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700_教育庁\030_教育政策課\01広報広聴係\R2年度学校一覧\"/>
    </mc:Choice>
  </mc:AlternateContent>
  <bookViews>
    <workbookView xWindow="0" yWindow="0" windowWidth="10170" windowHeight="6885"/>
  </bookViews>
  <sheets>
    <sheet name="道立（生徒数）" sheetId="88" r:id="rId1"/>
    <sheet name="市町村立 (生徒数)" sheetId="77" r:id="rId2"/>
    <sheet name="私立 (生徒数)" sheetId="80" r:id="rId3"/>
    <sheet name="道立 (教員数)" sheetId="81" r:id="rId4"/>
    <sheet name="市町村立 (教員数)" sheetId="82" r:id="rId5"/>
    <sheet name="私立 (教員数)" sheetId="83" r:id="rId6"/>
    <sheet name="道立 (職員数)" sheetId="84" r:id="rId7"/>
    <sheet name="市町村立 (職員数)" sheetId="85" r:id="rId8"/>
    <sheet name="私立(職員数) " sheetId="86" r:id="rId9"/>
    <sheet name="通信制･有朋協力校・技能連携協力校" sheetId="71" r:id="rId10"/>
    <sheet name="専攻科をおいている学校" sheetId="89" r:id="rId11"/>
  </sheets>
  <definedNames>
    <definedName name="_xlnm._FilterDatabase" localSheetId="4" hidden="1">'市町村立 (教員数)'!$A$5:$AP$50</definedName>
    <definedName name="_xlnm._FilterDatabase" localSheetId="7" hidden="1">'市町村立 (職員数)'!$A$5:$WVY$50</definedName>
    <definedName name="_xlnm._FilterDatabase" localSheetId="1" hidden="1">'市町村立 (生徒数)'!$A$5:$V$694</definedName>
    <definedName name="_xlnm._FilterDatabase" localSheetId="5" hidden="1">'私立 (教員数)'!$A$5:$AP$66</definedName>
    <definedName name="_xlnm._FilterDatabase" localSheetId="2" hidden="1">'私立 (生徒数)'!$A$5:$T$699</definedName>
    <definedName name="_xlnm._FilterDatabase" localSheetId="8" hidden="1">'私立(職員数) '!$A$5:$WVY$66</definedName>
    <definedName name="_xlnm._FilterDatabase" localSheetId="3" hidden="1">'道立 (教員数)'!$A$5:$BP$214</definedName>
    <definedName name="_xlnm._FilterDatabase" localSheetId="6" hidden="1">'道立 (職員数)'!$A$5:$WVX$218</definedName>
    <definedName name="_xlnm._FilterDatabase" localSheetId="0" hidden="1">'道立（生徒数）'!$A$5:$U$678</definedName>
    <definedName name="_xlnm.Print_Area" localSheetId="4">'市町村立 (教員数)'!$A$1:$AP$50</definedName>
    <definedName name="_xlnm.Print_Area" localSheetId="7">'市町村立 (職員数)'!$A$1:$Q$50</definedName>
    <definedName name="_xlnm.Print_Area" localSheetId="1">'市町村立 (生徒数)'!$A$1:$R$116</definedName>
    <definedName name="_xlnm.Print_Area" localSheetId="5">'私立 (教員数)'!$A$1:$AP$66</definedName>
    <definedName name="_xlnm.Print_Area" localSheetId="2">'私立 (生徒数)'!$A$1:$R$198</definedName>
    <definedName name="_xlnm.Print_Area" localSheetId="8">'私立(職員数) '!$A$1:$Q$66</definedName>
    <definedName name="_xlnm.Print_Area" localSheetId="10">専攻科をおいている学校!$A$1:$P$30</definedName>
    <definedName name="_xlnm.Print_Area" localSheetId="3">'道立 (教員数)'!$A$1:$AP$214</definedName>
    <definedName name="_xlnm.Print_Area" localSheetId="6">'道立 (職員数)'!$A$1:$Q$293</definedName>
    <definedName name="_xlnm.Print_Area" localSheetId="0">'道立（生徒数）'!$A$1:$R$678</definedName>
    <definedName name="_xlnm.Print_Titles" localSheetId="7">'市町村立 (職員数)'!$1:$5</definedName>
    <definedName name="_xlnm.Print_Titles" localSheetId="1">'市町村立 (生徒数)'!$1:$5</definedName>
    <definedName name="_xlnm.Print_Titles" localSheetId="5">'私立 (教員数)'!$1:$5</definedName>
    <definedName name="_xlnm.Print_Titles" localSheetId="2">'私立 (生徒数)'!$1:$5</definedName>
    <definedName name="_xlnm.Print_Titles" localSheetId="8">'私立(職員数) '!$1:$5</definedName>
    <definedName name="_xlnm.Print_Titles" localSheetId="3">'道立 (教員数)'!$1:$5</definedName>
    <definedName name="_xlnm.Print_Titles" localSheetId="6">'道立 (職員数)'!$80:$84</definedName>
    <definedName name="_xlnm.Print_Titles" localSheetId="0">'道立（生徒数）'!$1:$5</definedName>
    <definedName name="QUERY_FOR_QUERY_FOR_TSY0042" localSheetId="7">#REF!</definedName>
    <definedName name="QUERY_FOR_QUERY_FOR_TSY0042" localSheetId="10">#REF!</definedName>
    <definedName name="QUERY_FOR_QUERY_FOR_TSY0042" localSheetId="0">#REF!</definedName>
    <definedName name="QUERY_FOR_QUERY_FOR_TSY0042">#REF!</definedName>
  </definedNames>
  <calcPr calcId="162913"/>
</workbook>
</file>

<file path=xl/calcChain.xml><?xml version="1.0" encoding="utf-8"?>
<calcChain xmlns="http://schemas.openxmlformats.org/spreadsheetml/2006/main">
  <c r="L23" i="77" l="1"/>
  <c r="L19" i="77"/>
  <c r="L41" i="77"/>
  <c r="L51" i="77"/>
  <c r="L55" i="77"/>
  <c r="L62" i="77"/>
  <c r="L69" i="77"/>
  <c r="L73" i="77"/>
  <c r="L115" i="77"/>
  <c r="L111" i="77"/>
  <c r="L104" i="77"/>
  <c r="G104" i="77" s="1"/>
  <c r="L97" i="77"/>
  <c r="L93" i="77"/>
  <c r="G93" i="77" s="1"/>
  <c r="L89" i="77"/>
  <c r="G677" i="88"/>
  <c r="G655" i="88"/>
  <c r="G617" i="88"/>
  <c r="G562" i="88"/>
  <c r="G487" i="88"/>
  <c r="G462" i="88"/>
  <c r="G442" i="88"/>
  <c r="G369" i="88"/>
  <c r="G359" i="88"/>
  <c r="G311" i="88"/>
  <c r="G295" i="88"/>
  <c r="L238" i="88"/>
  <c r="H238" i="88"/>
  <c r="G238" i="88"/>
  <c r="L203" i="88"/>
  <c r="H203" i="88"/>
  <c r="G203" i="88"/>
  <c r="G64" i="88"/>
  <c r="H64" i="88"/>
  <c r="G197" i="80"/>
  <c r="H197" i="80"/>
  <c r="G193" i="80"/>
  <c r="H193" i="80"/>
  <c r="G178" i="80"/>
  <c r="H178" i="80"/>
  <c r="G174" i="80"/>
  <c r="H174" i="80"/>
  <c r="G170" i="80"/>
  <c r="H170" i="80"/>
  <c r="G150" i="80"/>
  <c r="H150" i="80"/>
  <c r="I150" i="80"/>
  <c r="G117" i="80"/>
  <c r="H117" i="80"/>
  <c r="I117" i="80"/>
  <c r="G101" i="80"/>
  <c r="H101" i="80"/>
  <c r="G88" i="80"/>
  <c r="H88" i="80"/>
  <c r="H104" i="77"/>
  <c r="H111" i="77"/>
  <c r="H115" i="77"/>
  <c r="H93" i="77"/>
  <c r="H89" i="77"/>
  <c r="H73" i="77"/>
  <c r="H69" i="77"/>
  <c r="H62" i="77"/>
  <c r="H55" i="77"/>
  <c r="H51" i="77"/>
  <c r="H41" i="77"/>
  <c r="H19" i="77"/>
  <c r="H97" i="77"/>
  <c r="I89" i="77"/>
  <c r="J89" i="77"/>
  <c r="K89" i="77"/>
  <c r="M89" i="77"/>
  <c r="N89" i="77"/>
  <c r="O89" i="77"/>
  <c r="P89" i="77"/>
  <c r="Q89" i="77"/>
  <c r="R89" i="77"/>
  <c r="E89" i="77"/>
  <c r="G74" i="77"/>
  <c r="G89" i="77" l="1"/>
  <c r="G77" i="88" l="1"/>
  <c r="N77" i="88"/>
  <c r="O77" i="88"/>
  <c r="P77" i="88"/>
  <c r="M77" i="88"/>
  <c r="L77" i="88" s="1"/>
  <c r="L257" i="88"/>
  <c r="L258" i="88"/>
  <c r="L259" i="88"/>
  <c r="L260" i="88"/>
  <c r="L261" i="88"/>
  <c r="L262" i="88"/>
  <c r="L263" i="88"/>
  <c r="L264" i="88"/>
  <c r="L265" i="88"/>
  <c r="L246" i="88"/>
  <c r="L247" i="88"/>
  <c r="L248" i="88"/>
  <c r="L249" i="88"/>
  <c r="L250" i="88"/>
  <c r="L251" i="88"/>
  <c r="L252" i="88"/>
  <c r="L253" i="88"/>
  <c r="L254" i="88"/>
  <c r="L255" i="88"/>
  <c r="L256" i="88"/>
  <c r="L240" i="88"/>
  <c r="L241" i="88"/>
  <c r="L242" i="88"/>
  <c r="L243" i="88"/>
  <c r="L244" i="88"/>
  <c r="L245" i="88"/>
  <c r="L237" i="88"/>
  <c r="L215" i="88"/>
  <c r="L216" i="88"/>
  <c r="L217" i="88"/>
  <c r="L218" i="88"/>
  <c r="L219" i="88"/>
  <c r="L220" i="88"/>
  <c r="L221" i="88"/>
  <c r="L222" i="88"/>
  <c r="L223" i="88"/>
  <c r="L224" i="88"/>
  <c r="L225" i="88"/>
  <c r="L226" i="88"/>
  <c r="L227" i="88"/>
  <c r="L228" i="88"/>
  <c r="L229" i="88"/>
  <c r="L230" i="88"/>
  <c r="L231" i="88"/>
  <c r="L232" i="88"/>
  <c r="L233" i="88"/>
  <c r="L234" i="88"/>
  <c r="L235" i="88"/>
  <c r="L236" i="88"/>
  <c r="L209" i="88"/>
  <c r="L210" i="88"/>
  <c r="L211" i="88"/>
  <c r="L212" i="88"/>
  <c r="L213" i="88"/>
  <c r="L214" i="88"/>
  <c r="L205" i="88"/>
  <c r="L206" i="88"/>
  <c r="L207" i="88"/>
  <c r="L208" i="88"/>
  <c r="L198" i="88"/>
  <c r="L199" i="88"/>
  <c r="L200" i="88"/>
  <c r="L201" i="88"/>
  <c r="L202" i="88"/>
  <c r="L170" i="88"/>
  <c r="L171" i="88"/>
  <c r="L172" i="88"/>
  <c r="L173" i="88"/>
  <c r="L174" i="88"/>
  <c r="L175" i="88"/>
  <c r="L176" i="88"/>
  <c r="L177" i="88"/>
  <c r="L178" i="88"/>
  <c r="L179" i="88"/>
  <c r="L180" i="88"/>
  <c r="L181" i="88"/>
  <c r="L182" i="88"/>
  <c r="L183" i="88"/>
  <c r="L184" i="88"/>
  <c r="L185" i="88"/>
  <c r="L186" i="88"/>
  <c r="L187" i="88"/>
  <c r="L188" i="88"/>
  <c r="L189" i="88"/>
  <c r="L190" i="88"/>
  <c r="L191" i="88"/>
  <c r="L192" i="88"/>
  <c r="L193" i="88"/>
  <c r="L194" i="88"/>
  <c r="L195" i="88"/>
  <c r="L196" i="88"/>
  <c r="L197" i="88"/>
  <c r="L158" i="88"/>
  <c r="L159" i="88"/>
  <c r="L160" i="88"/>
  <c r="L161" i="88"/>
  <c r="L162" i="88"/>
  <c r="L163" i="88"/>
  <c r="L164" i="88"/>
  <c r="L165" i="88"/>
  <c r="L166" i="88"/>
  <c r="L167" i="88"/>
  <c r="L168" i="88"/>
  <c r="L169" i="88"/>
  <c r="L157" i="88"/>
  <c r="L126" i="88"/>
  <c r="L127" i="88"/>
  <c r="L128" i="88"/>
  <c r="L129" i="88"/>
  <c r="L130" i="88"/>
  <c r="L131" i="88"/>
  <c r="L132" i="88"/>
  <c r="L133" i="88"/>
  <c r="L134" i="88"/>
  <c r="L135" i="88"/>
  <c r="L136" i="88"/>
  <c r="L137" i="88"/>
  <c r="L138" i="88"/>
  <c r="L139" i="88"/>
  <c r="L140" i="88"/>
  <c r="L141" i="88"/>
  <c r="L142" i="88"/>
  <c r="L143" i="88"/>
  <c r="L144" i="88"/>
  <c r="L145" i="88"/>
  <c r="L146" i="88"/>
  <c r="L147" i="88"/>
  <c r="L148" i="88"/>
  <c r="L149" i="88"/>
  <c r="L150" i="88"/>
  <c r="L151" i="88"/>
  <c r="L152" i="88"/>
  <c r="L153" i="88"/>
  <c r="L154" i="88"/>
  <c r="L155" i="88"/>
  <c r="L156" i="88"/>
  <c r="L121" i="88"/>
  <c r="L122" i="88"/>
  <c r="L123" i="88"/>
  <c r="L124" i="88"/>
  <c r="L125" i="88"/>
  <c r="L111" i="88"/>
  <c r="L112" i="88"/>
  <c r="L113" i="88"/>
  <c r="L114" i="88"/>
  <c r="L115" i="88"/>
  <c r="L116" i="88"/>
  <c r="L117" i="88"/>
  <c r="L118" i="88"/>
  <c r="L119" i="88"/>
  <c r="L120" i="88"/>
  <c r="L85" i="88"/>
  <c r="L86" i="88"/>
  <c r="L87" i="88"/>
  <c r="L88" i="88"/>
  <c r="L89" i="88"/>
  <c r="L90" i="88"/>
  <c r="L91" i="88"/>
  <c r="L92" i="88"/>
  <c r="L93" i="88"/>
  <c r="L94" i="88"/>
  <c r="L95" i="88"/>
  <c r="L96" i="88"/>
  <c r="L97" i="88"/>
  <c r="L98" i="88"/>
  <c r="L99" i="88"/>
  <c r="L100" i="88"/>
  <c r="L101" i="88"/>
  <c r="L102" i="88"/>
  <c r="L103" i="88"/>
  <c r="L104" i="88"/>
  <c r="L105" i="88"/>
  <c r="L106" i="88"/>
  <c r="L107" i="88"/>
  <c r="L108" i="88"/>
  <c r="L109" i="88"/>
  <c r="L110" i="88"/>
  <c r="L84" i="88"/>
  <c r="L83" i="88"/>
  <c r="L82" i="88"/>
  <c r="L81" i="88"/>
  <c r="L80" i="88"/>
  <c r="L79" i="88"/>
  <c r="L78" i="88"/>
  <c r="L76" i="88"/>
  <c r="L75" i="88"/>
  <c r="L74" i="88"/>
  <c r="L73" i="88"/>
  <c r="L72" i="88"/>
  <c r="L71" i="88"/>
  <c r="L70" i="88"/>
  <c r="L69" i="88"/>
  <c r="L68" i="88"/>
  <c r="L67" i="88"/>
  <c r="L66" i="88"/>
  <c r="L311" i="88"/>
  <c r="L359" i="88"/>
  <c r="L369" i="88"/>
  <c r="L442" i="88"/>
  <c r="L462" i="88"/>
  <c r="L487" i="88"/>
  <c r="L562" i="88"/>
  <c r="L617" i="88"/>
  <c r="L655" i="88"/>
  <c r="L677" i="88"/>
  <c r="AM28" i="83" l="1"/>
  <c r="AN28" i="83"/>
  <c r="AM33" i="83"/>
  <c r="AN33" i="83"/>
  <c r="AM39" i="83"/>
  <c r="AN39" i="83"/>
  <c r="AM48" i="83"/>
  <c r="AN48" i="83"/>
  <c r="AM54" i="83"/>
  <c r="AN54" i="83"/>
  <c r="AM56" i="83"/>
  <c r="AN56" i="83"/>
  <c r="AM74" i="81"/>
  <c r="AN74" i="81"/>
  <c r="O58" i="71" l="1"/>
  <c r="R58" i="71"/>
  <c r="U26" i="71"/>
  <c r="U27" i="71"/>
  <c r="U28" i="71"/>
  <c r="U29" i="71"/>
  <c r="U30" i="71"/>
  <c r="U31" i="71"/>
  <c r="U32" i="71"/>
  <c r="U33" i="71"/>
  <c r="U34" i="71"/>
  <c r="U35" i="71"/>
  <c r="U36" i="71"/>
  <c r="U37" i="71"/>
  <c r="U38" i="71"/>
  <c r="U39" i="71"/>
  <c r="U40" i="71"/>
  <c r="U41" i="71"/>
  <c r="U42" i="71"/>
  <c r="U43" i="71"/>
  <c r="U44" i="71"/>
  <c r="U45" i="71"/>
  <c r="U46" i="71"/>
  <c r="U47" i="71"/>
  <c r="U48" i="71"/>
  <c r="U49" i="71"/>
  <c r="U50" i="71"/>
  <c r="U51" i="71"/>
  <c r="U52" i="71"/>
  <c r="U53" i="71"/>
  <c r="U54" i="71"/>
  <c r="U55" i="71"/>
  <c r="U56" i="71"/>
  <c r="U57" i="71"/>
  <c r="U58" i="71" l="1"/>
  <c r="D65" i="86"/>
  <c r="C65" i="86"/>
  <c r="D63" i="86"/>
  <c r="C63" i="86"/>
  <c r="B63" i="86"/>
  <c r="D58" i="86"/>
  <c r="C58" i="86"/>
  <c r="D56" i="86"/>
  <c r="C56" i="86"/>
  <c r="D54" i="86"/>
  <c r="C54" i="86"/>
  <c r="B54" i="86"/>
  <c r="D48" i="86"/>
  <c r="C48" i="86"/>
  <c r="B48" i="86"/>
  <c r="D39" i="86"/>
  <c r="C39" i="86"/>
  <c r="B39" i="86"/>
  <c r="D33" i="86"/>
  <c r="C33" i="86"/>
  <c r="B33" i="86"/>
  <c r="D28" i="86"/>
  <c r="C28" i="86"/>
  <c r="B28" i="86"/>
  <c r="D49" i="85"/>
  <c r="C49" i="85"/>
  <c r="D47" i="85"/>
  <c r="C47" i="85"/>
  <c r="B47" i="85"/>
  <c r="D44" i="85"/>
  <c r="C44" i="85"/>
  <c r="B44" i="85"/>
  <c r="D41" i="85"/>
  <c r="C41" i="85"/>
  <c r="D39" i="85"/>
  <c r="C39" i="85"/>
  <c r="D37" i="85"/>
  <c r="C37" i="85"/>
  <c r="B37" i="85"/>
  <c r="D31" i="85"/>
  <c r="C31" i="85"/>
  <c r="B31" i="85"/>
  <c r="D29" i="85"/>
  <c r="C29" i="85"/>
  <c r="B29" i="85"/>
  <c r="D26" i="85"/>
  <c r="C26" i="85"/>
  <c r="B26" i="85"/>
  <c r="D23" i="85"/>
  <c r="C23" i="85"/>
  <c r="B23" i="85"/>
  <c r="D21" i="85"/>
  <c r="C21" i="85"/>
  <c r="B21" i="85"/>
  <c r="D17" i="85"/>
  <c r="C17" i="85"/>
  <c r="B17" i="85"/>
  <c r="D9" i="85"/>
  <c r="C9" i="85"/>
  <c r="B9" i="85"/>
  <c r="F153" i="84"/>
  <c r="G153" i="84"/>
  <c r="H153" i="84"/>
  <c r="I153" i="84"/>
  <c r="J153" i="84"/>
  <c r="K153" i="84"/>
  <c r="L153" i="84"/>
  <c r="M153" i="84"/>
  <c r="N153" i="84"/>
  <c r="O153" i="84"/>
  <c r="P153" i="84"/>
  <c r="D292" i="84"/>
  <c r="C292" i="84"/>
  <c r="D286" i="84"/>
  <c r="C286" i="84"/>
  <c r="D274" i="84"/>
  <c r="C274" i="84"/>
  <c r="D255" i="84"/>
  <c r="C255" i="84"/>
  <c r="D232" i="84"/>
  <c r="C232" i="84"/>
  <c r="D225" i="84"/>
  <c r="C225" i="84"/>
  <c r="D219" i="84"/>
  <c r="C219" i="84"/>
  <c r="D198" i="84"/>
  <c r="C198" i="84"/>
  <c r="D194" i="84"/>
  <c r="C194" i="84"/>
  <c r="D178" i="84"/>
  <c r="C178" i="84"/>
  <c r="D172" i="84"/>
  <c r="C172" i="84"/>
  <c r="D153" i="84"/>
  <c r="C153" i="84"/>
  <c r="D142" i="84"/>
  <c r="C142" i="84"/>
  <c r="D103" i="84"/>
  <c r="C103" i="84"/>
  <c r="B292" i="84"/>
  <c r="B286" i="84"/>
  <c r="B274" i="84"/>
  <c r="B255" i="84"/>
  <c r="B232" i="84"/>
  <c r="B225" i="84"/>
  <c r="B219" i="84"/>
  <c r="B198" i="84"/>
  <c r="B194" i="84"/>
  <c r="B178" i="84"/>
  <c r="B172" i="84"/>
  <c r="B153" i="84"/>
  <c r="B142" i="84"/>
  <c r="B103" i="84"/>
  <c r="C49" i="82"/>
  <c r="D49" i="82"/>
  <c r="C47" i="82"/>
  <c r="D47" i="82"/>
  <c r="C44" i="82"/>
  <c r="D44" i="82"/>
  <c r="C41" i="82"/>
  <c r="D41" i="82"/>
  <c r="C39" i="82"/>
  <c r="D39" i="82"/>
  <c r="C37" i="82"/>
  <c r="D37" i="82"/>
  <c r="C31" i="82"/>
  <c r="D31" i="82"/>
  <c r="C29" i="82"/>
  <c r="D29" i="82"/>
  <c r="C26" i="82"/>
  <c r="D26" i="82"/>
  <c r="C23" i="82"/>
  <c r="D23" i="82"/>
  <c r="C21" i="82"/>
  <c r="D21" i="82"/>
  <c r="C17" i="82"/>
  <c r="D17" i="82"/>
  <c r="C9" i="82"/>
  <c r="D9" i="82"/>
  <c r="C65" i="83"/>
  <c r="D65" i="83"/>
  <c r="C63" i="83"/>
  <c r="D63" i="83"/>
  <c r="C58" i="83"/>
  <c r="D58" i="83"/>
  <c r="C56" i="83"/>
  <c r="D56" i="83"/>
  <c r="C54" i="83"/>
  <c r="D54" i="83"/>
  <c r="C48" i="83"/>
  <c r="D48" i="83"/>
  <c r="C39" i="83"/>
  <c r="D39" i="83"/>
  <c r="C33" i="83"/>
  <c r="D33" i="83"/>
  <c r="C28" i="83"/>
  <c r="D28" i="83"/>
  <c r="E24" i="81"/>
  <c r="Q153" i="84" l="1"/>
  <c r="K188" i="80"/>
  <c r="E19" i="77" l="1"/>
  <c r="L112" i="77"/>
  <c r="L108" i="77"/>
  <c r="L105" i="77"/>
  <c r="L101" i="77"/>
  <c r="L98" i="77"/>
  <c r="L83" i="77"/>
  <c r="L80" i="77"/>
  <c r="L77" i="77"/>
  <c r="L70" i="77"/>
  <c r="L66" i="77"/>
  <c r="L63" i="77"/>
  <c r="L59" i="77"/>
  <c r="L52" i="77"/>
  <c r="H94" i="77"/>
  <c r="H90" i="77"/>
  <c r="H86" i="77"/>
  <c r="H74" i="77"/>
  <c r="R6" i="77"/>
  <c r="Q6" i="77"/>
  <c r="R414" i="88"/>
  <c r="Q414" i="88"/>
  <c r="P414" i="88"/>
  <c r="O414" i="88"/>
  <c r="N414" i="88"/>
  <c r="R443" i="88"/>
  <c r="Q443" i="88"/>
  <c r="P443" i="88"/>
  <c r="O443" i="88"/>
  <c r="N443" i="88"/>
  <c r="M443" i="88"/>
  <c r="R463" i="88"/>
  <c r="Q463" i="88"/>
  <c r="P463" i="88"/>
  <c r="O463" i="88"/>
  <c r="N463" i="88"/>
  <c r="M463" i="88"/>
  <c r="R661" i="88"/>
  <c r="Q661" i="88"/>
  <c r="P661" i="88"/>
  <c r="O661" i="88"/>
  <c r="N661" i="88"/>
  <c r="M661" i="88"/>
  <c r="K666" i="88"/>
  <c r="J666" i="88"/>
  <c r="I666" i="88"/>
  <c r="K661" i="88"/>
  <c r="J661" i="88"/>
  <c r="I661" i="88"/>
  <c r="K656" i="88"/>
  <c r="J656" i="88"/>
  <c r="I656" i="88"/>
  <c r="K641" i="88"/>
  <c r="J641" i="88"/>
  <c r="I641" i="88"/>
  <c r="K618" i="88"/>
  <c r="J618" i="88"/>
  <c r="I618" i="88"/>
  <c r="K524" i="88"/>
  <c r="J524" i="88"/>
  <c r="I524" i="88"/>
  <c r="K517" i="88"/>
  <c r="J517" i="88"/>
  <c r="I517" i="88"/>
  <c r="P512" i="88"/>
  <c r="O512" i="88"/>
  <c r="N512" i="88"/>
  <c r="M512" i="88"/>
  <c r="K512" i="88"/>
  <c r="J512" i="88"/>
  <c r="I512" i="88"/>
  <c r="P482" i="88"/>
  <c r="O482" i="88"/>
  <c r="N482" i="88"/>
  <c r="M482" i="88"/>
  <c r="K482" i="88"/>
  <c r="J482" i="88"/>
  <c r="I482" i="88"/>
  <c r="I463" i="88"/>
  <c r="K463" i="88"/>
  <c r="J463" i="88"/>
  <c r="K443" i="88"/>
  <c r="J443" i="88"/>
  <c r="I443" i="88"/>
  <c r="K414" i="88"/>
  <c r="J414" i="88"/>
  <c r="I414" i="88"/>
  <c r="H414" i="88" s="1"/>
  <c r="J404" i="88"/>
  <c r="P404" i="88"/>
  <c r="O404" i="88"/>
  <c r="N404" i="88"/>
  <c r="M404" i="88"/>
  <c r="K404" i="88"/>
  <c r="I404" i="88"/>
  <c r="K396" i="88"/>
  <c r="J396" i="88"/>
  <c r="I396" i="88"/>
  <c r="K373" i="88"/>
  <c r="J373" i="88"/>
  <c r="I373" i="88"/>
  <c r="I351" i="88"/>
  <c r="K351" i="88"/>
  <c r="J351" i="88"/>
  <c r="P239" i="88"/>
  <c r="O239" i="88"/>
  <c r="N239" i="88"/>
  <c r="M239" i="88"/>
  <c r="K239" i="88"/>
  <c r="J239" i="88"/>
  <c r="I239" i="88"/>
  <c r="K230" i="88"/>
  <c r="J230" i="88"/>
  <c r="I230" i="88"/>
  <c r="P210" i="88"/>
  <c r="O210" i="88"/>
  <c r="N210" i="88"/>
  <c r="M210" i="88"/>
  <c r="K210" i="88"/>
  <c r="J210" i="88"/>
  <c r="I210" i="88"/>
  <c r="P196" i="88"/>
  <c r="O196" i="88"/>
  <c r="N196" i="88"/>
  <c r="M196" i="88"/>
  <c r="K196" i="88"/>
  <c r="J196" i="88"/>
  <c r="I196" i="88"/>
  <c r="P176" i="88"/>
  <c r="O176" i="88"/>
  <c r="N176" i="88"/>
  <c r="M176" i="88"/>
  <c r="K176" i="88"/>
  <c r="J176" i="88"/>
  <c r="I176" i="88"/>
  <c r="K166" i="88"/>
  <c r="J166" i="88"/>
  <c r="I166" i="88"/>
  <c r="H166" i="88" s="1"/>
  <c r="P153" i="88"/>
  <c r="O153" i="88"/>
  <c r="N153" i="88"/>
  <c r="M153" i="88"/>
  <c r="K153" i="88"/>
  <c r="J153" i="88"/>
  <c r="I153" i="88"/>
  <c r="P127" i="88"/>
  <c r="O127" i="88"/>
  <c r="N127" i="88"/>
  <c r="M127" i="88"/>
  <c r="K127" i="88"/>
  <c r="J127" i="88"/>
  <c r="I127" i="88"/>
  <c r="P88" i="88"/>
  <c r="O88" i="88"/>
  <c r="N88" i="88"/>
  <c r="M88" i="88"/>
  <c r="K88" i="88"/>
  <c r="J88" i="88"/>
  <c r="I88" i="88"/>
  <c r="K77" i="88"/>
  <c r="J77" i="88"/>
  <c r="I77" i="88"/>
  <c r="M41" i="88"/>
  <c r="P41" i="88"/>
  <c r="O41" i="88"/>
  <c r="N41" i="88"/>
  <c r="K41" i="88"/>
  <c r="J41" i="88"/>
  <c r="I41" i="88"/>
  <c r="P27" i="88"/>
  <c r="O27" i="88"/>
  <c r="N27" i="88"/>
  <c r="M27" i="88"/>
  <c r="K27" i="88"/>
  <c r="J27" i="88"/>
  <c r="I27" i="88"/>
  <c r="R674" i="88"/>
  <c r="Q674" i="88"/>
  <c r="P674" i="88"/>
  <c r="O674" i="88"/>
  <c r="N674" i="88"/>
  <c r="M674" i="88"/>
  <c r="K674" i="88"/>
  <c r="J674" i="88"/>
  <c r="I674" i="88"/>
  <c r="R671" i="88"/>
  <c r="Q671" i="88"/>
  <c r="P671" i="88"/>
  <c r="O671" i="88"/>
  <c r="N671" i="88"/>
  <c r="M671" i="88"/>
  <c r="K671" i="88"/>
  <c r="J671" i="88"/>
  <c r="I671" i="88"/>
  <c r="R666" i="88"/>
  <c r="Q666" i="88"/>
  <c r="P666" i="88"/>
  <c r="O666" i="88"/>
  <c r="N666" i="88"/>
  <c r="M666" i="88"/>
  <c r="R656" i="88"/>
  <c r="Q656" i="88"/>
  <c r="P656" i="88"/>
  <c r="O656" i="88"/>
  <c r="N656" i="88"/>
  <c r="M656" i="88"/>
  <c r="R652" i="88"/>
  <c r="Q652" i="88"/>
  <c r="P652" i="88"/>
  <c r="O652" i="88"/>
  <c r="N652" i="88"/>
  <c r="M652" i="88"/>
  <c r="K652" i="88"/>
  <c r="J652" i="88"/>
  <c r="I652" i="88"/>
  <c r="R649" i="88"/>
  <c r="Q649" i="88"/>
  <c r="P649" i="88"/>
  <c r="O649" i="88"/>
  <c r="N649" i="88"/>
  <c r="M649" i="88"/>
  <c r="K649" i="88"/>
  <c r="J649" i="88"/>
  <c r="I649" i="88"/>
  <c r="R646" i="88"/>
  <c r="Q646" i="88"/>
  <c r="P646" i="88"/>
  <c r="O646" i="88"/>
  <c r="N646" i="88"/>
  <c r="M646" i="88"/>
  <c r="K646" i="88"/>
  <c r="J646" i="88"/>
  <c r="I646" i="88"/>
  <c r="R641" i="88"/>
  <c r="Q641" i="88"/>
  <c r="P641" i="88"/>
  <c r="O641" i="88"/>
  <c r="N641" i="88"/>
  <c r="M641" i="88"/>
  <c r="R638" i="88"/>
  <c r="Q638" i="88"/>
  <c r="P638" i="88"/>
  <c r="O638" i="88"/>
  <c r="N638" i="88"/>
  <c r="M638" i="88"/>
  <c r="K638" i="88"/>
  <c r="J638" i="88"/>
  <c r="I638" i="88"/>
  <c r="R635" i="88"/>
  <c r="Q635" i="88"/>
  <c r="P635" i="88"/>
  <c r="O635" i="88"/>
  <c r="N635" i="88"/>
  <c r="M635" i="88"/>
  <c r="K635" i="88"/>
  <c r="J635" i="88"/>
  <c r="I635" i="88"/>
  <c r="R632" i="88"/>
  <c r="Q632" i="88"/>
  <c r="P632" i="88"/>
  <c r="O632" i="88"/>
  <c r="N632" i="88"/>
  <c r="M632" i="88"/>
  <c r="K632" i="88"/>
  <c r="J632" i="88"/>
  <c r="I632" i="88"/>
  <c r="R629" i="88"/>
  <c r="Q629" i="88"/>
  <c r="P629" i="88"/>
  <c r="O629" i="88"/>
  <c r="N629" i="88"/>
  <c r="M629" i="88"/>
  <c r="K629" i="88"/>
  <c r="J629" i="88"/>
  <c r="I629" i="88"/>
  <c r="R626" i="88"/>
  <c r="Q626" i="88"/>
  <c r="P626" i="88"/>
  <c r="O626" i="88"/>
  <c r="N626" i="88"/>
  <c r="M626" i="88"/>
  <c r="K626" i="88"/>
  <c r="J626" i="88"/>
  <c r="I626" i="88"/>
  <c r="R623" i="88"/>
  <c r="Q623" i="88"/>
  <c r="P623" i="88"/>
  <c r="O623" i="88"/>
  <c r="N623" i="88"/>
  <c r="M623" i="88"/>
  <c r="K623" i="88"/>
  <c r="J623" i="88"/>
  <c r="I623" i="88"/>
  <c r="R618" i="88"/>
  <c r="Q618" i="88"/>
  <c r="P618" i="88"/>
  <c r="O618" i="88"/>
  <c r="N618" i="88"/>
  <c r="M618" i="88"/>
  <c r="R614" i="88"/>
  <c r="Q614" i="88"/>
  <c r="P614" i="88"/>
  <c r="O614" i="88"/>
  <c r="N614" i="88"/>
  <c r="M614" i="88"/>
  <c r="K614" i="88"/>
  <c r="J614" i="88"/>
  <c r="I614" i="88"/>
  <c r="R611" i="88"/>
  <c r="Q611" i="88"/>
  <c r="P611" i="88"/>
  <c r="O611" i="88"/>
  <c r="N611" i="88"/>
  <c r="M611" i="88"/>
  <c r="K611" i="88"/>
  <c r="J611" i="88"/>
  <c r="I611" i="88"/>
  <c r="R608" i="88"/>
  <c r="Q608" i="88"/>
  <c r="P608" i="88"/>
  <c r="O608" i="88"/>
  <c r="N608" i="88"/>
  <c r="M608" i="88"/>
  <c r="K608" i="88"/>
  <c r="J608" i="88"/>
  <c r="I608" i="88"/>
  <c r="R605" i="88"/>
  <c r="Q605" i="88"/>
  <c r="P605" i="88"/>
  <c r="O605" i="88"/>
  <c r="N605" i="88"/>
  <c r="M605" i="88"/>
  <c r="K605" i="88"/>
  <c r="J605" i="88"/>
  <c r="I605" i="88"/>
  <c r="R602" i="88"/>
  <c r="Q602" i="88"/>
  <c r="P602" i="88"/>
  <c r="O602" i="88"/>
  <c r="N602" i="88"/>
  <c r="M602" i="88"/>
  <c r="K602" i="88"/>
  <c r="J602" i="88"/>
  <c r="I602" i="88"/>
  <c r="R599" i="88"/>
  <c r="Q599" i="88"/>
  <c r="P599" i="88"/>
  <c r="O599" i="88"/>
  <c r="N599" i="88"/>
  <c r="M599" i="88"/>
  <c r="K599" i="88"/>
  <c r="J599" i="88"/>
  <c r="I599" i="88"/>
  <c r="R596" i="88"/>
  <c r="Q596" i="88"/>
  <c r="P596" i="88"/>
  <c r="O596" i="88"/>
  <c r="N596" i="88"/>
  <c r="M596" i="88"/>
  <c r="K596" i="88"/>
  <c r="J596" i="88"/>
  <c r="I596" i="88"/>
  <c r="R593" i="88"/>
  <c r="Q593" i="88"/>
  <c r="P593" i="88"/>
  <c r="O593" i="88"/>
  <c r="N593" i="88"/>
  <c r="M593" i="88"/>
  <c r="K593" i="88"/>
  <c r="J593" i="88"/>
  <c r="I593" i="88"/>
  <c r="R590" i="88"/>
  <c r="Q590" i="88"/>
  <c r="P590" i="88"/>
  <c r="O590" i="88"/>
  <c r="N590" i="88"/>
  <c r="M590" i="88"/>
  <c r="K590" i="88"/>
  <c r="J590" i="88"/>
  <c r="I590" i="88"/>
  <c r="R587" i="88"/>
  <c r="Q587" i="88"/>
  <c r="P587" i="88"/>
  <c r="O587" i="88"/>
  <c r="N587" i="88"/>
  <c r="M587" i="88"/>
  <c r="K587" i="88"/>
  <c r="J587" i="88"/>
  <c r="I587" i="88"/>
  <c r="R584" i="88"/>
  <c r="Q584" i="88"/>
  <c r="P584" i="88"/>
  <c r="O584" i="88"/>
  <c r="N584" i="88"/>
  <c r="M584" i="88"/>
  <c r="K584" i="88"/>
  <c r="J584" i="88"/>
  <c r="I584" i="88"/>
  <c r="R581" i="88"/>
  <c r="Q581" i="88"/>
  <c r="P581" i="88"/>
  <c r="O581" i="88"/>
  <c r="N581" i="88"/>
  <c r="M581" i="88"/>
  <c r="K581" i="88"/>
  <c r="J581" i="88"/>
  <c r="I581" i="88"/>
  <c r="R578" i="88"/>
  <c r="Q578" i="88"/>
  <c r="P578" i="88"/>
  <c r="O578" i="88"/>
  <c r="N578" i="88"/>
  <c r="M578" i="88"/>
  <c r="K578" i="88"/>
  <c r="J578" i="88"/>
  <c r="I578" i="88"/>
  <c r="R575" i="88"/>
  <c r="Q575" i="88"/>
  <c r="P575" i="88"/>
  <c r="O575" i="88"/>
  <c r="N575" i="88"/>
  <c r="M575" i="88"/>
  <c r="K575" i="88"/>
  <c r="J575" i="88"/>
  <c r="I575" i="88"/>
  <c r="R572" i="88"/>
  <c r="Q572" i="88"/>
  <c r="P572" i="88"/>
  <c r="O572" i="88"/>
  <c r="N572" i="88"/>
  <c r="M572" i="88"/>
  <c r="K572" i="88"/>
  <c r="J572" i="88"/>
  <c r="I572" i="88"/>
  <c r="R569" i="88"/>
  <c r="Q569" i="88"/>
  <c r="P569" i="88"/>
  <c r="O569" i="88"/>
  <c r="N569" i="88"/>
  <c r="M569" i="88"/>
  <c r="K569" i="88"/>
  <c r="J569" i="88"/>
  <c r="I569" i="88"/>
  <c r="R566" i="88"/>
  <c r="Q566" i="88"/>
  <c r="P566" i="88"/>
  <c r="O566" i="88"/>
  <c r="N566" i="88"/>
  <c r="M566" i="88"/>
  <c r="K566" i="88"/>
  <c r="J566" i="88"/>
  <c r="I566" i="88"/>
  <c r="R563" i="88"/>
  <c r="Q563" i="88"/>
  <c r="P563" i="88"/>
  <c r="O563" i="88"/>
  <c r="N563" i="88"/>
  <c r="M563" i="88"/>
  <c r="K563" i="88"/>
  <c r="J563" i="88"/>
  <c r="I563" i="88"/>
  <c r="R559" i="88"/>
  <c r="Q559" i="88"/>
  <c r="P559" i="88"/>
  <c r="O559" i="88"/>
  <c r="N559" i="88"/>
  <c r="M559" i="88"/>
  <c r="K559" i="88"/>
  <c r="J559" i="88"/>
  <c r="I559" i="88"/>
  <c r="R556" i="88"/>
  <c r="Q556" i="88"/>
  <c r="P556" i="88"/>
  <c r="O556" i="88"/>
  <c r="N556" i="88"/>
  <c r="M556" i="88"/>
  <c r="K556" i="88"/>
  <c r="J556" i="88"/>
  <c r="I556" i="88"/>
  <c r="R553" i="88"/>
  <c r="Q553" i="88"/>
  <c r="P553" i="88"/>
  <c r="O553" i="88"/>
  <c r="N553" i="88"/>
  <c r="M553" i="88"/>
  <c r="K553" i="88"/>
  <c r="J553" i="88"/>
  <c r="I553" i="88"/>
  <c r="R550" i="88"/>
  <c r="Q550" i="88"/>
  <c r="P550" i="88"/>
  <c r="O550" i="88"/>
  <c r="N550" i="88"/>
  <c r="M550" i="88"/>
  <c r="K550" i="88"/>
  <c r="J550" i="88"/>
  <c r="I550" i="88"/>
  <c r="R547" i="88"/>
  <c r="Q547" i="88"/>
  <c r="P547" i="88"/>
  <c r="O547" i="88"/>
  <c r="N547" i="88"/>
  <c r="M547" i="88"/>
  <c r="K547" i="88"/>
  <c r="J547" i="88"/>
  <c r="I547" i="88"/>
  <c r="R544" i="88"/>
  <c r="Q544" i="88"/>
  <c r="P544" i="88"/>
  <c r="O544" i="88"/>
  <c r="N544" i="88"/>
  <c r="M544" i="88"/>
  <c r="K544" i="88"/>
  <c r="J544" i="88"/>
  <c r="I544" i="88"/>
  <c r="R541" i="88"/>
  <c r="Q541" i="88"/>
  <c r="P541" i="88"/>
  <c r="O541" i="88"/>
  <c r="N541" i="88"/>
  <c r="M541" i="88"/>
  <c r="K541" i="88"/>
  <c r="J541" i="88"/>
  <c r="I541" i="88"/>
  <c r="R538" i="88"/>
  <c r="Q538" i="88"/>
  <c r="P538" i="88"/>
  <c r="O538" i="88"/>
  <c r="N538" i="88"/>
  <c r="M538" i="88"/>
  <c r="K538" i="88"/>
  <c r="J538" i="88"/>
  <c r="I538" i="88"/>
  <c r="R535" i="88"/>
  <c r="Q535" i="88"/>
  <c r="P535" i="88"/>
  <c r="O535" i="88"/>
  <c r="N535" i="88"/>
  <c r="M535" i="88"/>
  <c r="K535" i="88"/>
  <c r="J535" i="88"/>
  <c r="I535" i="88"/>
  <c r="R532" i="88"/>
  <c r="Q532" i="88"/>
  <c r="P532" i="88"/>
  <c r="O532" i="88"/>
  <c r="N532" i="88"/>
  <c r="M532" i="88"/>
  <c r="K532" i="88"/>
  <c r="J532" i="88"/>
  <c r="I532" i="88"/>
  <c r="R529" i="88"/>
  <c r="Q529" i="88"/>
  <c r="P529" i="88"/>
  <c r="O529" i="88"/>
  <c r="N529" i="88"/>
  <c r="M529" i="88"/>
  <c r="K529" i="88"/>
  <c r="J529" i="88"/>
  <c r="I529" i="88"/>
  <c r="R524" i="88"/>
  <c r="Q524" i="88"/>
  <c r="P524" i="88"/>
  <c r="O524" i="88"/>
  <c r="N524" i="88"/>
  <c r="M524" i="88"/>
  <c r="R517" i="88"/>
  <c r="Q517" i="88"/>
  <c r="P517" i="88"/>
  <c r="O517" i="88"/>
  <c r="N517" i="88"/>
  <c r="M517" i="88"/>
  <c r="R512" i="88"/>
  <c r="Q512" i="88"/>
  <c r="R509" i="88"/>
  <c r="Q509" i="88"/>
  <c r="P509" i="88"/>
  <c r="O509" i="88"/>
  <c r="N509" i="88"/>
  <c r="M509" i="88"/>
  <c r="K509" i="88"/>
  <c r="J509" i="88"/>
  <c r="I509" i="88"/>
  <c r="R506" i="88"/>
  <c r="Q506" i="88"/>
  <c r="P506" i="88"/>
  <c r="O506" i="88"/>
  <c r="N506" i="88"/>
  <c r="M506" i="88"/>
  <c r="K506" i="88"/>
  <c r="J506" i="88"/>
  <c r="I506" i="88"/>
  <c r="R503" i="88"/>
  <c r="Q503" i="88"/>
  <c r="P503" i="88"/>
  <c r="O503" i="88"/>
  <c r="N503" i="88"/>
  <c r="M503" i="88"/>
  <c r="K503" i="88"/>
  <c r="J503" i="88"/>
  <c r="I503" i="88"/>
  <c r="R500" i="88"/>
  <c r="Q500" i="88"/>
  <c r="P500" i="88"/>
  <c r="O500" i="88"/>
  <c r="N500" i="88"/>
  <c r="M500" i="88"/>
  <c r="K500" i="88"/>
  <c r="J500" i="88"/>
  <c r="I500" i="88"/>
  <c r="R497" i="88"/>
  <c r="Q497" i="88"/>
  <c r="P497" i="88"/>
  <c r="O497" i="88"/>
  <c r="N497" i="88"/>
  <c r="M497" i="88"/>
  <c r="K497" i="88"/>
  <c r="J497" i="88"/>
  <c r="I497" i="88"/>
  <c r="R494" i="88"/>
  <c r="Q494" i="88"/>
  <c r="P494" i="88"/>
  <c r="O494" i="88"/>
  <c r="N494" i="88"/>
  <c r="M494" i="88"/>
  <c r="K494" i="88"/>
  <c r="J494" i="88"/>
  <c r="I494" i="88"/>
  <c r="R491" i="88"/>
  <c r="Q491" i="88"/>
  <c r="P491" i="88"/>
  <c r="O491" i="88"/>
  <c r="N491" i="88"/>
  <c r="M491" i="88"/>
  <c r="K491" i="88"/>
  <c r="J491" i="88"/>
  <c r="I491" i="88"/>
  <c r="R488" i="88"/>
  <c r="Q488" i="88"/>
  <c r="P488" i="88"/>
  <c r="O488" i="88"/>
  <c r="N488" i="88"/>
  <c r="M488" i="88"/>
  <c r="K488" i="88"/>
  <c r="J488" i="88"/>
  <c r="I488" i="88"/>
  <c r="R482" i="88"/>
  <c r="Q482" i="88"/>
  <c r="R479" i="88"/>
  <c r="Q479" i="88"/>
  <c r="P479" i="88"/>
  <c r="O479" i="88"/>
  <c r="N479" i="88"/>
  <c r="M479" i="88"/>
  <c r="K479" i="88"/>
  <c r="J479" i="88"/>
  <c r="I479" i="88"/>
  <c r="R476" i="88"/>
  <c r="Q476" i="88"/>
  <c r="P476" i="88"/>
  <c r="O476" i="88"/>
  <c r="N476" i="88"/>
  <c r="M476" i="88"/>
  <c r="K476" i="88"/>
  <c r="J476" i="88"/>
  <c r="I476" i="88"/>
  <c r="R473" i="88"/>
  <c r="Q473" i="88"/>
  <c r="P473" i="88"/>
  <c r="O473" i="88"/>
  <c r="N473" i="88"/>
  <c r="M473" i="88"/>
  <c r="K473" i="88"/>
  <c r="J473" i="88"/>
  <c r="I473" i="88"/>
  <c r="R470" i="88"/>
  <c r="Q470" i="88"/>
  <c r="P470" i="88"/>
  <c r="O470" i="88"/>
  <c r="N470" i="88"/>
  <c r="M470" i="88"/>
  <c r="K470" i="88"/>
  <c r="J470" i="88"/>
  <c r="I470" i="88"/>
  <c r="R459" i="88"/>
  <c r="Q459" i="88"/>
  <c r="P459" i="88"/>
  <c r="O459" i="88"/>
  <c r="N459" i="88"/>
  <c r="M459" i="88"/>
  <c r="K459" i="88"/>
  <c r="J459" i="88"/>
  <c r="I459" i="88"/>
  <c r="R456" i="88"/>
  <c r="Q456" i="88"/>
  <c r="P456" i="88"/>
  <c r="O456" i="88"/>
  <c r="N456" i="88"/>
  <c r="M456" i="88"/>
  <c r="K456" i="88"/>
  <c r="J456" i="88"/>
  <c r="I456" i="88"/>
  <c r="R453" i="88"/>
  <c r="Q453" i="88"/>
  <c r="P453" i="88"/>
  <c r="O453" i="88"/>
  <c r="N453" i="88"/>
  <c r="M453" i="88"/>
  <c r="K453" i="88"/>
  <c r="J453" i="88"/>
  <c r="I453" i="88"/>
  <c r="R450" i="88"/>
  <c r="Q450" i="88"/>
  <c r="P450" i="88"/>
  <c r="O450" i="88"/>
  <c r="N450" i="88"/>
  <c r="M450" i="88"/>
  <c r="K450" i="88"/>
  <c r="J450" i="88"/>
  <c r="I450" i="88"/>
  <c r="R439" i="88"/>
  <c r="Q439" i="88"/>
  <c r="P439" i="88"/>
  <c r="O439" i="88"/>
  <c r="N439" i="88"/>
  <c r="M439" i="88"/>
  <c r="K439" i="88"/>
  <c r="J439" i="88"/>
  <c r="I439" i="88"/>
  <c r="R436" i="88"/>
  <c r="Q436" i="88"/>
  <c r="P436" i="88"/>
  <c r="O436" i="88"/>
  <c r="N436" i="88"/>
  <c r="M436" i="88"/>
  <c r="K436" i="88"/>
  <c r="J436" i="88"/>
  <c r="I436" i="88"/>
  <c r="R433" i="88"/>
  <c r="Q433" i="88"/>
  <c r="P433" i="88"/>
  <c r="O433" i="88"/>
  <c r="N433" i="88"/>
  <c r="M433" i="88"/>
  <c r="K433" i="88"/>
  <c r="J433" i="88"/>
  <c r="I433" i="88"/>
  <c r="R430" i="88"/>
  <c r="Q430" i="88"/>
  <c r="P430" i="88"/>
  <c r="O430" i="88"/>
  <c r="N430" i="88"/>
  <c r="M430" i="88"/>
  <c r="K430" i="88"/>
  <c r="J430" i="88"/>
  <c r="I430" i="88"/>
  <c r="R427" i="88"/>
  <c r="Q427" i="88"/>
  <c r="P427" i="88"/>
  <c r="O427" i="88"/>
  <c r="N427" i="88"/>
  <c r="M427" i="88"/>
  <c r="K427" i="88"/>
  <c r="J427" i="88"/>
  <c r="I427" i="88"/>
  <c r="R424" i="88"/>
  <c r="Q424" i="88"/>
  <c r="P424" i="88"/>
  <c r="O424" i="88"/>
  <c r="N424" i="88"/>
  <c r="M424" i="88"/>
  <c r="K424" i="88"/>
  <c r="J424" i="88"/>
  <c r="I424" i="88"/>
  <c r="R421" i="88"/>
  <c r="Q421" i="88"/>
  <c r="P421" i="88"/>
  <c r="O421" i="88"/>
  <c r="N421" i="88"/>
  <c r="M421" i="88"/>
  <c r="K421" i="88"/>
  <c r="J421" i="88"/>
  <c r="I421" i="88"/>
  <c r="M414" i="88"/>
  <c r="R411" i="88"/>
  <c r="Q411" i="88"/>
  <c r="P411" i="88"/>
  <c r="O411" i="88"/>
  <c r="N411" i="88"/>
  <c r="M411" i="88"/>
  <c r="K411" i="88"/>
  <c r="J411" i="88"/>
  <c r="I411" i="88"/>
  <c r="R404" i="88"/>
  <c r="Q404" i="88"/>
  <c r="R401" i="88"/>
  <c r="Q401" i="88"/>
  <c r="P401" i="88"/>
  <c r="O401" i="88"/>
  <c r="N401" i="88"/>
  <c r="M401" i="88"/>
  <c r="K401" i="88"/>
  <c r="J401" i="88"/>
  <c r="I401" i="88"/>
  <c r="R396" i="88"/>
  <c r="Q396" i="88"/>
  <c r="P396" i="88"/>
  <c r="O396" i="88"/>
  <c r="N396" i="88"/>
  <c r="M396" i="88"/>
  <c r="R393" i="88"/>
  <c r="Q393" i="88"/>
  <c r="P393" i="88"/>
  <c r="O393" i="88"/>
  <c r="N393" i="88"/>
  <c r="M393" i="88"/>
  <c r="K393" i="88"/>
  <c r="J393" i="88"/>
  <c r="I393" i="88"/>
  <c r="R390" i="88"/>
  <c r="Q390" i="88"/>
  <c r="P390" i="88"/>
  <c r="O390" i="88"/>
  <c r="N390" i="88"/>
  <c r="M390" i="88"/>
  <c r="K390" i="88"/>
  <c r="J390" i="88"/>
  <c r="I390" i="88"/>
  <c r="R387" i="88"/>
  <c r="Q387" i="88"/>
  <c r="P387" i="88"/>
  <c r="O387" i="88"/>
  <c r="N387" i="88"/>
  <c r="M387" i="88"/>
  <c r="K387" i="88"/>
  <c r="J387" i="88"/>
  <c r="I387" i="88"/>
  <c r="I381" i="88"/>
  <c r="J381" i="88"/>
  <c r="K381" i="88"/>
  <c r="M381" i="88"/>
  <c r="N381" i="88"/>
  <c r="O381" i="88"/>
  <c r="P381" i="88"/>
  <c r="R378" i="88"/>
  <c r="Q378" i="88"/>
  <c r="P378" i="88"/>
  <c r="O378" i="88"/>
  <c r="N378" i="88"/>
  <c r="M378" i="88"/>
  <c r="K378" i="88"/>
  <c r="J378" i="88"/>
  <c r="I378" i="88"/>
  <c r="R373" i="88"/>
  <c r="Q373" i="88"/>
  <c r="P373" i="88"/>
  <c r="O373" i="88"/>
  <c r="N373" i="88"/>
  <c r="M373" i="88"/>
  <c r="R370" i="88"/>
  <c r="Q370" i="88"/>
  <c r="P370" i="88"/>
  <c r="O370" i="88"/>
  <c r="N370" i="88"/>
  <c r="M370" i="88"/>
  <c r="K370" i="88"/>
  <c r="J370" i="88"/>
  <c r="I370" i="88"/>
  <c r="R366" i="88"/>
  <c r="Q366" i="88"/>
  <c r="P366" i="88"/>
  <c r="O366" i="88"/>
  <c r="N366" i="88"/>
  <c r="M366" i="88"/>
  <c r="K366" i="88"/>
  <c r="J366" i="88"/>
  <c r="I366" i="88"/>
  <c r="R363" i="88"/>
  <c r="Q363" i="88"/>
  <c r="P363" i="88"/>
  <c r="O363" i="88"/>
  <c r="N363" i="88"/>
  <c r="M363" i="88"/>
  <c r="K363" i="88"/>
  <c r="J363" i="88"/>
  <c r="I363" i="88"/>
  <c r="R360" i="88"/>
  <c r="Q360" i="88"/>
  <c r="P360" i="88"/>
  <c r="O360" i="88"/>
  <c r="N360" i="88"/>
  <c r="M360" i="88"/>
  <c r="K360" i="88"/>
  <c r="J360" i="88"/>
  <c r="I360" i="88"/>
  <c r="R356" i="88"/>
  <c r="Q356" i="88"/>
  <c r="P356" i="88"/>
  <c r="O356" i="88"/>
  <c r="N356" i="88"/>
  <c r="M356" i="88"/>
  <c r="K356" i="88"/>
  <c r="J356" i="88"/>
  <c r="I356" i="88"/>
  <c r="R351" i="88"/>
  <c r="Q351" i="88"/>
  <c r="P351" i="88"/>
  <c r="O351" i="88"/>
  <c r="N351" i="88"/>
  <c r="M351" i="88"/>
  <c r="R348" i="88"/>
  <c r="Q348" i="88"/>
  <c r="P348" i="88"/>
  <c r="O348" i="88"/>
  <c r="N348" i="88"/>
  <c r="M348" i="88"/>
  <c r="K348" i="88"/>
  <c r="J348" i="88"/>
  <c r="I348" i="88"/>
  <c r="R345" i="88"/>
  <c r="Q345" i="88"/>
  <c r="P345" i="88"/>
  <c r="O345" i="88"/>
  <c r="N345" i="88"/>
  <c r="M345" i="88"/>
  <c r="K345" i="88"/>
  <c r="J345" i="88"/>
  <c r="I345" i="88"/>
  <c r="R342" i="88"/>
  <c r="Q342" i="88"/>
  <c r="P342" i="88"/>
  <c r="O342" i="88"/>
  <c r="N342" i="88"/>
  <c r="M342" i="88"/>
  <c r="K342" i="88"/>
  <c r="J342" i="88"/>
  <c r="I342" i="88"/>
  <c r="R339" i="88"/>
  <c r="Q339" i="88"/>
  <c r="P339" i="88"/>
  <c r="O339" i="88"/>
  <c r="N339" i="88"/>
  <c r="M339" i="88"/>
  <c r="K339" i="88"/>
  <c r="J339" i="88"/>
  <c r="I339" i="88"/>
  <c r="R336" i="88"/>
  <c r="Q336" i="88"/>
  <c r="P336" i="88"/>
  <c r="O336" i="88"/>
  <c r="N336" i="88"/>
  <c r="M336" i="88"/>
  <c r="K336" i="88"/>
  <c r="J336" i="88"/>
  <c r="I336" i="88"/>
  <c r="R333" i="88"/>
  <c r="Q333" i="88"/>
  <c r="P333" i="88"/>
  <c r="O333" i="88"/>
  <c r="N333" i="88"/>
  <c r="M333" i="88"/>
  <c r="K333" i="88"/>
  <c r="J333" i="88"/>
  <c r="I333" i="88"/>
  <c r="R330" i="88"/>
  <c r="Q330" i="88"/>
  <c r="P330" i="88"/>
  <c r="O330" i="88"/>
  <c r="N330" i="88"/>
  <c r="M330" i="88"/>
  <c r="K330" i="88"/>
  <c r="J330" i="88"/>
  <c r="I330" i="88"/>
  <c r="R327" i="88"/>
  <c r="Q327" i="88"/>
  <c r="P327" i="88"/>
  <c r="O327" i="88"/>
  <c r="N327" i="88"/>
  <c r="M327" i="88"/>
  <c r="K327" i="88"/>
  <c r="J327" i="88"/>
  <c r="I327" i="88"/>
  <c r="R324" i="88"/>
  <c r="Q324" i="88"/>
  <c r="P324" i="88"/>
  <c r="O324" i="88"/>
  <c r="N324" i="88"/>
  <c r="M324" i="88"/>
  <c r="K324" i="88"/>
  <c r="J324" i="88"/>
  <c r="I324" i="88"/>
  <c r="R321" i="88"/>
  <c r="Q321" i="88"/>
  <c r="P321" i="88"/>
  <c r="O321" i="88"/>
  <c r="N321" i="88"/>
  <c r="M321" i="88"/>
  <c r="K321" i="88"/>
  <c r="J321" i="88"/>
  <c r="I321" i="88"/>
  <c r="R318" i="88"/>
  <c r="Q318" i="88"/>
  <c r="P318" i="88"/>
  <c r="O318" i="88"/>
  <c r="N318" i="88"/>
  <c r="M318" i="88"/>
  <c r="K318" i="88"/>
  <c r="J318" i="88"/>
  <c r="I318" i="88"/>
  <c r="R315" i="88"/>
  <c r="Q315" i="88"/>
  <c r="P315" i="88"/>
  <c r="O315" i="88"/>
  <c r="N315" i="88"/>
  <c r="M315" i="88"/>
  <c r="K315" i="88"/>
  <c r="J315" i="88"/>
  <c r="I315" i="88"/>
  <c r="R312" i="88"/>
  <c r="Q312" i="88"/>
  <c r="P312" i="88"/>
  <c r="O312" i="88"/>
  <c r="N312" i="88"/>
  <c r="M312" i="88"/>
  <c r="K312" i="88"/>
  <c r="J312" i="88"/>
  <c r="I312" i="88"/>
  <c r="R308" i="88"/>
  <c r="Q308" i="88"/>
  <c r="P308" i="88"/>
  <c r="O308" i="88"/>
  <c r="N308" i="88"/>
  <c r="M308" i="88"/>
  <c r="K308" i="88"/>
  <c r="J308" i="88"/>
  <c r="I308" i="88"/>
  <c r="R305" i="88"/>
  <c r="Q305" i="88"/>
  <c r="P305" i="88"/>
  <c r="O305" i="88"/>
  <c r="N305" i="88"/>
  <c r="M305" i="88"/>
  <c r="K305" i="88"/>
  <c r="J305" i="88"/>
  <c r="I305" i="88"/>
  <c r="R302" i="88"/>
  <c r="Q302" i="88"/>
  <c r="P302" i="88"/>
  <c r="O302" i="88"/>
  <c r="N302" i="88"/>
  <c r="M302" i="88"/>
  <c r="K302" i="88"/>
  <c r="J302" i="88"/>
  <c r="I302" i="88"/>
  <c r="R299" i="88"/>
  <c r="Q299" i="88"/>
  <c r="P299" i="88"/>
  <c r="O299" i="88"/>
  <c r="N299" i="88"/>
  <c r="M299" i="88"/>
  <c r="K299" i="88"/>
  <c r="J299" i="88"/>
  <c r="I299" i="88"/>
  <c r="I296" i="88"/>
  <c r="J296" i="88"/>
  <c r="K296" i="88"/>
  <c r="M296" i="88"/>
  <c r="N296" i="88"/>
  <c r="O296" i="88"/>
  <c r="P296" i="88"/>
  <c r="Q296" i="88"/>
  <c r="R296" i="88"/>
  <c r="R292" i="88"/>
  <c r="Q292" i="88"/>
  <c r="P292" i="88"/>
  <c r="O292" i="88"/>
  <c r="N292" i="88"/>
  <c r="M292" i="88"/>
  <c r="K292" i="88"/>
  <c r="J292" i="88"/>
  <c r="I292" i="88"/>
  <c r="R289" i="88"/>
  <c r="Q289" i="88"/>
  <c r="P289" i="88"/>
  <c r="O289" i="88"/>
  <c r="N289" i="88"/>
  <c r="M289" i="88"/>
  <c r="K289" i="88"/>
  <c r="J289" i="88"/>
  <c r="I289" i="88"/>
  <c r="R286" i="88"/>
  <c r="Q286" i="88"/>
  <c r="P286" i="88"/>
  <c r="O286" i="88"/>
  <c r="N286" i="88"/>
  <c r="M286" i="88"/>
  <c r="K286" i="88"/>
  <c r="J286" i="88"/>
  <c r="I286" i="88"/>
  <c r="R283" i="88"/>
  <c r="Q283" i="88"/>
  <c r="P283" i="88"/>
  <c r="O283" i="88"/>
  <c r="N283" i="88"/>
  <c r="M283" i="88"/>
  <c r="K283" i="88"/>
  <c r="J283" i="88"/>
  <c r="I283" i="88"/>
  <c r="R280" i="88"/>
  <c r="Q280" i="88"/>
  <c r="P280" i="88"/>
  <c r="O280" i="88"/>
  <c r="N280" i="88"/>
  <c r="M280" i="88"/>
  <c r="K280" i="88"/>
  <c r="J280" i="88"/>
  <c r="I280" i="88"/>
  <c r="R277" i="88"/>
  <c r="Q277" i="88"/>
  <c r="P277" i="88"/>
  <c r="O277" i="88"/>
  <c r="N277" i="88"/>
  <c r="M277" i="88"/>
  <c r="K277" i="88"/>
  <c r="J277" i="88"/>
  <c r="I277" i="88"/>
  <c r="R274" i="88"/>
  <c r="Q274" i="88"/>
  <c r="P274" i="88"/>
  <c r="O274" i="88"/>
  <c r="N274" i="88"/>
  <c r="M274" i="88"/>
  <c r="K274" i="88"/>
  <c r="J274" i="88"/>
  <c r="I274" i="88"/>
  <c r="R271" i="88"/>
  <c r="Q271" i="88"/>
  <c r="P271" i="88"/>
  <c r="O271" i="88"/>
  <c r="N271" i="88"/>
  <c r="M271" i="88"/>
  <c r="K271" i="88"/>
  <c r="J271" i="88"/>
  <c r="I271" i="88"/>
  <c r="R268" i="88"/>
  <c r="Q268" i="88"/>
  <c r="P268" i="88"/>
  <c r="O268" i="88"/>
  <c r="N268" i="88"/>
  <c r="M268" i="88"/>
  <c r="K268" i="88"/>
  <c r="J268" i="88"/>
  <c r="I268" i="88"/>
  <c r="R265" i="88"/>
  <c r="Q265" i="88"/>
  <c r="P265" i="88"/>
  <c r="O265" i="88"/>
  <c r="N265" i="88"/>
  <c r="M265" i="88"/>
  <c r="K265" i="88"/>
  <c r="J265" i="88"/>
  <c r="I265" i="88"/>
  <c r="R262" i="88"/>
  <c r="Q262" i="88"/>
  <c r="P262" i="88"/>
  <c r="O262" i="88"/>
  <c r="N262" i="88"/>
  <c r="M262" i="88"/>
  <c r="K262" i="88"/>
  <c r="J262" i="88"/>
  <c r="I262" i="88"/>
  <c r="R259" i="88"/>
  <c r="Q259" i="88"/>
  <c r="P259" i="88"/>
  <c r="O259" i="88"/>
  <c r="N259" i="88"/>
  <c r="M259" i="88"/>
  <c r="K259" i="88"/>
  <c r="J259" i="88"/>
  <c r="I259" i="88"/>
  <c r="R256" i="88"/>
  <c r="Q256" i="88"/>
  <c r="P256" i="88"/>
  <c r="O256" i="88"/>
  <c r="N256" i="88"/>
  <c r="M256" i="88"/>
  <c r="K256" i="88"/>
  <c r="J256" i="88"/>
  <c r="I256" i="88"/>
  <c r="R253" i="88"/>
  <c r="Q253" i="88"/>
  <c r="P253" i="88"/>
  <c r="O253" i="88"/>
  <c r="N253" i="88"/>
  <c r="M253" i="88"/>
  <c r="K253" i="88"/>
  <c r="J253" i="88"/>
  <c r="I253" i="88"/>
  <c r="R250" i="88"/>
  <c r="Q250" i="88"/>
  <c r="P250" i="88"/>
  <c r="O250" i="88"/>
  <c r="N250" i="88"/>
  <c r="M250" i="88"/>
  <c r="K250" i="88"/>
  <c r="J250" i="88"/>
  <c r="I250" i="88"/>
  <c r="R247" i="88"/>
  <c r="Q247" i="88"/>
  <c r="P247" i="88"/>
  <c r="O247" i="88"/>
  <c r="N247" i="88"/>
  <c r="M247" i="88"/>
  <c r="K247" i="88"/>
  <c r="J247" i="88"/>
  <c r="I247" i="88"/>
  <c r="R244" i="88"/>
  <c r="Q244" i="88"/>
  <c r="P244" i="88"/>
  <c r="O244" i="88"/>
  <c r="N244" i="88"/>
  <c r="M244" i="88"/>
  <c r="K244" i="88"/>
  <c r="J244" i="88"/>
  <c r="I244" i="88"/>
  <c r="R239" i="88"/>
  <c r="Q239" i="88"/>
  <c r="R235" i="88"/>
  <c r="Q235" i="88"/>
  <c r="P235" i="88"/>
  <c r="O235" i="88"/>
  <c r="N235" i="88"/>
  <c r="M235" i="88"/>
  <c r="K235" i="88"/>
  <c r="J235" i="88"/>
  <c r="I235" i="88"/>
  <c r="R230" i="88"/>
  <c r="Q230" i="88"/>
  <c r="P230" i="88"/>
  <c r="O230" i="88"/>
  <c r="N230" i="88"/>
  <c r="M230" i="88"/>
  <c r="R227" i="88"/>
  <c r="Q227" i="88"/>
  <c r="P227" i="88"/>
  <c r="O227" i="88"/>
  <c r="N227" i="88"/>
  <c r="M227" i="88"/>
  <c r="K227" i="88"/>
  <c r="J227" i="88"/>
  <c r="I227" i="88"/>
  <c r="R224" i="88"/>
  <c r="Q224" i="88"/>
  <c r="P224" i="88"/>
  <c r="O224" i="88"/>
  <c r="N224" i="88"/>
  <c r="M224" i="88"/>
  <c r="K224" i="88"/>
  <c r="J224" i="88"/>
  <c r="I224" i="88"/>
  <c r="R221" i="88"/>
  <c r="Q221" i="88"/>
  <c r="P221" i="88"/>
  <c r="O221" i="88"/>
  <c r="N221" i="88"/>
  <c r="M221" i="88"/>
  <c r="K221" i="88"/>
  <c r="J221" i="88"/>
  <c r="I221" i="88"/>
  <c r="R218" i="88"/>
  <c r="Q218" i="88"/>
  <c r="P218" i="88"/>
  <c r="O218" i="88"/>
  <c r="N218" i="88"/>
  <c r="M218" i="88"/>
  <c r="K218" i="88"/>
  <c r="J218" i="88"/>
  <c r="I218" i="88"/>
  <c r="R215" i="88"/>
  <c r="Q215" i="88"/>
  <c r="P215" i="88"/>
  <c r="O215" i="88"/>
  <c r="N215" i="88"/>
  <c r="M215" i="88"/>
  <c r="K215" i="88"/>
  <c r="J215" i="88"/>
  <c r="I215" i="88"/>
  <c r="R210" i="88"/>
  <c r="Q210" i="88"/>
  <c r="R207" i="88"/>
  <c r="Q207" i="88"/>
  <c r="P207" i="88"/>
  <c r="O207" i="88"/>
  <c r="N207" i="88"/>
  <c r="M207" i="88"/>
  <c r="K207" i="88"/>
  <c r="J207" i="88"/>
  <c r="I207" i="88"/>
  <c r="R204" i="88"/>
  <c r="Q204" i="88"/>
  <c r="P204" i="88"/>
  <c r="O204" i="88"/>
  <c r="N204" i="88"/>
  <c r="M204" i="88"/>
  <c r="K204" i="88"/>
  <c r="J204" i="88"/>
  <c r="I204" i="88"/>
  <c r="R196" i="88"/>
  <c r="Q196" i="88"/>
  <c r="R193" i="88"/>
  <c r="Q193" i="88"/>
  <c r="P193" i="88"/>
  <c r="O193" i="88"/>
  <c r="N193" i="88"/>
  <c r="M193" i="88"/>
  <c r="K193" i="88"/>
  <c r="J193" i="88"/>
  <c r="I193" i="88"/>
  <c r="R190" i="88"/>
  <c r="Q190" i="88"/>
  <c r="P190" i="88"/>
  <c r="O190" i="88"/>
  <c r="N190" i="88"/>
  <c r="M190" i="88"/>
  <c r="K190" i="88"/>
  <c r="J190" i="88"/>
  <c r="I190" i="88"/>
  <c r="R187" i="88"/>
  <c r="Q187" i="88"/>
  <c r="P187" i="88"/>
  <c r="O187" i="88"/>
  <c r="N187" i="88"/>
  <c r="M187" i="88"/>
  <c r="K187" i="88"/>
  <c r="J187" i="88"/>
  <c r="I187" i="88"/>
  <c r="R184" i="88"/>
  <c r="Q184" i="88"/>
  <c r="P184" i="88"/>
  <c r="O184" i="88"/>
  <c r="N184" i="88"/>
  <c r="M184" i="88"/>
  <c r="K184" i="88"/>
  <c r="J184" i="88"/>
  <c r="I184" i="88"/>
  <c r="R181" i="88"/>
  <c r="Q181" i="88"/>
  <c r="P181" i="88"/>
  <c r="O181" i="88"/>
  <c r="N181" i="88"/>
  <c r="M181" i="88"/>
  <c r="K181" i="88"/>
  <c r="J181" i="88"/>
  <c r="I181" i="88"/>
  <c r="R176" i="88"/>
  <c r="Q176" i="88"/>
  <c r="R173" i="88"/>
  <c r="Q173" i="88"/>
  <c r="P173" i="88"/>
  <c r="O173" i="88"/>
  <c r="N173" i="88"/>
  <c r="M173" i="88"/>
  <c r="K173" i="88"/>
  <c r="J173" i="88"/>
  <c r="I173" i="88"/>
  <c r="R166" i="88"/>
  <c r="Q166" i="88"/>
  <c r="P166" i="88"/>
  <c r="O166" i="88"/>
  <c r="N166" i="88"/>
  <c r="M166" i="88"/>
  <c r="R163" i="88"/>
  <c r="Q163" i="88"/>
  <c r="P163" i="88"/>
  <c r="O163" i="88"/>
  <c r="N163" i="88"/>
  <c r="M163" i="88"/>
  <c r="K163" i="88"/>
  <c r="J163" i="88"/>
  <c r="I163" i="88"/>
  <c r="R160" i="88"/>
  <c r="Q160" i="88"/>
  <c r="P160" i="88"/>
  <c r="O160" i="88"/>
  <c r="N160" i="88"/>
  <c r="M160" i="88"/>
  <c r="K160" i="88"/>
  <c r="J160" i="88"/>
  <c r="I160" i="88"/>
  <c r="R153" i="88"/>
  <c r="Q153" i="88"/>
  <c r="R150" i="88"/>
  <c r="Q150" i="88"/>
  <c r="P150" i="88"/>
  <c r="O150" i="88"/>
  <c r="N150" i="88"/>
  <c r="M150" i="88"/>
  <c r="K150" i="88"/>
  <c r="J150" i="88"/>
  <c r="I150" i="88"/>
  <c r="R147" i="88"/>
  <c r="Q147" i="88"/>
  <c r="P147" i="88"/>
  <c r="O147" i="88"/>
  <c r="N147" i="88"/>
  <c r="M147" i="88"/>
  <c r="K147" i="88"/>
  <c r="J147" i="88"/>
  <c r="I147" i="88"/>
  <c r="R144" i="88"/>
  <c r="Q144" i="88"/>
  <c r="P144" i="88"/>
  <c r="O144" i="88"/>
  <c r="N144" i="88"/>
  <c r="M144" i="88"/>
  <c r="K144" i="88"/>
  <c r="J144" i="88"/>
  <c r="I144" i="88"/>
  <c r="R141" i="88"/>
  <c r="Q141" i="88"/>
  <c r="P141" i="88"/>
  <c r="O141" i="88"/>
  <c r="N141" i="88"/>
  <c r="M141" i="88"/>
  <c r="K141" i="88"/>
  <c r="J141" i="88"/>
  <c r="I141" i="88"/>
  <c r="R138" i="88"/>
  <c r="Q138" i="88"/>
  <c r="P138" i="88"/>
  <c r="O138" i="88"/>
  <c r="N138" i="88"/>
  <c r="M138" i="88"/>
  <c r="K138" i="88"/>
  <c r="J138" i="88"/>
  <c r="I138" i="88"/>
  <c r="R135" i="88"/>
  <c r="Q135" i="88"/>
  <c r="P135" i="88"/>
  <c r="O135" i="88"/>
  <c r="N135" i="88"/>
  <c r="M135" i="88"/>
  <c r="K135" i="88"/>
  <c r="J135" i="88"/>
  <c r="I135" i="88"/>
  <c r="R132" i="88"/>
  <c r="Q132" i="88"/>
  <c r="P132" i="88"/>
  <c r="O132" i="88"/>
  <c r="N132" i="88"/>
  <c r="M132" i="88"/>
  <c r="K132" i="88"/>
  <c r="J132" i="88"/>
  <c r="I132" i="88"/>
  <c r="R127" i="88"/>
  <c r="Q127" i="88"/>
  <c r="R124" i="88"/>
  <c r="Q124" i="88"/>
  <c r="P124" i="88"/>
  <c r="O124" i="88"/>
  <c r="N124" i="88"/>
  <c r="M124" i="88"/>
  <c r="K124" i="88"/>
  <c r="J124" i="88"/>
  <c r="I124" i="88"/>
  <c r="R121" i="88"/>
  <c r="Q121" i="88"/>
  <c r="P121" i="88"/>
  <c r="O121" i="88"/>
  <c r="N121" i="88"/>
  <c r="M121" i="88"/>
  <c r="K121" i="88"/>
  <c r="J121" i="88"/>
  <c r="I121" i="88"/>
  <c r="R118" i="88"/>
  <c r="Q118" i="88"/>
  <c r="P118" i="88"/>
  <c r="O118" i="88"/>
  <c r="N118" i="88"/>
  <c r="M118" i="88"/>
  <c r="K118" i="88"/>
  <c r="J118" i="88"/>
  <c r="I118" i="88"/>
  <c r="R115" i="88"/>
  <c r="Q115" i="88"/>
  <c r="P115" i="88"/>
  <c r="O115" i="88"/>
  <c r="N115" i="88"/>
  <c r="M115" i="88"/>
  <c r="K115" i="88"/>
  <c r="J115" i="88"/>
  <c r="I115" i="88"/>
  <c r="R112" i="88"/>
  <c r="Q112" i="88"/>
  <c r="P112" i="88"/>
  <c r="O112" i="88"/>
  <c r="N112" i="88"/>
  <c r="M112" i="88"/>
  <c r="K112" i="88"/>
  <c r="J112" i="88"/>
  <c r="I112" i="88"/>
  <c r="R109" i="88"/>
  <c r="Q109" i="88"/>
  <c r="P109" i="88"/>
  <c r="O109" i="88"/>
  <c r="N109" i="88"/>
  <c r="M109" i="88"/>
  <c r="K109" i="88"/>
  <c r="J109" i="88"/>
  <c r="I109" i="88"/>
  <c r="R106" i="88"/>
  <c r="Q106" i="88"/>
  <c r="P106" i="88"/>
  <c r="O106" i="88"/>
  <c r="N106" i="88"/>
  <c r="M106" i="88"/>
  <c r="K106" i="88"/>
  <c r="J106" i="88"/>
  <c r="I106" i="88"/>
  <c r="R103" i="88"/>
  <c r="Q103" i="88"/>
  <c r="P103" i="88"/>
  <c r="O103" i="88"/>
  <c r="N103" i="88"/>
  <c r="M103" i="88"/>
  <c r="K103" i="88"/>
  <c r="J103" i="88"/>
  <c r="I103" i="88"/>
  <c r="R100" i="88"/>
  <c r="Q100" i="88"/>
  <c r="P100" i="88"/>
  <c r="O100" i="88"/>
  <c r="N100" i="88"/>
  <c r="M100" i="88"/>
  <c r="K100" i="88"/>
  <c r="J100" i="88"/>
  <c r="I100" i="88"/>
  <c r="R97" i="88"/>
  <c r="Q97" i="88"/>
  <c r="P97" i="88"/>
  <c r="O97" i="88"/>
  <c r="N97" i="88"/>
  <c r="M97" i="88"/>
  <c r="K97" i="88"/>
  <c r="J97" i="88"/>
  <c r="I97" i="88"/>
  <c r="R88" i="88"/>
  <c r="Q88" i="88"/>
  <c r="R85" i="88"/>
  <c r="Q85" i="88"/>
  <c r="P85" i="88"/>
  <c r="O85" i="88"/>
  <c r="N85" i="88"/>
  <c r="M85" i="88"/>
  <c r="K85" i="88"/>
  <c r="J85" i="88"/>
  <c r="I85" i="88"/>
  <c r="R82" i="88"/>
  <c r="Q82" i="88"/>
  <c r="P82" i="88"/>
  <c r="O82" i="88"/>
  <c r="N82" i="88"/>
  <c r="M82" i="88"/>
  <c r="K82" i="88"/>
  <c r="J82" i="88"/>
  <c r="I82" i="88"/>
  <c r="R77" i="88"/>
  <c r="Q77" i="88"/>
  <c r="R74" i="88"/>
  <c r="Q74" i="88"/>
  <c r="P74" i="88"/>
  <c r="O74" i="88"/>
  <c r="N74" i="88"/>
  <c r="M74" i="88"/>
  <c r="K74" i="88"/>
  <c r="J74" i="88"/>
  <c r="I74" i="88"/>
  <c r="R71" i="88"/>
  <c r="Q71" i="88"/>
  <c r="P71" i="88"/>
  <c r="O71" i="88"/>
  <c r="N71" i="88"/>
  <c r="M71" i="88"/>
  <c r="K71" i="88"/>
  <c r="J71" i="88"/>
  <c r="I71" i="88"/>
  <c r="R68" i="88"/>
  <c r="Q68" i="88"/>
  <c r="P68" i="88"/>
  <c r="O68" i="88"/>
  <c r="N68" i="88"/>
  <c r="M68" i="88"/>
  <c r="K68" i="88"/>
  <c r="J68" i="88"/>
  <c r="I68" i="88"/>
  <c r="R65" i="88"/>
  <c r="Q65" i="88"/>
  <c r="P65" i="88"/>
  <c r="O65" i="88"/>
  <c r="N65" i="88"/>
  <c r="M65" i="88"/>
  <c r="K65" i="88"/>
  <c r="J65" i="88"/>
  <c r="I65" i="88"/>
  <c r="R61" i="88"/>
  <c r="Q61" i="88"/>
  <c r="P61" i="88"/>
  <c r="O61" i="88"/>
  <c r="N61" i="88"/>
  <c r="M61" i="88"/>
  <c r="K61" i="88"/>
  <c r="J61" i="88"/>
  <c r="I61" i="88"/>
  <c r="R58" i="88"/>
  <c r="Q58" i="88"/>
  <c r="P58" i="88"/>
  <c r="O58" i="88"/>
  <c r="N58" i="88"/>
  <c r="M58" i="88"/>
  <c r="K58" i="88"/>
  <c r="J58" i="88"/>
  <c r="I58" i="88"/>
  <c r="R55" i="88"/>
  <c r="Q55" i="88"/>
  <c r="P55" i="88"/>
  <c r="O55" i="88"/>
  <c r="N55" i="88"/>
  <c r="M55" i="88"/>
  <c r="K55" i="88"/>
  <c r="J55" i="88"/>
  <c r="I55" i="88"/>
  <c r="R52" i="88"/>
  <c r="Q52" i="88"/>
  <c r="P52" i="88"/>
  <c r="O52" i="88"/>
  <c r="N52" i="88"/>
  <c r="M52" i="88"/>
  <c r="K52" i="88"/>
  <c r="J52" i="88"/>
  <c r="I52" i="88"/>
  <c r="R49" i="88"/>
  <c r="Q49" i="88"/>
  <c r="P49" i="88"/>
  <c r="O49" i="88"/>
  <c r="N49" i="88"/>
  <c r="M49" i="88"/>
  <c r="K49" i="88"/>
  <c r="J49" i="88"/>
  <c r="I49" i="88"/>
  <c r="R46" i="88"/>
  <c r="Q46" i="88"/>
  <c r="P46" i="88"/>
  <c r="O46" i="88"/>
  <c r="N46" i="88"/>
  <c r="M46" i="88"/>
  <c r="K46" i="88"/>
  <c r="J46" i="88"/>
  <c r="I46" i="88"/>
  <c r="R41" i="88"/>
  <c r="Q41" i="88"/>
  <c r="R38" i="88"/>
  <c r="Q38" i="88"/>
  <c r="P38" i="88"/>
  <c r="O38" i="88"/>
  <c r="N38" i="88"/>
  <c r="M38" i="88"/>
  <c r="K38" i="88"/>
  <c r="J38" i="88"/>
  <c r="I38" i="88"/>
  <c r="R35" i="88"/>
  <c r="Q35" i="88"/>
  <c r="P35" i="88"/>
  <c r="O35" i="88"/>
  <c r="N35" i="88"/>
  <c r="M35" i="88"/>
  <c r="K35" i="88"/>
  <c r="J35" i="88"/>
  <c r="I35" i="88"/>
  <c r="R32" i="88"/>
  <c r="Q32" i="88"/>
  <c r="P32" i="88"/>
  <c r="O32" i="88"/>
  <c r="N32" i="88"/>
  <c r="M32" i="88"/>
  <c r="K32" i="88"/>
  <c r="J32" i="88"/>
  <c r="I32" i="88"/>
  <c r="R27" i="88"/>
  <c r="Q27" i="88"/>
  <c r="R21" i="88"/>
  <c r="Q21" i="88"/>
  <c r="P21" i="88"/>
  <c r="O21" i="88"/>
  <c r="N21" i="88"/>
  <c r="M21" i="88"/>
  <c r="K21" i="88"/>
  <c r="J21" i="88"/>
  <c r="I21" i="88"/>
  <c r="R24" i="88"/>
  <c r="Q24" i="88"/>
  <c r="P24" i="88"/>
  <c r="O24" i="88"/>
  <c r="N24" i="88"/>
  <c r="M24" i="88"/>
  <c r="K24" i="88"/>
  <c r="J24" i="88"/>
  <c r="I24" i="88"/>
  <c r="R18" i="88"/>
  <c r="Q18" i="88"/>
  <c r="P18" i="88"/>
  <c r="O18" i="88"/>
  <c r="N18" i="88"/>
  <c r="M18" i="88"/>
  <c r="K18" i="88"/>
  <c r="J18" i="88"/>
  <c r="I18" i="88"/>
  <c r="R15" i="88"/>
  <c r="Q15" i="88"/>
  <c r="P15" i="88"/>
  <c r="O15" i="88"/>
  <c r="N15" i="88"/>
  <c r="M15" i="88"/>
  <c r="K15" i="88"/>
  <c r="J15" i="88"/>
  <c r="I15" i="88"/>
  <c r="R12" i="88"/>
  <c r="Q12" i="88"/>
  <c r="P12" i="88"/>
  <c r="O12" i="88"/>
  <c r="N12" i="88"/>
  <c r="M12" i="88"/>
  <c r="K12" i="88"/>
  <c r="J12" i="88"/>
  <c r="I12" i="88"/>
  <c r="R9" i="88"/>
  <c r="Q9" i="88"/>
  <c r="P9" i="88"/>
  <c r="O9" i="88"/>
  <c r="N9" i="88"/>
  <c r="M9" i="88"/>
  <c r="K9" i="88"/>
  <c r="J9" i="88"/>
  <c r="I9" i="88"/>
  <c r="F238" i="88"/>
  <c r="E238" i="88"/>
  <c r="B617" i="88"/>
  <c r="B562" i="88"/>
  <c r="B487" i="88"/>
  <c r="B462" i="88"/>
  <c r="B64" i="88"/>
  <c r="B203" i="88"/>
  <c r="B238" i="88"/>
  <c r="B677" i="88"/>
  <c r="F203" i="88"/>
  <c r="E203" i="88"/>
  <c r="Q6" i="88"/>
  <c r="L53" i="88"/>
  <c r="H7" i="88"/>
  <c r="H8" i="88"/>
  <c r="H10" i="88"/>
  <c r="H11" i="88"/>
  <c r="H13" i="88"/>
  <c r="H14" i="88"/>
  <c r="H16" i="88"/>
  <c r="H17" i="88"/>
  <c r="H19" i="88"/>
  <c r="H20" i="88"/>
  <c r="H22" i="88"/>
  <c r="H23" i="88"/>
  <c r="H25" i="88"/>
  <c r="H26" i="88"/>
  <c r="H28" i="88"/>
  <c r="H29" i="88"/>
  <c r="H30" i="88"/>
  <c r="H31" i="88"/>
  <c r="H33" i="88"/>
  <c r="H34" i="88"/>
  <c r="H36" i="88"/>
  <c r="H37" i="88"/>
  <c r="H39" i="88"/>
  <c r="H40" i="88"/>
  <c r="H42" i="88"/>
  <c r="H43" i="88"/>
  <c r="H44" i="88"/>
  <c r="H45" i="88"/>
  <c r="H47" i="88"/>
  <c r="H48" i="88"/>
  <c r="H50" i="88"/>
  <c r="H51" i="88"/>
  <c r="H53" i="88"/>
  <c r="H54" i="88"/>
  <c r="H56" i="88"/>
  <c r="H57" i="88"/>
  <c r="H59" i="88"/>
  <c r="H60" i="88"/>
  <c r="H62" i="88"/>
  <c r="H63" i="88"/>
  <c r="L7" i="88"/>
  <c r="L8" i="88"/>
  <c r="L10" i="88"/>
  <c r="L11" i="88"/>
  <c r="L13" i="88"/>
  <c r="L14" i="88"/>
  <c r="L16" i="88"/>
  <c r="L17" i="88"/>
  <c r="L19" i="88"/>
  <c r="L20" i="88"/>
  <c r="L22" i="88"/>
  <c r="L23" i="88"/>
  <c r="L25" i="88"/>
  <c r="L26" i="88"/>
  <c r="L28" i="88"/>
  <c r="L29" i="88"/>
  <c r="L30" i="88"/>
  <c r="L31" i="88"/>
  <c r="L33" i="88"/>
  <c r="L34" i="88"/>
  <c r="L36" i="88"/>
  <c r="L37" i="88"/>
  <c r="L39" i="88"/>
  <c r="L40" i="88"/>
  <c r="L42" i="88"/>
  <c r="L43" i="88"/>
  <c r="L44" i="88"/>
  <c r="L45" i="88"/>
  <c r="L47" i="88"/>
  <c r="L48" i="88"/>
  <c r="L50" i="88"/>
  <c r="L51" i="88"/>
  <c r="L54" i="88"/>
  <c r="L56" i="88"/>
  <c r="L57" i="88"/>
  <c r="L59" i="88"/>
  <c r="L60" i="88"/>
  <c r="L62" i="88"/>
  <c r="L63" i="88"/>
  <c r="E64" i="88"/>
  <c r="H27" i="88" l="1"/>
  <c r="L239" i="88"/>
  <c r="H176" i="88"/>
  <c r="H9" i="88"/>
  <c r="H24" i="88"/>
  <c r="H106" i="88"/>
  <c r="H118" i="88"/>
  <c r="H187" i="88"/>
  <c r="H221" i="88"/>
  <c r="H378" i="88"/>
  <c r="H387" i="88"/>
  <c r="H35" i="88"/>
  <c r="L38" i="88"/>
  <c r="H132" i="88"/>
  <c r="H144" i="88"/>
  <c r="H190" i="88"/>
  <c r="H235" i="88"/>
  <c r="H345" i="88"/>
  <c r="H401" i="88"/>
  <c r="H430" i="88"/>
  <c r="H517" i="88"/>
  <c r="H547" i="88"/>
  <c r="H559" i="88"/>
  <c r="H572" i="88"/>
  <c r="H649" i="88"/>
  <c r="H666" i="88"/>
  <c r="H153" i="88"/>
  <c r="G53" i="88"/>
  <c r="L46" i="88"/>
  <c r="H49" i="88"/>
  <c r="L52" i="88"/>
  <c r="H61" i="88"/>
  <c r="L65" i="88"/>
  <c r="H74" i="88"/>
  <c r="H160" i="88"/>
  <c r="H207" i="88"/>
  <c r="H250" i="88"/>
  <c r="H262" i="88"/>
  <c r="H274" i="88"/>
  <c r="L277" i="88"/>
  <c r="H286" i="88"/>
  <c r="L289" i="88"/>
  <c r="H299" i="88"/>
  <c r="L302" i="88"/>
  <c r="H312" i="88"/>
  <c r="L315" i="88"/>
  <c r="H324" i="88"/>
  <c r="L327" i="88"/>
  <c r="H336" i="88"/>
  <c r="H348" i="88"/>
  <c r="L404" i="88"/>
  <c r="H421" i="88"/>
  <c r="L424" i="88"/>
  <c r="H433" i="88"/>
  <c r="L436" i="88"/>
  <c r="H450" i="88"/>
  <c r="L453" i="88"/>
  <c r="H463" i="88"/>
  <c r="L470" i="88"/>
  <c r="H479" i="88"/>
  <c r="L482" i="88"/>
  <c r="H494" i="88"/>
  <c r="L497" i="88"/>
  <c r="H506" i="88"/>
  <c r="L509" i="88"/>
  <c r="H524" i="88"/>
  <c r="L529" i="88"/>
  <c r="H538" i="88"/>
  <c r="L541" i="88"/>
  <c r="H550" i="88"/>
  <c r="L553" i="88"/>
  <c r="H563" i="88"/>
  <c r="L566" i="88"/>
  <c r="H575" i="88"/>
  <c r="L578" i="88"/>
  <c r="H587" i="88"/>
  <c r="L590" i="88"/>
  <c r="H599" i="88"/>
  <c r="L602" i="88"/>
  <c r="H611" i="88"/>
  <c r="L614" i="88"/>
  <c r="H626" i="88"/>
  <c r="L629" i="88"/>
  <c r="H638" i="88"/>
  <c r="L641" i="88"/>
  <c r="H652" i="88"/>
  <c r="L656" i="88"/>
  <c r="H671" i="88"/>
  <c r="L674" i="88"/>
  <c r="H46" i="88"/>
  <c r="G46" i="88" s="1"/>
  <c r="L351" i="88"/>
  <c r="H363" i="88"/>
  <c r="L366" i="88"/>
  <c r="L12" i="88"/>
  <c r="L21" i="88"/>
  <c r="L390" i="88"/>
  <c r="H88" i="88"/>
  <c r="L55" i="88"/>
  <c r="H65" i="88"/>
  <c r="H77" i="88"/>
  <c r="G25" i="88"/>
  <c r="H55" i="88"/>
  <c r="L58" i="88"/>
  <c r="H68" i="88"/>
  <c r="H82" i="88"/>
  <c r="H58" i="88"/>
  <c r="G58" i="88" s="1"/>
  <c r="L61" i="88"/>
  <c r="H71" i="88"/>
  <c r="H85" i="88"/>
  <c r="H97" i="88"/>
  <c r="H109" i="88"/>
  <c r="G109" i="88" s="1"/>
  <c r="H121" i="88"/>
  <c r="H135" i="88"/>
  <c r="H147" i="88"/>
  <c r="H163" i="88"/>
  <c r="H181" i="88"/>
  <c r="H193" i="88"/>
  <c r="G193" i="88" s="1"/>
  <c r="H210" i="88"/>
  <c r="G210" i="88" s="1"/>
  <c r="H224" i="88"/>
  <c r="H239" i="88"/>
  <c r="G239" i="88" s="1"/>
  <c r="H253" i="88"/>
  <c r="H265" i="88"/>
  <c r="L268" i="88"/>
  <c r="H277" i="88"/>
  <c r="L280" i="88"/>
  <c r="L283" i="88"/>
  <c r="H289" i="88"/>
  <c r="L292" i="88"/>
  <c r="H296" i="88"/>
  <c r="H302" i="88"/>
  <c r="G302" i="88" s="1"/>
  <c r="L305" i="88"/>
  <c r="H315" i="88"/>
  <c r="G315" i="88" s="1"/>
  <c r="L318" i="88"/>
  <c r="H327" i="88"/>
  <c r="L330" i="88"/>
  <c r="L342" i="88"/>
  <c r="H351" i="88"/>
  <c r="L356" i="88"/>
  <c r="H366" i="88"/>
  <c r="L370" i="88"/>
  <c r="H381" i="88"/>
  <c r="H390" i="88"/>
  <c r="L393" i="88"/>
  <c r="H404" i="88"/>
  <c r="L411" i="88"/>
  <c r="H424" i="88"/>
  <c r="L427" i="88"/>
  <c r="H436" i="88"/>
  <c r="L439" i="88"/>
  <c r="H453" i="88"/>
  <c r="L456" i="88"/>
  <c r="H470" i="88"/>
  <c r="L473" i="88"/>
  <c r="H482" i="88"/>
  <c r="L488" i="88"/>
  <c r="H497" i="88"/>
  <c r="L500" i="88"/>
  <c r="H509" i="88"/>
  <c r="L512" i="88"/>
  <c r="H529" i="88"/>
  <c r="L532" i="88"/>
  <c r="H541" i="88"/>
  <c r="L544" i="88"/>
  <c r="H553" i="88"/>
  <c r="L556" i="88"/>
  <c r="H566" i="88"/>
  <c r="L569" i="88"/>
  <c r="H578" i="88"/>
  <c r="L581" i="88"/>
  <c r="H590" i="88"/>
  <c r="L593" i="88"/>
  <c r="H602" i="88"/>
  <c r="L605" i="88"/>
  <c r="H614" i="88"/>
  <c r="L618" i="88"/>
  <c r="H629" i="88"/>
  <c r="L632" i="88"/>
  <c r="H641" i="88"/>
  <c r="L646" i="88"/>
  <c r="H656" i="88"/>
  <c r="L661" i="88"/>
  <c r="H674" i="88"/>
  <c r="H100" i="88"/>
  <c r="H112" i="88"/>
  <c r="G112" i="88" s="1"/>
  <c r="H124" i="88"/>
  <c r="G124" i="88" s="1"/>
  <c r="H138" i="88"/>
  <c r="G138" i="88" s="1"/>
  <c r="H150" i="88"/>
  <c r="G150" i="88" s="1"/>
  <c r="G166" i="88"/>
  <c r="H184" i="88"/>
  <c r="H196" i="88"/>
  <c r="G196" i="88" s="1"/>
  <c r="L204" i="88"/>
  <c r="H215" i="88"/>
  <c r="G215" i="88" s="1"/>
  <c r="H227" i="88"/>
  <c r="G227" i="88" s="1"/>
  <c r="H244" i="88"/>
  <c r="G244" i="88" s="1"/>
  <c r="H256" i="88"/>
  <c r="G256" i="88" s="1"/>
  <c r="H268" i="88"/>
  <c r="G268" i="88" s="1"/>
  <c r="L271" i="88"/>
  <c r="H280" i="88"/>
  <c r="G280" i="88" s="1"/>
  <c r="H283" i="88"/>
  <c r="G283" i="88" s="1"/>
  <c r="H292" i="88"/>
  <c r="L296" i="88"/>
  <c r="H305" i="88"/>
  <c r="L308" i="88"/>
  <c r="H318" i="88"/>
  <c r="L321" i="88"/>
  <c r="H330" i="88"/>
  <c r="L333" i="88"/>
  <c r="L339" i="88"/>
  <c r="H342" i="88"/>
  <c r="G342" i="88" s="1"/>
  <c r="L345" i="88"/>
  <c r="G345" i="88" s="1"/>
  <c r="H356" i="88"/>
  <c r="G356" i="88" s="1"/>
  <c r="L360" i="88"/>
  <c r="H370" i="88"/>
  <c r="G370" i="88" s="1"/>
  <c r="L373" i="88"/>
  <c r="L381" i="88"/>
  <c r="H393" i="88"/>
  <c r="G393" i="88" s="1"/>
  <c r="L396" i="88"/>
  <c r="H411" i="88"/>
  <c r="G411" i="88" s="1"/>
  <c r="L414" i="88"/>
  <c r="G414" i="88" s="1"/>
  <c r="H427" i="88"/>
  <c r="G427" i="88" s="1"/>
  <c r="L430" i="88"/>
  <c r="G430" i="88" s="1"/>
  <c r="H439" i="88"/>
  <c r="G439" i="88" s="1"/>
  <c r="L443" i="88"/>
  <c r="H456" i="88"/>
  <c r="G456" i="88" s="1"/>
  <c r="L459" i="88"/>
  <c r="H473" i="88"/>
  <c r="G473" i="88" s="1"/>
  <c r="L476" i="88"/>
  <c r="H488" i="88"/>
  <c r="G488" i="88" s="1"/>
  <c r="L491" i="88"/>
  <c r="H500" i="88"/>
  <c r="G500" i="88" s="1"/>
  <c r="L503" i="88"/>
  <c r="H512" i="88"/>
  <c r="L517" i="88"/>
  <c r="G517" i="88" s="1"/>
  <c r="H532" i="88"/>
  <c r="G532" i="88" s="1"/>
  <c r="L535" i="88"/>
  <c r="H544" i="88"/>
  <c r="L547" i="88"/>
  <c r="H556" i="88"/>
  <c r="G556" i="88" s="1"/>
  <c r="L559" i="88"/>
  <c r="G559" i="88" s="1"/>
  <c r="H569" i="88"/>
  <c r="G569" i="88" s="1"/>
  <c r="L572" i="88"/>
  <c r="G572" i="88" s="1"/>
  <c r="H581" i="88"/>
  <c r="G581" i="88" s="1"/>
  <c r="L584" i="88"/>
  <c r="H593" i="88"/>
  <c r="G593" i="88" s="1"/>
  <c r="L596" i="88"/>
  <c r="H605" i="88"/>
  <c r="G605" i="88" s="1"/>
  <c r="L608" i="88"/>
  <c r="H618" i="88"/>
  <c r="G618" i="88" s="1"/>
  <c r="L623" i="88"/>
  <c r="H632" i="88"/>
  <c r="G632" i="88" s="1"/>
  <c r="L635" i="88"/>
  <c r="H646" i="88"/>
  <c r="L649" i="88"/>
  <c r="G649" i="88" s="1"/>
  <c r="H661" i="88"/>
  <c r="L666" i="88"/>
  <c r="H103" i="88"/>
  <c r="G103" i="88" s="1"/>
  <c r="H115" i="88"/>
  <c r="G115" i="88" s="1"/>
  <c r="H127" i="88"/>
  <c r="G127" i="88" s="1"/>
  <c r="G132" i="88"/>
  <c r="H141" i="88"/>
  <c r="G141" i="88" s="1"/>
  <c r="G144" i="88"/>
  <c r="H173" i="88"/>
  <c r="G176" i="88"/>
  <c r="H204" i="88"/>
  <c r="H218" i="88"/>
  <c r="H230" i="88"/>
  <c r="H247" i="88"/>
  <c r="H259" i="88"/>
  <c r="H271" i="88"/>
  <c r="L274" i="88"/>
  <c r="L286" i="88"/>
  <c r="L299" i="88"/>
  <c r="H308" i="88"/>
  <c r="L312" i="88"/>
  <c r="H321" i="88"/>
  <c r="G321" i="88" s="1"/>
  <c r="L324" i="88"/>
  <c r="H333" i="88"/>
  <c r="L336" i="88"/>
  <c r="H339" i="88"/>
  <c r="L348" i="88"/>
  <c r="H360" i="88"/>
  <c r="L363" i="88"/>
  <c r="G363" i="88" s="1"/>
  <c r="H373" i="88"/>
  <c r="L378" i="88"/>
  <c r="G378" i="88" s="1"/>
  <c r="L387" i="88"/>
  <c r="H396" i="88"/>
  <c r="L401" i="88"/>
  <c r="L421" i="88"/>
  <c r="L433" i="88"/>
  <c r="H443" i="88"/>
  <c r="L450" i="88"/>
  <c r="H459" i="88"/>
  <c r="L463" i="88"/>
  <c r="H476" i="88"/>
  <c r="L479" i="88"/>
  <c r="H491" i="88"/>
  <c r="L494" i="88"/>
  <c r="H503" i="88"/>
  <c r="L506" i="88"/>
  <c r="L524" i="88"/>
  <c r="H535" i="88"/>
  <c r="L538" i="88"/>
  <c r="L550" i="88"/>
  <c r="L563" i="88"/>
  <c r="L575" i="88"/>
  <c r="H584" i="88"/>
  <c r="L587" i="88"/>
  <c r="H596" i="88"/>
  <c r="L599" i="88"/>
  <c r="H608" i="88"/>
  <c r="L611" i="88"/>
  <c r="H623" i="88"/>
  <c r="L626" i="88"/>
  <c r="H635" i="88"/>
  <c r="L638" i="88"/>
  <c r="L652" i="88"/>
  <c r="L671" i="88"/>
  <c r="G646" i="88"/>
  <c r="G544" i="88"/>
  <c r="G289" i="88"/>
  <c r="G184" i="88"/>
  <c r="G100" i="88"/>
  <c r="H12" i="88"/>
  <c r="L15" i="88"/>
  <c r="H21" i="88"/>
  <c r="L27" i="88"/>
  <c r="G27" i="88" s="1"/>
  <c r="H38" i="88"/>
  <c r="L41" i="88"/>
  <c r="H52" i="88"/>
  <c r="H15" i="88"/>
  <c r="L18" i="88"/>
  <c r="L32" i="88"/>
  <c r="H41" i="88"/>
  <c r="L9" i="88"/>
  <c r="H18" i="88"/>
  <c r="G18" i="88" s="1"/>
  <c r="L24" i="88"/>
  <c r="H32" i="88"/>
  <c r="L35" i="88"/>
  <c r="L49" i="88"/>
  <c r="G29" i="88"/>
  <c r="G37" i="88"/>
  <c r="G62" i="88"/>
  <c r="G56" i="88"/>
  <c r="G33" i="88"/>
  <c r="G50" i="88"/>
  <c r="G28" i="88"/>
  <c r="G10" i="88"/>
  <c r="G60" i="88"/>
  <c r="G54" i="88"/>
  <c r="G48" i="88"/>
  <c r="G43" i="88"/>
  <c r="G31" i="88"/>
  <c r="G26" i="88"/>
  <c r="G20" i="88"/>
  <c r="G14" i="88"/>
  <c r="G8" i="88"/>
  <c r="G44" i="88"/>
  <c r="G22" i="88"/>
  <c r="G59" i="88"/>
  <c r="G47" i="88"/>
  <c r="G42" i="88"/>
  <c r="G36" i="88"/>
  <c r="G30" i="88"/>
  <c r="G19" i="88"/>
  <c r="G13" i="88"/>
  <c r="G7" i="88"/>
  <c r="G39" i="88"/>
  <c r="G16" i="88"/>
  <c r="G63" i="88"/>
  <c r="G57" i="88"/>
  <c r="G51" i="88"/>
  <c r="G45" i="88"/>
  <c r="G40" i="88"/>
  <c r="G34" i="88"/>
  <c r="G23" i="88"/>
  <c r="G17" i="88"/>
  <c r="G11" i="88"/>
  <c r="G629" i="88" l="1"/>
  <c r="G12" i="88"/>
  <c r="G324" i="88"/>
  <c r="G550" i="88"/>
  <c r="G187" i="88"/>
  <c r="G602" i="88"/>
  <c r="G470" i="88"/>
  <c r="G666" i="88"/>
  <c r="G381" i="88"/>
  <c r="G173" i="88"/>
  <c r="G181" i="88"/>
  <c r="G121" i="88"/>
  <c r="G24" i="88"/>
  <c r="G396" i="88"/>
  <c r="G221" i="88"/>
  <c r="G88" i="88"/>
  <c r="G292" i="88"/>
  <c r="G366" i="88"/>
  <c r="G626" i="88"/>
  <c r="G599" i="88"/>
  <c r="G575" i="88"/>
  <c r="G494" i="88"/>
  <c r="G463" i="88"/>
  <c r="G433" i="88"/>
  <c r="G271" i="88"/>
  <c r="G247" i="88"/>
  <c r="G218" i="88"/>
  <c r="G259" i="88"/>
  <c r="G230" i="88"/>
  <c r="G204" i="88"/>
  <c r="G265" i="88"/>
  <c r="G147" i="88"/>
  <c r="G71" i="88"/>
  <c r="G65" i="88"/>
  <c r="G224" i="88"/>
  <c r="G638" i="88"/>
  <c r="G611" i="88"/>
  <c r="G587" i="88"/>
  <c r="G538" i="88"/>
  <c r="G506" i="88"/>
  <c r="G479" i="88"/>
  <c r="G277" i="88"/>
  <c r="G253" i="88"/>
  <c r="G160" i="88"/>
  <c r="G153" i="88"/>
  <c r="G401" i="88"/>
  <c r="G135" i="88"/>
  <c r="G35" i="88"/>
  <c r="G9" i="88"/>
  <c r="G15" i="88"/>
  <c r="G38" i="88"/>
  <c r="G652" i="88"/>
  <c r="G459" i="88"/>
  <c r="G348" i="88"/>
  <c r="G235" i="88"/>
  <c r="G207" i="88"/>
  <c r="G85" i="88"/>
  <c r="G578" i="88"/>
  <c r="G553" i="88"/>
  <c r="G497" i="88"/>
  <c r="G404" i="88"/>
  <c r="G512" i="88"/>
  <c r="G661" i="88"/>
  <c r="G524" i="88"/>
  <c r="G443" i="88"/>
  <c r="G106" i="88"/>
  <c r="G327" i="88"/>
  <c r="G52" i="88"/>
  <c r="G274" i="88"/>
  <c r="G351" i="88"/>
  <c r="G656" i="88"/>
  <c r="G529" i="88"/>
  <c r="G436" i="88"/>
  <c r="G299" i="88"/>
  <c r="G250" i="88"/>
  <c r="G74" i="88"/>
  <c r="G387" i="88"/>
  <c r="G535" i="88"/>
  <c r="G190" i="88"/>
  <c r="G118" i="88"/>
  <c r="G671" i="88"/>
  <c r="G563" i="88"/>
  <c r="G421" i="88"/>
  <c r="G21" i="88"/>
  <c r="G49" i="88"/>
  <c r="G373" i="88"/>
  <c r="G547" i="88"/>
  <c r="G360" i="88"/>
  <c r="G336" i="88"/>
  <c r="G312" i="88"/>
  <c r="G286" i="88"/>
  <c r="G163" i="88"/>
  <c r="G333" i="88"/>
  <c r="G308" i="88"/>
  <c r="G674" i="88"/>
  <c r="G641" i="88"/>
  <c r="G614" i="88"/>
  <c r="G590" i="88"/>
  <c r="G566" i="88"/>
  <c r="G541" i="88"/>
  <c r="G509" i="88"/>
  <c r="G482" i="88"/>
  <c r="G453" i="88"/>
  <c r="G424" i="88"/>
  <c r="G390" i="88"/>
  <c r="G97" i="88"/>
  <c r="G61" i="88"/>
  <c r="G450" i="88"/>
  <c r="G262" i="88"/>
  <c r="G330" i="88"/>
  <c r="G305" i="88"/>
  <c r="G318" i="88"/>
  <c r="G296" i="88"/>
  <c r="G68" i="88"/>
  <c r="G82" i="88"/>
  <c r="G55" i="88"/>
  <c r="G635" i="88"/>
  <c r="G608" i="88"/>
  <c r="G584" i="88"/>
  <c r="G503" i="88"/>
  <c r="G476" i="88"/>
  <c r="G339" i="88"/>
  <c r="G623" i="88"/>
  <c r="G596" i="88"/>
  <c r="G491" i="88"/>
  <c r="G41" i="88"/>
  <c r="G32" i="88"/>
  <c r="F29" i="89"/>
  <c r="E29" i="89"/>
  <c r="D29" i="89"/>
  <c r="G26" i="89"/>
  <c r="G23" i="89"/>
  <c r="O21" i="89"/>
  <c r="N21" i="89"/>
  <c r="M21" i="89"/>
  <c r="G20" i="89"/>
  <c r="P17" i="89"/>
  <c r="G17" i="89"/>
  <c r="G15" i="89"/>
  <c r="P13" i="89"/>
  <c r="G13" i="89"/>
  <c r="P11" i="89"/>
  <c r="G11" i="89"/>
  <c r="P21" i="89" l="1"/>
  <c r="G29" i="89"/>
  <c r="B207" i="81"/>
  <c r="B195" i="81"/>
  <c r="B176" i="81"/>
  <c r="B153" i="81"/>
  <c r="B146" i="81"/>
  <c r="B140" i="81"/>
  <c r="B119" i="81"/>
  <c r="B115" i="81"/>
  <c r="B99" i="81"/>
  <c r="B93" i="81"/>
  <c r="B74" i="81"/>
  <c r="B63" i="81"/>
  <c r="B24" i="81"/>
  <c r="Q66" i="71" l="1"/>
  <c r="O66" i="71"/>
  <c r="S65" i="71"/>
  <c r="S64" i="71"/>
  <c r="X58" i="71"/>
  <c r="D58" i="71"/>
  <c r="AB20" i="71"/>
  <c r="W20" i="71"/>
  <c r="J20" i="71"/>
  <c r="AB19" i="71"/>
  <c r="W19" i="71"/>
  <c r="J19" i="71"/>
  <c r="AB18" i="71"/>
  <c r="W18" i="71"/>
  <c r="J18" i="71"/>
  <c r="AB15" i="71"/>
  <c r="W15" i="71"/>
  <c r="J15" i="71"/>
  <c r="AB16" i="71"/>
  <c r="W16" i="71"/>
  <c r="J16" i="71"/>
  <c r="AB17" i="71"/>
  <c r="W17" i="71"/>
  <c r="J17" i="71"/>
  <c r="W14" i="71"/>
  <c r="J14" i="71"/>
  <c r="AB13" i="71"/>
  <c r="W13" i="71"/>
  <c r="J13" i="71"/>
  <c r="AB12" i="71"/>
  <c r="W12" i="71"/>
  <c r="M12" i="71"/>
  <c r="J12" i="71"/>
  <c r="S66" i="71" l="1"/>
  <c r="E152" i="84"/>
  <c r="E151" i="84"/>
  <c r="E150" i="84"/>
  <c r="E149" i="84"/>
  <c r="E148" i="84"/>
  <c r="E147" i="84"/>
  <c r="E146" i="84"/>
  <c r="E145" i="84"/>
  <c r="E144" i="84"/>
  <c r="E143" i="84"/>
  <c r="E273" i="84"/>
  <c r="E153" i="84" l="1"/>
  <c r="Q28" i="83"/>
  <c r="E194" i="81"/>
  <c r="Q274" i="84" l="1"/>
  <c r="P274" i="84"/>
  <c r="O274" i="84"/>
  <c r="N274" i="84"/>
  <c r="M274" i="84"/>
  <c r="L274" i="84"/>
  <c r="K274" i="84"/>
  <c r="J274" i="84"/>
  <c r="I274" i="84"/>
  <c r="H274" i="84"/>
  <c r="G274" i="84"/>
  <c r="F274" i="84"/>
  <c r="F89" i="77" l="1"/>
  <c r="AP37" i="82" l="1"/>
  <c r="AO37" i="82"/>
  <c r="AN37" i="82"/>
  <c r="AM37" i="82"/>
  <c r="AL37" i="82"/>
  <c r="AK37" i="82"/>
  <c r="AJ37" i="82"/>
  <c r="AI37" i="82"/>
  <c r="AH37" i="82"/>
  <c r="AG37" i="82"/>
  <c r="AF37" i="82"/>
  <c r="AE37" i="82"/>
  <c r="AD37" i="82"/>
  <c r="AC37" i="82"/>
  <c r="AB37" i="82"/>
  <c r="AA37" i="82"/>
  <c r="Z37" i="82"/>
  <c r="Y37" i="82"/>
  <c r="X37" i="82"/>
  <c r="W37" i="82"/>
  <c r="V37" i="82"/>
  <c r="U37" i="82"/>
  <c r="T37" i="82"/>
  <c r="S37" i="82"/>
  <c r="R37" i="82"/>
  <c r="Q37" i="82"/>
  <c r="P37" i="82"/>
  <c r="O37" i="82"/>
  <c r="N37" i="82"/>
  <c r="M37" i="82"/>
  <c r="L37" i="82"/>
  <c r="K37" i="82"/>
  <c r="J37" i="82"/>
  <c r="I37" i="82"/>
  <c r="H37" i="82"/>
  <c r="G37" i="82"/>
  <c r="F37" i="82"/>
  <c r="B37" i="82"/>
  <c r="F295" i="88" l="1"/>
  <c r="E295" i="88"/>
  <c r="F311" i="88"/>
  <c r="E311" i="88"/>
  <c r="R311" i="88"/>
  <c r="Q311" i="88"/>
  <c r="P311" i="88"/>
  <c r="O311" i="88"/>
  <c r="N311" i="88"/>
  <c r="M311" i="88"/>
  <c r="F359" i="88"/>
  <c r="E359" i="88"/>
  <c r="F369" i="88"/>
  <c r="E369" i="88"/>
  <c r="R369" i="88"/>
  <c r="Q369" i="88"/>
  <c r="P369" i="88"/>
  <c r="O369" i="88"/>
  <c r="N369" i="88"/>
  <c r="M369" i="88"/>
  <c r="F442" i="88"/>
  <c r="E442" i="88"/>
  <c r="F462" i="88" l="1"/>
  <c r="E462" i="88"/>
  <c r="R462" i="88"/>
  <c r="Q462" i="88"/>
  <c r="F487" i="88"/>
  <c r="E487" i="88"/>
  <c r="F562" i="88"/>
  <c r="E562" i="88"/>
  <c r="F617" i="88"/>
  <c r="E617" i="88"/>
  <c r="F655" i="88"/>
  <c r="E655" i="88"/>
  <c r="F64" i="88"/>
  <c r="R677" i="88"/>
  <c r="P677" i="88"/>
  <c r="O677" i="88"/>
  <c r="N677" i="88"/>
  <c r="M677" i="88"/>
  <c r="F677" i="88"/>
  <c r="E677" i="88"/>
  <c r="E678" i="88" l="1"/>
  <c r="F678" i="88"/>
  <c r="AP195" i="81"/>
  <c r="AO195" i="81"/>
  <c r="AN195" i="81"/>
  <c r="AM195" i="81"/>
  <c r="AL195" i="81"/>
  <c r="AK195" i="81"/>
  <c r="AJ195" i="81"/>
  <c r="AI195" i="81"/>
  <c r="AH195" i="81"/>
  <c r="AG195" i="81"/>
  <c r="AF195" i="81"/>
  <c r="AE195" i="81"/>
  <c r="AD195" i="81"/>
  <c r="AC195" i="81"/>
  <c r="AB195" i="81"/>
  <c r="AA195" i="81"/>
  <c r="Z195" i="81"/>
  <c r="Y195" i="81"/>
  <c r="X195" i="81"/>
  <c r="W195" i="81"/>
  <c r="V195" i="81"/>
  <c r="U195" i="81"/>
  <c r="T195" i="81"/>
  <c r="S195" i="81"/>
  <c r="R195" i="81"/>
  <c r="Q195" i="81"/>
  <c r="P195" i="81"/>
  <c r="O195" i="81"/>
  <c r="N195" i="81"/>
  <c r="M195" i="81"/>
  <c r="L195" i="81"/>
  <c r="K195" i="81"/>
  <c r="J195" i="81"/>
  <c r="I195" i="81"/>
  <c r="H195" i="81"/>
  <c r="G195" i="81"/>
  <c r="F195" i="81"/>
  <c r="D195" i="81"/>
  <c r="C195" i="81"/>
  <c r="E31" i="81" l="1"/>
  <c r="E30" i="81"/>
  <c r="Q677" i="88" l="1"/>
  <c r="B655" i="88"/>
  <c r="R487" i="88"/>
  <c r="Q487" i="88"/>
  <c r="P487" i="88"/>
  <c r="O487" i="88"/>
  <c r="N487" i="88"/>
  <c r="M487" i="88"/>
  <c r="P462" i="88"/>
  <c r="O462" i="88"/>
  <c r="N462" i="88"/>
  <c r="M462" i="88"/>
  <c r="B442" i="88"/>
  <c r="R384" i="88"/>
  <c r="Q384" i="88"/>
  <c r="P384" i="88"/>
  <c r="O384" i="88"/>
  <c r="N384" i="88"/>
  <c r="M384" i="88"/>
  <c r="K384" i="88"/>
  <c r="J384" i="88"/>
  <c r="I384" i="88"/>
  <c r="B369" i="88"/>
  <c r="B359" i="88"/>
  <c r="B311" i="88"/>
  <c r="B295" i="88"/>
  <c r="I369" i="88" l="1"/>
  <c r="O655" i="88"/>
  <c r="K677" i="88"/>
  <c r="M655" i="88"/>
  <c r="Q655" i="88"/>
  <c r="J487" i="88"/>
  <c r="I295" i="88"/>
  <c r="J359" i="88"/>
  <c r="P442" i="88"/>
  <c r="N295" i="88"/>
  <c r="J462" i="88"/>
  <c r="R295" i="88"/>
  <c r="N562" i="88"/>
  <c r="R562" i="88"/>
  <c r="J295" i="88"/>
  <c r="O295" i="88"/>
  <c r="K359" i="88"/>
  <c r="P359" i="88"/>
  <c r="J369" i="88"/>
  <c r="I487" i="88"/>
  <c r="M617" i="88"/>
  <c r="Q617" i="88"/>
  <c r="I677" i="88"/>
  <c r="I617" i="88"/>
  <c r="N617" i="88"/>
  <c r="R617" i="88"/>
  <c r="N655" i="88"/>
  <c r="J442" i="88"/>
  <c r="J655" i="88"/>
  <c r="M442" i="88"/>
  <c r="Q442" i="88"/>
  <c r="K487" i="88"/>
  <c r="I655" i="88"/>
  <c r="R655" i="88"/>
  <c r="J677" i="88"/>
  <c r="K295" i="88"/>
  <c r="P295" i="88"/>
  <c r="M359" i="88"/>
  <c r="Q359" i="88"/>
  <c r="O359" i="88"/>
  <c r="K369" i="88"/>
  <c r="N442" i="88"/>
  <c r="R442" i="88"/>
  <c r="H384" i="88"/>
  <c r="I462" i="88"/>
  <c r="M562" i="88"/>
  <c r="Q562" i="88"/>
  <c r="O562" i="88"/>
  <c r="J617" i="88"/>
  <c r="O617" i="88"/>
  <c r="M295" i="88"/>
  <c r="Q295" i="88"/>
  <c r="I359" i="88"/>
  <c r="R359" i="88"/>
  <c r="O442" i="88"/>
  <c r="I442" i="88"/>
  <c r="K462" i="88"/>
  <c r="P562" i="88"/>
  <c r="K617" i="88"/>
  <c r="P617" i="88"/>
  <c r="K655" i="88"/>
  <c r="P655" i="88"/>
  <c r="K442" i="88"/>
  <c r="N359" i="88"/>
  <c r="L384" i="88"/>
  <c r="G384" i="88" l="1"/>
  <c r="L295" i="88"/>
  <c r="H677" i="88"/>
  <c r="H369" i="88"/>
  <c r="H617" i="88"/>
  <c r="H295" i="88"/>
  <c r="H359" i="88"/>
  <c r="H487" i="88"/>
  <c r="H655" i="88"/>
  <c r="H462" i="88"/>
  <c r="H442" i="88"/>
  <c r="I6" i="88" l="1"/>
  <c r="J6" i="88"/>
  <c r="K6" i="88"/>
  <c r="M6" i="88"/>
  <c r="N6" i="88"/>
  <c r="O6" i="88"/>
  <c r="P6" i="88"/>
  <c r="R6" i="88"/>
  <c r="L6" i="88" l="1"/>
  <c r="H6" i="88"/>
  <c r="G6" i="88" l="1"/>
  <c r="K23" i="77"/>
  <c r="K49" i="80" l="1"/>
  <c r="J49" i="80"/>
  <c r="I49" i="80"/>
  <c r="H49" i="80" l="1"/>
  <c r="G49" i="80" s="1"/>
  <c r="E166" i="81"/>
  <c r="AC140" i="81" l="1"/>
  <c r="AC146" i="81"/>
  <c r="Q63" i="81"/>
  <c r="E209" i="81" l="1"/>
  <c r="E210" i="81"/>
  <c r="E211" i="81"/>
  <c r="E212" i="81"/>
  <c r="E208" i="81"/>
  <c r="E197" i="81"/>
  <c r="E198" i="81"/>
  <c r="E199" i="81"/>
  <c r="E200" i="81"/>
  <c r="E201" i="81"/>
  <c r="E202" i="81"/>
  <c r="E203" i="81"/>
  <c r="E204" i="81"/>
  <c r="E205" i="81"/>
  <c r="E206" i="81"/>
  <c r="E196" i="81"/>
  <c r="E178" i="81"/>
  <c r="E179" i="81"/>
  <c r="E180" i="81"/>
  <c r="E181" i="81"/>
  <c r="E182" i="81"/>
  <c r="E183" i="81"/>
  <c r="E184" i="81"/>
  <c r="E185" i="81"/>
  <c r="E186" i="81"/>
  <c r="E187" i="81"/>
  <c r="E188" i="81"/>
  <c r="E189" i="81"/>
  <c r="E190" i="81"/>
  <c r="E191" i="81"/>
  <c r="E192" i="81"/>
  <c r="E193" i="81"/>
  <c r="E177" i="81"/>
  <c r="E160" i="81"/>
  <c r="E161" i="81"/>
  <c r="E162" i="81"/>
  <c r="E163" i="81"/>
  <c r="E164" i="81"/>
  <c r="E165" i="81"/>
  <c r="E167" i="81"/>
  <c r="E168" i="81"/>
  <c r="E169" i="81"/>
  <c r="E170" i="81"/>
  <c r="E171" i="81"/>
  <c r="E172" i="81"/>
  <c r="E173" i="81"/>
  <c r="E174" i="81"/>
  <c r="E175" i="81"/>
  <c r="E159" i="81"/>
  <c r="E158" i="81"/>
  <c r="E157" i="81"/>
  <c r="E156" i="81"/>
  <c r="E155" i="81"/>
  <c r="E154" i="81"/>
  <c r="E152" i="81"/>
  <c r="E151" i="81"/>
  <c r="E150" i="81"/>
  <c r="E149" i="81"/>
  <c r="E148" i="81"/>
  <c r="E147" i="81"/>
  <c r="E145" i="81"/>
  <c r="E144" i="81"/>
  <c r="E143" i="81"/>
  <c r="E142" i="81"/>
  <c r="E141" i="81"/>
  <c r="E123" i="81"/>
  <c r="E124" i="81"/>
  <c r="E125" i="81"/>
  <c r="E126" i="81"/>
  <c r="E127" i="81"/>
  <c r="E128" i="81"/>
  <c r="E129" i="81"/>
  <c r="E130" i="81"/>
  <c r="E131" i="81"/>
  <c r="E132" i="81"/>
  <c r="E133" i="81"/>
  <c r="E134" i="81"/>
  <c r="E135" i="81"/>
  <c r="E136" i="81"/>
  <c r="E137" i="81"/>
  <c r="E138" i="81"/>
  <c r="E139" i="81"/>
  <c r="E122" i="81"/>
  <c r="E121" i="81"/>
  <c r="E120" i="81"/>
  <c r="E118" i="81"/>
  <c r="E117" i="81"/>
  <c r="E116" i="81"/>
  <c r="E105" i="81"/>
  <c r="E106" i="81"/>
  <c r="E107" i="81"/>
  <c r="E108" i="81"/>
  <c r="E109" i="81"/>
  <c r="E110" i="81"/>
  <c r="E111" i="81"/>
  <c r="E112" i="81"/>
  <c r="E113" i="81"/>
  <c r="E114" i="81"/>
  <c r="E104" i="81"/>
  <c r="E103" i="81"/>
  <c r="E102" i="81"/>
  <c r="E101" i="81"/>
  <c r="E100" i="81"/>
  <c r="E95" i="81"/>
  <c r="E96" i="81"/>
  <c r="E97" i="81"/>
  <c r="E98" i="81"/>
  <c r="E94" i="81"/>
  <c r="E87" i="81"/>
  <c r="E88" i="81"/>
  <c r="E89" i="81"/>
  <c r="E90" i="81"/>
  <c r="E91" i="81"/>
  <c r="E92" i="81"/>
  <c r="E86" i="81"/>
  <c r="E85" i="81"/>
  <c r="E84" i="81"/>
  <c r="E83" i="81"/>
  <c r="E82" i="81"/>
  <c r="E81" i="81"/>
  <c r="E80" i="81"/>
  <c r="E79" i="81"/>
  <c r="E78" i="81"/>
  <c r="E77" i="81"/>
  <c r="E76" i="81"/>
  <c r="E75" i="81"/>
  <c r="E65" i="81"/>
  <c r="E66" i="81"/>
  <c r="E67" i="81"/>
  <c r="E68" i="81"/>
  <c r="E69" i="81"/>
  <c r="E70" i="81"/>
  <c r="E71" i="81"/>
  <c r="E72" i="81"/>
  <c r="E73" i="81"/>
  <c r="E64" i="81"/>
  <c r="E43" i="81"/>
  <c r="E44" i="81"/>
  <c r="E45" i="81"/>
  <c r="E46" i="81"/>
  <c r="E47" i="81"/>
  <c r="E48" i="81"/>
  <c r="E49" i="81"/>
  <c r="E50" i="81"/>
  <c r="E51" i="81"/>
  <c r="E52" i="81"/>
  <c r="E53" i="81"/>
  <c r="E54" i="81"/>
  <c r="E55" i="81"/>
  <c r="E56" i="81"/>
  <c r="E57" i="81"/>
  <c r="E58" i="81"/>
  <c r="E59" i="81"/>
  <c r="E60" i="81"/>
  <c r="E61" i="81"/>
  <c r="E62" i="81"/>
  <c r="E42" i="81"/>
  <c r="E41" i="81"/>
  <c r="E40" i="81"/>
  <c r="E39" i="81"/>
  <c r="E38" i="81"/>
  <c r="E37" i="81"/>
  <c r="E36" i="81"/>
  <c r="E35" i="81"/>
  <c r="E34" i="81"/>
  <c r="E33" i="81"/>
  <c r="E32" i="81"/>
  <c r="E29" i="81"/>
  <c r="E28" i="81"/>
  <c r="E27" i="81"/>
  <c r="E26" i="81"/>
  <c r="E25" i="81"/>
  <c r="E7" i="81"/>
  <c r="E8" i="81"/>
  <c r="E9" i="81"/>
  <c r="E10" i="81"/>
  <c r="E11" i="81"/>
  <c r="E12" i="81"/>
  <c r="E13" i="81"/>
  <c r="E14" i="81"/>
  <c r="E15" i="81"/>
  <c r="E16" i="81"/>
  <c r="E17" i="81"/>
  <c r="E18" i="81"/>
  <c r="E19" i="81"/>
  <c r="E20" i="81"/>
  <c r="E21" i="81"/>
  <c r="E22" i="81"/>
  <c r="E23" i="81"/>
  <c r="E6" i="81"/>
  <c r="E48" i="82"/>
  <c r="E49" i="82" s="1"/>
  <c r="E46" i="82"/>
  <c r="E45" i="82"/>
  <c r="E43" i="82"/>
  <c r="E42" i="82"/>
  <c r="E40" i="82"/>
  <c r="E41" i="82" s="1"/>
  <c r="E38" i="82"/>
  <c r="E39" i="82" s="1"/>
  <c r="E35" i="82"/>
  <c r="E34" i="82"/>
  <c r="E33" i="82"/>
  <c r="E36" i="82"/>
  <c r="E32" i="82"/>
  <c r="E30" i="82"/>
  <c r="E31" i="82" s="1"/>
  <c r="E28" i="82"/>
  <c r="E27" i="82"/>
  <c r="E25" i="82"/>
  <c r="E24" i="82"/>
  <c r="E22" i="82"/>
  <c r="E23" i="82" s="1"/>
  <c r="E19" i="82"/>
  <c r="E20" i="82"/>
  <c r="E18" i="82"/>
  <c r="E21" i="82" s="1"/>
  <c r="E13" i="82"/>
  <c r="E14" i="82"/>
  <c r="E15" i="82"/>
  <c r="E16" i="82"/>
  <c r="E12" i="82"/>
  <c r="E11" i="82"/>
  <c r="E10" i="82"/>
  <c r="E7" i="82"/>
  <c r="E8" i="82"/>
  <c r="E6" i="82"/>
  <c r="E64" i="83"/>
  <c r="E62" i="83"/>
  <c r="E61" i="83"/>
  <c r="E60" i="83"/>
  <c r="E59" i="83"/>
  <c r="E57" i="83"/>
  <c r="E55" i="83"/>
  <c r="E50" i="83"/>
  <c r="E51" i="83"/>
  <c r="E52" i="83"/>
  <c r="E53" i="83"/>
  <c r="E49" i="83"/>
  <c r="E45" i="83"/>
  <c r="E46" i="83"/>
  <c r="E47" i="83"/>
  <c r="E44" i="83"/>
  <c r="E43" i="83"/>
  <c r="E42" i="83"/>
  <c r="E41" i="83"/>
  <c r="E40" i="83"/>
  <c r="E38" i="83"/>
  <c r="E37" i="83"/>
  <c r="E36" i="83"/>
  <c r="E35" i="83"/>
  <c r="E34" i="83"/>
  <c r="E32" i="83"/>
  <c r="E31" i="83"/>
  <c r="E30" i="83"/>
  <c r="E29" i="83"/>
  <c r="E7" i="83"/>
  <c r="E8" i="83"/>
  <c r="E9" i="83"/>
  <c r="E10" i="83"/>
  <c r="E11" i="83"/>
  <c r="E12" i="83"/>
  <c r="E13" i="83"/>
  <c r="E14" i="83"/>
  <c r="E15" i="83"/>
  <c r="E16" i="83"/>
  <c r="E17" i="83"/>
  <c r="E18" i="83"/>
  <c r="E19" i="83"/>
  <c r="E20" i="83"/>
  <c r="E21" i="83"/>
  <c r="E22" i="83"/>
  <c r="E23" i="83"/>
  <c r="E24" i="83"/>
  <c r="E25" i="83"/>
  <c r="E26" i="83"/>
  <c r="E27" i="83"/>
  <c r="E6" i="83"/>
  <c r="E64" i="86"/>
  <c r="E62" i="86"/>
  <c r="E61" i="86"/>
  <c r="E60" i="86"/>
  <c r="E59" i="86"/>
  <c r="E57" i="86"/>
  <c r="E55" i="86"/>
  <c r="E50" i="86"/>
  <c r="E51" i="86"/>
  <c r="E52" i="86"/>
  <c r="E53" i="86"/>
  <c r="E49" i="86"/>
  <c r="E42" i="86"/>
  <c r="E43" i="86"/>
  <c r="E44" i="86"/>
  <c r="E45" i="86"/>
  <c r="E46" i="86"/>
  <c r="E47" i="86"/>
  <c r="E41" i="86"/>
  <c r="E40" i="86"/>
  <c r="E38" i="86"/>
  <c r="E37" i="86"/>
  <c r="E36" i="86"/>
  <c r="E35" i="86"/>
  <c r="E34" i="86"/>
  <c r="E32" i="86"/>
  <c r="E31" i="86"/>
  <c r="E30" i="86"/>
  <c r="E29" i="86"/>
  <c r="E7" i="86"/>
  <c r="E8" i="86"/>
  <c r="E9" i="86"/>
  <c r="E10" i="86"/>
  <c r="E11" i="86"/>
  <c r="E12" i="86"/>
  <c r="E13" i="86"/>
  <c r="E14" i="86"/>
  <c r="E15" i="86"/>
  <c r="E16" i="86"/>
  <c r="E17" i="86"/>
  <c r="E18" i="86"/>
  <c r="E19" i="86"/>
  <c r="E20" i="86"/>
  <c r="E21" i="86"/>
  <c r="E22" i="86"/>
  <c r="E23" i="86"/>
  <c r="E24" i="86"/>
  <c r="E25" i="86"/>
  <c r="E26" i="86"/>
  <c r="E27" i="86"/>
  <c r="E6" i="86"/>
  <c r="E48" i="85"/>
  <c r="E46" i="85"/>
  <c r="E45" i="85"/>
  <c r="E43" i="85"/>
  <c r="E42" i="85"/>
  <c r="E40" i="85"/>
  <c r="E38" i="85"/>
  <c r="E33" i="85"/>
  <c r="E34" i="85"/>
  <c r="E35" i="85"/>
  <c r="E36" i="85"/>
  <c r="E32" i="85"/>
  <c r="E30" i="85"/>
  <c r="E28" i="85"/>
  <c r="E27" i="85"/>
  <c r="E25" i="85"/>
  <c r="E24" i="85"/>
  <c r="E22" i="85"/>
  <c r="E20" i="85"/>
  <c r="E19" i="85"/>
  <c r="E18" i="85"/>
  <c r="E13" i="85"/>
  <c r="E14" i="85"/>
  <c r="E15" i="85"/>
  <c r="E16" i="85"/>
  <c r="E12" i="85"/>
  <c r="E11" i="85"/>
  <c r="E10" i="85"/>
  <c r="E7" i="85"/>
  <c r="E8" i="85"/>
  <c r="E6" i="85"/>
  <c r="E29" i="82" l="1"/>
  <c r="E47" i="82"/>
  <c r="E37" i="82"/>
  <c r="E195" i="81"/>
  <c r="E26" i="82"/>
  <c r="E213" i="81"/>
  <c r="E207" i="81"/>
  <c r="E146" i="81"/>
  <c r="E153" i="81"/>
  <c r="E140" i="81"/>
  <c r="E119" i="81"/>
  <c r="E74" i="81"/>
  <c r="E176" i="81"/>
  <c r="E115" i="81"/>
  <c r="E99" i="81"/>
  <c r="E93" i="81"/>
  <c r="E63" i="81"/>
  <c r="E44" i="82"/>
  <c r="E17" i="82"/>
  <c r="E9" i="82"/>
  <c r="E214" i="81" l="1"/>
  <c r="E50" i="82"/>
  <c r="E288" i="84" l="1"/>
  <c r="E289" i="84"/>
  <c r="E290" i="84"/>
  <c r="E291" i="84"/>
  <c r="E287" i="84"/>
  <c r="E276" i="84"/>
  <c r="E277" i="84"/>
  <c r="E278" i="84"/>
  <c r="E279" i="84"/>
  <c r="E280" i="84"/>
  <c r="E281" i="84"/>
  <c r="E282" i="84"/>
  <c r="E283" i="84"/>
  <c r="E284" i="84"/>
  <c r="E285" i="84"/>
  <c r="E275" i="84"/>
  <c r="E257" i="84"/>
  <c r="E258" i="84"/>
  <c r="E259" i="84"/>
  <c r="E260" i="84"/>
  <c r="E261" i="84"/>
  <c r="E262" i="84"/>
  <c r="E263" i="84"/>
  <c r="E264" i="84"/>
  <c r="E265" i="84"/>
  <c r="E266" i="84"/>
  <c r="E267" i="84"/>
  <c r="E268" i="84"/>
  <c r="E269" i="84"/>
  <c r="E270" i="84"/>
  <c r="E271" i="84"/>
  <c r="E272" i="84"/>
  <c r="E256" i="84"/>
  <c r="E239" i="84"/>
  <c r="E240" i="84"/>
  <c r="E241" i="84"/>
  <c r="E242" i="84"/>
  <c r="E243" i="84"/>
  <c r="E244" i="84"/>
  <c r="E245" i="84"/>
  <c r="E246" i="84"/>
  <c r="E247" i="84"/>
  <c r="E248" i="84"/>
  <c r="E249" i="84"/>
  <c r="E250" i="84"/>
  <c r="E251" i="84"/>
  <c r="E252" i="84"/>
  <c r="E253" i="84"/>
  <c r="E254" i="84"/>
  <c r="E238" i="84"/>
  <c r="E237" i="84"/>
  <c r="E236" i="84"/>
  <c r="E235" i="84"/>
  <c r="E234" i="84"/>
  <c r="E233" i="84"/>
  <c r="E231" i="84"/>
  <c r="E230" i="84"/>
  <c r="E229" i="84"/>
  <c r="E228" i="84"/>
  <c r="E227" i="84"/>
  <c r="E226" i="84"/>
  <c r="E221" i="84"/>
  <c r="E222" i="84"/>
  <c r="E223" i="84"/>
  <c r="E224" i="84"/>
  <c r="E220" i="84"/>
  <c r="E202" i="84"/>
  <c r="E203" i="84"/>
  <c r="E204" i="84"/>
  <c r="E205" i="84"/>
  <c r="E206" i="84"/>
  <c r="E207" i="84"/>
  <c r="E208" i="84"/>
  <c r="E209" i="84"/>
  <c r="E210" i="84"/>
  <c r="E211" i="84"/>
  <c r="E212" i="84"/>
  <c r="E213" i="84"/>
  <c r="E214" i="84"/>
  <c r="E215" i="84"/>
  <c r="E216" i="84"/>
  <c r="E217" i="84"/>
  <c r="E218" i="84"/>
  <c r="E201" i="84"/>
  <c r="E200" i="84"/>
  <c r="E199" i="84"/>
  <c r="E197" i="84"/>
  <c r="E196" i="84"/>
  <c r="E195" i="84"/>
  <c r="E180" i="84"/>
  <c r="E181" i="84"/>
  <c r="E182" i="84"/>
  <c r="E183" i="84"/>
  <c r="E184" i="84"/>
  <c r="E185" i="84"/>
  <c r="E186" i="84"/>
  <c r="E187" i="84"/>
  <c r="E188" i="84"/>
  <c r="E189" i="84"/>
  <c r="E190" i="84"/>
  <c r="E191" i="84"/>
  <c r="E192" i="84"/>
  <c r="E193" i="84"/>
  <c r="E179" i="84"/>
  <c r="E174" i="84"/>
  <c r="E175" i="84"/>
  <c r="E176" i="84"/>
  <c r="E177" i="84"/>
  <c r="E173" i="84"/>
  <c r="E155" i="84"/>
  <c r="E156" i="84"/>
  <c r="E157" i="84"/>
  <c r="E158" i="84"/>
  <c r="E159" i="84"/>
  <c r="E160" i="84"/>
  <c r="E161" i="84"/>
  <c r="E162" i="84"/>
  <c r="E163" i="84"/>
  <c r="E164" i="84"/>
  <c r="E165" i="84"/>
  <c r="E166" i="84"/>
  <c r="E167" i="84"/>
  <c r="E168" i="84"/>
  <c r="E169" i="84"/>
  <c r="E170" i="84"/>
  <c r="E171" i="84"/>
  <c r="E154" i="84"/>
  <c r="E105" i="84"/>
  <c r="E106" i="84"/>
  <c r="E107" i="84"/>
  <c r="E108" i="84"/>
  <c r="E109" i="84"/>
  <c r="E110" i="84"/>
  <c r="E111" i="84"/>
  <c r="E112" i="84"/>
  <c r="E113" i="84"/>
  <c r="E114" i="84"/>
  <c r="E115" i="84"/>
  <c r="E116" i="84"/>
  <c r="E117" i="84"/>
  <c r="E118" i="84"/>
  <c r="E119" i="84"/>
  <c r="E120" i="84"/>
  <c r="E121" i="84"/>
  <c r="E122" i="84"/>
  <c r="E123" i="84"/>
  <c r="E124" i="84"/>
  <c r="E125" i="84"/>
  <c r="E126" i="84"/>
  <c r="E127" i="84"/>
  <c r="E128" i="84"/>
  <c r="E129" i="84"/>
  <c r="E130" i="84"/>
  <c r="E131" i="84"/>
  <c r="E132" i="84"/>
  <c r="E133" i="84"/>
  <c r="E134" i="84"/>
  <c r="E135" i="84"/>
  <c r="E136" i="84"/>
  <c r="E137" i="84"/>
  <c r="E138" i="84"/>
  <c r="E139" i="84"/>
  <c r="E140" i="84"/>
  <c r="E141" i="84"/>
  <c r="E104" i="84"/>
  <c r="E86" i="84"/>
  <c r="E87" i="84"/>
  <c r="E88" i="84"/>
  <c r="E89" i="84"/>
  <c r="E90" i="84"/>
  <c r="E91" i="84"/>
  <c r="E92" i="84"/>
  <c r="E93" i="84"/>
  <c r="E94" i="84"/>
  <c r="E95" i="84"/>
  <c r="E96" i="84"/>
  <c r="E97" i="84"/>
  <c r="E98" i="84"/>
  <c r="E99" i="84"/>
  <c r="E100" i="84"/>
  <c r="E101" i="84"/>
  <c r="E102" i="84"/>
  <c r="D66" i="83"/>
  <c r="D213" i="81"/>
  <c r="C213" i="81"/>
  <c r="D207" i="81"/>
  <c r="C207" i="81"/>
  <c r="D176" i="81"/>
  <c r="C176" i="81"/>
  <c r="D153" i="81"/>
  <c r="C153" i="81"/>
  <c r="D146" i="81"/>
  <c r="C146" i="81"/>
  <c r="D140" i="81"/>
  <c r="C140" i="81"/>
  <c r="D119" i="81"/>
  <c r="C119" i="81"/>
  <c r="D115" i="81"/>
  <c r="C115" i="81"/>
  <c r="D99" i="81"/>
  <c r="C99" i="81"/>
  <c r="D93" i="81"/>
  <c r="C93" i="81"/>
  <c r="D74" i="81"/>
  <c r="C74" i="81"/>
  <c r="D63" i="81"/>
  <c r="C63" i="81"/>
  <c r="D24" i="81"/>
  <c r="C24" i="81"/>
  <c r="D214" i="81" l="1"/>
  <c r="C66" i="83"/>
  <c r="E274" i="84"/>
  <c r="D50" i="82"/>
  <c r="C50" i="82"/>
  <c r="C214" i="81"/>
  <c r="I56" i="77" l="1"/>
  <c r="K48" i="77"/>
  <c r="Q14" i="77"/>
  <c r="K6" i="80" l="1"/>
  <c r="J6" i="80"/>
  <c r="K24" i="80"/>
  <c r="J24" i="80"/>
  <c r="K46" i="80"/>
  <c r="J46" i="80"/>
  <c r="I29" i="77" l="1"/>
  <c r="K167" i="80" l="1"/>
  <c r="J167" i="80"/>
  <c r="I167" i="80"/>
  <c r="K54" i="80"/>
  <c r="J54" i="80"/>
  <c r="I54" i="80"/>
  <c r="K57" i="80"/>
  <c r="J57" i="80"/>
  <c r="I57" i="80"/>
  <c r="K68" i="80"/>
  <c r="J68" i="80"/>
  <c r="I68" i="80"/>
  <c r="K40" i="80"/>
  <c r="J40" i="80"/>
  <c r="K194" i="80" l="1"/>
  <c r="J194" i="80"/>
  <c r="I194" i="80"/>
  <c r="J188" i="80"/>
  <c r="I188" i="80"/>
  <c r="K185" i="80"/>
  <c r="J185" i="80"/>
  <c r="I185" i="80"/>
  <c r="K182" i="80"/>
  <c r="J182" i="80"/>
  <c r="I182" i="80"/>
  <c r="K179" i="80"/>
  <c r="J179" i="80"/>
  <c r="I179" i="80"/>
  <c r="K175" i="80"/>
  <c r="J175" i="80"/>
  <c r="I175" i="80"/>
  <c r="K171" i="80"/>
  <c r="J171" i="80"/>
  <c r="I171" i="80"/>
  <c r="H167" i="80"/>
  <c r="G167" i="80" s="1"/>
  <c r="K164" i="80"/>
  <c r="J164" i="80"/>
  <c r="I164" i="80"/>
  <c r="K161" i="80"/>
  <c r="J161" i="80"/>
  <c r="I161" i="80"/>
  <c r="K154" i="80"/>
  <c r="J154" i="80"/>
  <c r="I154" i="80"/>
  <c r="K151" i="80"/>
  <c r="J151" i="80"/>
  <c r="I151" i="80"/>
  <c r="K147" i="80"/>
  <c r="J147" i="80"/>
  <c r="I147" i="80"/>
  <c r="K140" i="80"/>
  <c r="J140" i="80"/>
  <c r="I140" i="80"/>
  <c r="K137" i="80"/>
  <c r="J137" i="80"/>
  <c r="I137" i="80"/>
  <c r="K134" i="80"/>
  <c r="J134" i="80"/>
  <c r="I134" i="80"/>
  <c r="K131" i="80"/>
  <c r="J131" i="80"/>
  <c r="I131" i="80"/>
  <c r="K126" i="80"/>
  <c r="J126" i="80"/>
  <c r="I126" i="80"/>
  <c r="K118" i="80"/>
  <c r="J118" i="80"/>
  <c r="I118" i="80"/>
  <c r="K114" i="80"/>
  <c r="J114" i="80"/>
  <c r="I114" i="80"/>
  <c r="K111" i="80"/>
  <c r="J111" i="80"/>
  <c r="I111" i="80"/>
  <c r="K108" i="80"/>
  <c r="J108" i="80"/>
  <c r="I108" i="80"/>
  <c r="K105" i="80"/>
  <c r="J105" i="80"/>
  <c r="I105" i="80"/>
  <c r="K102" i="80"/>
  <c r="J102" i="80"/>
  <c r="I102" i="80"/>
  <c r="K98" i="80"/>
  <c r="J98" i="80"/>
  <c r="I98" i="80"/>
  <c r="K95" i="80"/>
  <c r="J95" i="80"/>
  <c r="I95" i="80"/>
  <c r="K92" i="80"/>
  <c r="J92" i="80"/>
  <c r="I92" i="80"/>
  <c r="K89" i="80"/>
  <c r="J89" i="80"/>
  <c r="I89" i="80"/>
  <c r="K85" i="80"/>
  <c r="J85" i="80"/>
  <c r="I85" i="80"/>
  <c r="K80" i="80"/>
  <c r="J80" i="80"/>
  <c r="I80" i="80"/>
  <c r="K77" i="80"/>
  <c r="J77" i="80"/>
  <c r="I77" i="80"/>
  <c r="K74" i="80"/>
  <c r="J74" i="80"/>
  <c r="I74" i="80"/>
  <c r="K27" i="80"/>
  <c r="J27" i="80"/>
  <c r="I27" i="80"/>
  <c r="K65" i="80"/>
  <c r="J65" i="80"/>
  <c r="I65" i="80"/>
  <c r="K21" i="80"/>
  <c r="J21" i="80"/>
  <c r="I21" i="80"/>
  <c r="K18" i="80"/>
  <c r="J18" i="80"/>
  <c r="I18" i="80"/>
  <c r="K60" i="80"/>
  <c r="J60" i="80"/>
  <c r="I60" i="80"/>
  <c r="I40" i="80"/>
  <c r="H40" i="80" s="1"/>
  <c r="G40" i="80" s="1"/>
  <c r="K37" i="80"/>
  <c r="J37" i="80"/>
  <c r="I37" i="80"/>
  <c r="K13" i="80"/>
  <c r="J13" i="80"/>
  <c r="I13" i="80"/>
  <c r="K30" i="80"/>
  <c r="J30" i="80"/>
  <c r="I30" i="80"/>
  <c r="K71" i="80"/>
  <c r="J71" i="80"/>
  <c r="I71" i="80"/>
  <c r="I6" i="80"/>
  <c r="H6" i="80" s="1"/>
  <c r="G6" i="80" s="1"/>
  <c r="H54" i="80"/>
  <c r="G54" i="80" s="1"/>
  <c r="H57" i="80"/>
  <c r="G57" i="80" s="1"/>
  <c r="H68" i="80"/>
  <c r="G68" i="80" s="1"/>
  <c r="I24" i="80"/>
  <c r="H24" i="80" s="1"/>
  <c r="G24" i="80" s="1"/>
  <c r="I46" i="80"/>
  <c r="H46" i="80" s="1"/>
  <c r="G46" i="80" s="1"/>
  <c r="H114" i="80" l="1"/>
  <c r="G114" i="80" s="1"/>
  <c r="H85" i="80"/>
  <c r="G85" i="80" s="1"/>
  <c r="H161" i="80"/>
  <c r="G161" i="80" s="1"/>
  <c r="H126" i="80"/>
  <c r="G126" i="80" s="1"/>
  <c r="H65" i="80"/>
  <c r="G65" i="80" s="1"/>
  <c r="H188" i="80"/>
  <c r="G188" i="80" s="1"/>
  <c r="H179" i="80"/>
  <c r="G179" i="80" s="1"/>
  <c r="H137" i="80"/>
  <c r="G137" i="80" s="1"/>
  <c r="H105" i="80"/>
  <c r="G105" i="80" s="1"/>
  <c r="H92" i="80"/>
  <c r="G92" i="80" s="1"/>
  <c r="H18" i="80"/>
  <c r="G18" i="80" s="1"/>
  <c r="H74" i="80"/>
  <c r="G74" i="80" s="1"/>
  <c r="H77" i="80"/>
  <c r="G77" i="80" s="1"/>
  <c r="H37" i="80"/>
  <c r="G37" i="80" s="1"/>
  <c r="H71" i="80"/>
  <c r="G71" i="80" s="1"/>
  <c r="H21" i="80"/>
  <c r="G21" i="80" s="1"/>
  <c r="H182" i="80"/>
  <c r="G182" i="80" s="1"/>
  <c r="H151" i="80"/>
  <c r="G151" i="80" s="1"/>
  <c r="H147" i="80"/>
  <c r="G147" i="80" s="1"/>
  <c r="H131" i="80"/>
  <c r="G131" i="80" s="1"/>
  <c r="H118" i="80"/>
  <c r="G118" i="80" s="1"/>
  <c r="H102" i="80"/>
  <c r="G102" i="80" s="1"/>
  <c r="H89" i="80"/>
  <c r="G89" i="80" s="1"/>
  <c r="H30" i="80"/>
  <c r="G30" i="80" s="1"/>
  <c r="H194" i="80"/>
  <c r="G194" i="80" s="1"/>
  <c r="H185" i="80"/>
  <c r="G185" i="80" s="1"/>
  <c r="H175" i="80"/>
  <c r="G175" i="80" s="1"/>
  <c r="H171" i="80"/>
  <c r="G171" i="80" s="1"/>
  <c r="H164" i="80"/>
  <c r="G164" i="80" s="1"/>
  <c r="H154" i="80"/>
  <c r="G154" i="80" s="1"/>
  <c r="H140" i="80"/>
  <c r="G140" i="80" s="1"/>
  <c r="H134" i="80"/>
  <c r="G134" i="80" s="1"/>
  <c r="H111" i="80"/>
  <c r="G111" i="80" s="1"/>
  <c r="H108" i="80"/>
  <c r="G108" i="80" s="1"/>
  <c r="H98" i="80"/>
  <c r="G98" i="80" s="1"/>
  <c r="H95" i="80"/>
  <c r="G95" i="80" s="1"/>
  <c r="H80" i="80"/>
  <c r="G80" i="80" s="1"/>
  <c r="H27" i="80"/>
  <c r="G27" i="80" s="1"/>
  <c r="H60" i="80"/>
  <c r="G60" i="80" s="1"/>
  <c r="H13" i="80"/>
  <c r="G13" i="80" s="1"/>
  <c r="P23" i="77"/>
  <c r="O23" i="77"/>
  <c r="N23" i="77"/>
  <c r="M23" i="77"/>
  <c r="J23" i="77"/>
  <c r="I23" i="77"/>
  <c r="H23" i="77" s="1"/>
  <c r="P42" i="77"/>
  <c r="O42" i="77"/>
  <c r="N42" i="77"/>
  <c r="M42" i="77"/>
  <c r="K42" i="77"/>
  <c r="J42" i="77"/>
  <c r="I42" i="77"/>
  <c r="P45" i="77"/>
  <c r="O45" i="77"/>
  <c r="N45" i="77"/>
  <c r="M45" i="77"/>
  <c r="K45" i="77"/>
  <c r="J45" i="77"/>
  <c r="I45" i="77"/>
  <c r="H45" i="77" s="1"/>
  <c r="P48" i="77"/>
  <c r="O48" i="77"/>
  <c r="N48" i="77"/>
  <c r="M48" i="77"/>
  <c r="L48" i="77" s="1"/>
  <c r="J48" i="77"/>
  <c r="I48" i="77"/>
  <c r="H48" i="77" s="1"/>
  <c r="K56" i="77"/>
  <c r="J56" i="77"/>
  <c r="H56" i="77" s="1"/>
  <c r="K52" i="77"/>
  <c r="J52" i="77"/>
  <c r="I52" i="77"/>
  <c r="H52" i="77" s="1"/>
  <c r="P56" i="77"/>
  <c r="O56" i="77"/>
  <c r="N56" i="77"/>
  <c r="M56" i="77"/>
  <c r="K59" i="77"/>
  <c r="J59" i="77"/>
  <c r="I59" i="77"/>
  <c r="K63" i="77"/>
  <c r="J63" i="77"/>
  <c r="I63" i="77"/>
  <c r="K66" i="77"/>
  <c r="J66" i="77"/>
  <c r="I66" i="77"/>
  <c r="H66" i="77" s="1"/>
  <c r="K70" i="77"/>
  <c r="J70" i="77"/>
  <c r="I70" i="77"/>
  <c r="H70" i="77" s="1"/>
  <c r="P74" i="77"/>
  <c r="O74" i="77"/>
  <c r="N74" i="77"/>
  <c r="M74" i="77"/>
  <c r="P86" i="77"/>
  <c r="O86" i="77"/>
  <c r="N86" i="77"/>
  <c r="M86" i="77"/>
  <c r="K77" i="77"/>
  <c r="J77" i="77"/>
  <c r="I77" i="77"/>
  <c r="K80" i="77"/>
  <c r="J80" i="77"/>
  <c r="I80" i="77"/>
  <c r="K83" i="77"/>
  <c r="J83" i="77"/>
  <c r="I83" i="77"/>
  <c r="H83" i="77" s="1"/>
  <c r="P90" i="77"/>
  <c r="O90" i="77"/>
  <c r="N90" i="77"/>
  <c r="M90" i="77"/>
  <c r="L90" i="77" s="1"/>
  <c r="P94" i="77"/>
  <c r="O94" i="77"/>
  <c r="N94" i="77"/>
  <c r="M94" i="77"/>
  <c r="L94" i="77" s="1"/>
  <c r="K98" i="77"/>
  <c r="J98" i="77"/>
  <c r="I98" i="77"/>
  <c r="H98" i="77" s="1"/>
  <c r="K101" i="77"/>
  <c r="J101" i="77"/>
  <c r="I101" i="77"/>
  <c r="K105" i="77"/>
  <c r="J105" i="77"/>
  <c r="I105" i="77"/>
  <c r="K108" i="77"/>
  <c r="J108" i="77"/>
  <c r="I108" i="77"/>
  <c r="H108" i="77" s="1"/>
  <c r="K112" i="77"/>
  <c r="J112" i="77"/>
  <c r="I112" i="77"/>
  <c r="H112" i="77" s="1"/>
  <c r="R29" i="77"/>
  <c r="Q29" i="77"/>
  <c r="P29" i="77"/>
  <c r="O29" i="77"/>
  <c r="N29" i="77"/>
  <c r="M29" i="77"/>
  <c r="K29" i="77"/>
  <c r="J29" i="77"/>
  <c r="H29" i="77" s="1"/>
  <c r="R26" i="77"/>
  <c r="Q26" i="77"/>
  <c r="P26" i="77"/>
  <c r="O26" i="77"/>
  <c r="N26" i="77"/>
  <c r="M26" i="77"/>
  <c r="K26" i="77"/>
  <c r="J26" i="77"/>
  <c r="I26" i="77"/>
  <c r="H26" i="77" s="1"/>
  <c r="R38" i="77"/>
  <c r="Q38" i="77"/>
  <c r="P38" i="77"/>
  <c r="O38" i="77"/>
  <c r="N38" i="77"/>
  <c r="M38" i="77"/>
  <c r="K38" i="77"/>
  <c r="J38" i="77"/>
  <c r="I38" i="77"/>
  <c r="R35" i="77"/>
  <c r="Q35" i="77"/>
  <c r="P35" i="77"/>
  <c r="O35" i="77"/>
  <c r="N35" i="77"/>
  <c r="M35" i="77"/>
  <c r="K35" i="77"/>
  <c r="J35" i="77"/>
  <c r="I35" i="77"/>
  <c r="R32" i="77"/>
  <c r="Q32" i="77"/>
  <c r="P32" i="77"/>
  <c r="O32" i="77"/>
  <c r="N32" i="77"/>
  <c r="M32" i="77"/>
  <c r="L32" i="77" s="1"/>
  <c r="K32" i="77"/>
  <c r="J32" i="77"/>
  <c r="I32" i="77"/>
  <c r="H32" i="77" s="1"/>
  <c r="R20" i="77"/>
  <c r="Q20" i="77"/>
  <c r="P20" i="77"/>
  <c r="O20" i="77"/>
  <c r="N20" i="77"/>
  <c r="M20" i="77"/>
  <c r="K20" i="77"/>
  <c r="J20" i="77"/>
  <c r="I20" i="77"/>
  <c r="H20" i="77" s="1"/>
  <c r="R11" i="77"/>
  <c r="Q11" i="77"/>
  <c r="P11" i="77"/>
  <c r="O11" i="77"/>
  <c r="N11" i="77"/>
  <c r="M11" i="77"/>
  <c r="K11" i="77"/>
  <c r="J11" i="77"/>
  <c r="I11" i="77"/>
  <c r="K14" i="77"/>
  <c r="J14" i="77"/>
  <c r="I14" i="77"/>
  <c r="H14" i="77" s="1"/>
  <c r="M6" i="77"/>
  <c r="K6" i="77"/>
  <c r="J6" i="77"/>
  <c r="I6" i="77"/>
  <c r="H6" i="77" s="1"/>
  <c r="R14" i="77"/>
  <c r="P14" i="77"/>
  <c r="O14" i="77"/>
  <c r="N14" i="77"/>
  <c r="M14" i="77"/>
  <c r="P6" i="77"/>
  <c r="O6" i="77"/>
  <c r="N6" i="77"/>
  <c r="L38" i="77" l="1"/>
  <c r="L35" i="77"/>
  <c r="L86" i="77"/>
  <c r="G86" i="77" s="1"/>
  <c r="L74" i="77"/>
  <c r="L56" i="77"/>
  <c r="L11" i="77"/>
  <c r="H35" i="77"/>
  <c r="H101" i="77"/>
  <c r="G101" i="77" s="1"/>
  <c r="H77" i="77"/>
  <c r="H59" i="77"/>
  <c r="L42" i="77"/>
  <c r="L14" i="77"/>
  <c r="L6" i="77"/>
  <c r="H11" i="77"/>
  <c r="L20" i="77"/>
  <c r="H38" i="77"/>
  <c r="G38" i="77" s="1"/>
  <c r="L26" i="77"/>
  <c r="L29" i="77"/>
  <c r="H105" i="77"/>
  <c r="G105" i="77" s="1"/>
  <c r="H80" i="77"/>
  <c r="G80" i="77" s="1"/>
  <c r="H63" i="77"/>
  <c r="L45" i="77"/>
  <c r="H42" i="77"/>
  <c r="G70" i="77"/>
  <c r="N41" i="77"/>
  <c r="O41" i="77"/>
  <c r="Q41" i="77"/>
  <c r="P41" i="77"/>
  <c r="K41" i="77"/>
  <c r="M41" i="77"/>
  <c r="I41" i="77"/>
  <c r="J41" i="77"/>
  <c r="R41" i="77"/>
  <c r="G56" i="77"/>
  <c r="G52" i="77"/>
  <c r="G83" i="77"/>
  <c r="G112" i="77"/>
  <c r="G108" i="77"/>
  <c r="G98" i="77"/>
  <c r="G94" i="77"/>
  <c r="G90" i="77"/>
  <c r="G66" i="77"/>
  <c r="G59" i="77"/>
  <c r="G29" i="77"/>
  <c r="G26" i="77"/>
  <c r="G35" i="77"/>
  <c r="G32" i="77"/>
  <c r="G11" i="77"/>
  <c r="G20" i="77" l="1"/>
  <c r="G77" i="77"/>
  <c r="G63" i="77"/>
  <c r="G48" i="77"/>
  <c r="G23" i="77"/>
  <c r="G41" i="77" s="1"/>
  <c r="G14" i="77"/>
  <c r="G6" i="77"/>
  <c r="G45" i="77"/>
  <c r="G42" i="77"/>
  <c r="F17" i="85" l="1"/>
  <c r="G17" i="85"/>
  <c r="H17" i="85"/>
  <c r="I17" i="85"/>
  <c r="J17" i="85"/>
  <c r="L17" i="85"/>
  <c r="M17" i="85"/>
  <c r="N17" i="85"/>
  <c r="O17" i="85"/>
  <c r="P17" i="85"/>
  <c r="K21" i="85"/>
  <c r="Q21" i="85"/>
  <c r="F21" i="85"/>
  <c r="G21" i="85"/>
  <c r="H21" i="85"/>
  <c r="I21" i="85"/>
  <c r="J21" i="85"/>
  <c r="L21" i="85"/>
  <c r="M21" i="85"/>
  <c r="N21" i="85"/>
  <c r="O21" i="85"/>
  <c r="P21" i="85"/>
  <c r="E23" i="85"/>
  <c r="F23" i="85"/>
  <c r="G23" i="85"/>
  <c r="H23" i="85"/>
  <c r="I23" i="85"/>
  <c r="J23" i="85"/>
  <c r="K23" i="85"/>
  <c r="L23" i="85"/>
  <c r="M23" i="85"/>
  <c r="N23" i="85"/>
  <c r="O23" i="85"/>
  <c r="P23" i="85"/>
  <c r="Q23" i="85"/>
  <c r="K26" i="85"/>
  <c r="F26" i="85"/>
  <c r="G26" i="85"/>
  <c r="H26" i="85"/>
  <c r="I26" i="85"/>
  <c r="J26" i="85"/>
  <c r="L26" i="85"/>
  <c r="M26" i="85"/>
  <c r="N26" i="85"/>
  <c r="O26" i="85"/>
  <c r="P26" i="85"/>
  <c r="Q26" i="85"/>
  <c r="E29" i="85"/>
  <c r="Q29" i="85"/>
  <c r="F29" i="85"/>
  <c r="G29" i="85"/>
  <c r="H29" i="85"/>
  <c r="I29" i="85"/>
  <c r="J29" i="85"/>
  <c r="K29" i="85"/>
  <c r="L29" i="85"/>
  <c r="M29" i="85"/>
  <c r="N29" i="85"/>
  <c r="O29" i="85"/>
  <c r="P29" i="85"/>
  <c r="D50" i="85" l="1"/>
  <c r="C66" i="86"/>
  <c r="D66" i="86"/>
  <c r="C50" i="85"/>
  <c r="C293" i="84"/>
  <c r="D293" i="84"/>
  <c r="E26" i="85"/>
  <c r="E21" i="85"/>
  <c r="AK49" i="82"/>
  <c r="AK47" i="82"/>
  <c r="AK44" i="82"/>
  <c r="AK41" i="82"/>
  <c r="AK39" i="82"/>
  <c r="AK31" i="82"/>
  <c r="AK29" i="82"/>
  <c r="AK26" i="82"/>
  <c r="AK23" i="82"/>
  <c r="AK21" i="82"/>
  <c r="AK17" i="82"/>
  <c r="AK9" i="82"/>
  <c r="AK65" i="83"/>
  <c r="AK63" i="83"/>
  <c r="AK58" i="83"/>
  <c r="AK56" i="83"/>
  <c r="AK54" i="83"/>
  <c r="AK48" i="83"/>
  <c r="AK39" i="83"/>
  <c r="AK33" i="83"/>
  <c r="AK28" i="83"/>
  <c r="AK213" i="81"/>
  <c r="AK207" i="81"/>
  <c r="AK176" i="81"/>
  <c r="AK153" i="81"/>
  <c r="AK146" i="81"/>
  <c r="AK140" i="81"/>
  <c r="AK119" i="81"/>
  <c r="AK115" i="81"/>
  <c r="AK99" i="81"/>
  <c r="AK93" i="81"/>
  <c r="AK74" i="81"/>
  <c r="AK63" i="81"/>
  <c r="AK24" i="81"/>
  <c r="AK66" i="83" l="1"/>
  <c r="AK214" i="81"/>
  <c r="AK50" i="82"/>
  <c r="R238" i="88"/>
  <c r="Q238" i="88"/>
  <c r="P238" i="88"/>
  <c r="O238" i="88"/>
  <c r="N238" i="88"/>
  <c r="M238" i="88"/>
  <c r="K238" i="88"/>
  <c r="R203" i="88"/>
  <c r="Q203" i="88"/>
  <c r="P203" i="88"/>
  <c r="O203" i="88"/>
  <c r="N203" i="88"/>
  <c r="M203" i="88"/>
  <c r="K203" i="88" l="1"/>
  <c r="I238" i="88"/>
  <c r="J238" i="88"/>
  <c r="J203" i="88"/>
  <c r="I203" i="88"/>
  <c r="N64" i="88" l="1"/>
  <c r="N678" i="88" s="1"/>
  <c r="J64" i="88"/>
  <c r="K64" i="88"/>
  <c r="I64" i="88"/>
  <c r="O64" i="88"/>
  <c r="O678" i="88" s="1"/>
  <c r="P64" i="88"/>
  <c r="P678" i="88" s="1"/>
  <c r="M64" i="88"/>
  <c r="M678" i="88" s="1"/>
  <c r="Q64" i="88"/>
  <c r="Q678" i="88" s="1"/>
  <c r="L64" i="88" l="1"/>
  <c r="L678" i="88" l="1"/>
  <c r="B678" i="88"/>
  <c r="F28" i="86"/>
  <c r="G28" i="86"/>
  <c r="H28" i="86"/>
  <c r="I28" i="86"/>
  <c r="J28" i="86"/>
  <c r="L28" i="86"/>
  <c r="M28" i="86"/>
  <c r="N28" i="86"/>
  <c r="O28" i="86"/>
  <c r="P28" i="86"/>
  <c r="Q33" i="86"/>
  <c r="F33" i="86"/>
  <c r="G33" i="86"/>
  <c r="H33" i="86"/>
  <c r="I33" i="86"/>
  <c r="J33" i="86"/>
  <c r="K33" i="86"/>
  <c r="L33" i="86"/>
  <c r="M33" i="86"/>
  <c r="N33" i="86"/>
  <c r="O33" i="86"/>
  <c r="P33" i="86"/>
  <c r="Q39" i="86"/>
  <c r="B66" i="86"/>
  <c r="F39" i="86"/>
  <c r="G39" i="86"/>
  <c r="H39" i="86"/>
  <c r="I39" i="86"/>
  <c r="J39" i="86"/>
  <c r="L39" i="86"/>
  <c r="M39" i="86"/>
  <c r="N39" i="86"/>
  <c r="O39" i="86"/>
  <c r="P39" i="86"/>
  <c r="F48" i="86"/>
  <c r="G48" i="86"/>
  <c r="H48" i="86"/>
  <c r="I48" i="86"/>
  <c r="J48" i="86"/>
  <c r="L48" i="86"/>
  <c r="M48" i="86"/>
  <c r="N48" i="86"/>
  <c r="O48" i="86"/>
  <c r="P48" i="86"/>
  <c r="F54" i="86"/>
  <c r="G54" i="86"/>
  <c r="H54" i="86"/>
  <c r="I54" i="86"/>
  <c r="J54" i="86"/>
  <c r="L54" i="86"/>
  <c r="M54" i="86"/>
  <c r="N54" i="86"/>
  <c r="O54" i="86"/>
  <c r="P54" i="86"/>
  <c r="E56" i="86"/>
  <c r="F56" i="86"/>
  <c r="G56" i="86"/>
  <c r="H56" i="86"/>
  <c r="I56" i="86"/>
  <c r="J56" i="86"/>
  <c r="K56" i="86"/>
  <c r="L56" i="86"/>
  <c r="M56" i="86"/>
  <c r="N56" i="86"/>
  <c r="O56" i="86"/>
  <c r="P56" i="86"/>
  <c r="Q56" i="86"/>
  <c r="F58" i="86"/>
  <c r="G58" i="86"/>
  <c r="H58" i="86"/>
  <c r="I58" i="86"/>
  <c r="J58" i="86"/>
  <c r="L58" i="86"/>
  <c r="M58" i="86"/>
  <c r="N58" i="86"/>
  <c r="O58" i="86"/>
  <c r="P58" i="86"/>
  <c r="Q58" i="86"/>
  <c r="F63" i="86"/>
  <c r="G63" i="86"/>
  <c r="H63" i="86"/>
  <c r="I63" i="86"/>
  <c r="J63" i="86"/>
  <c r="L63" i="86"/>
  <c r="M63" i="86"/>
  <c r="N63" i="86"/>
  <c r="O63" i="86"/>
  <c r="P63" i="86"/>
  <c r="Q63" i="86"/>
  <c r="E65" i="86"/>
  <c r="F65" i="86"/>
  <c r="G65" i="86"/>
  <c r="H65" i="86"/>
  <c r="I65" i="86"/>
  <c r="J65" i="86"/>
  <c r="K65" i="86"/>
  <c r="L65" i="86"/>
  <c r="M65" i="86"/>
  <c r="N65" i="86"/>
  <c r="O65" i="86"/>
  <c r="P65" i="86"/>
  <c r="Q65" i="86"/>
  <c r="F9" i="85"/>
  <c r="G9" i="85"/>
  <c r="H9" i="85"/>
  <c r="I9" i="85"/>
  <c r="J9" i="85"/>
  <c r="L9" i="85"/>
  <c r="M9" i="85"/>
  <c r="N9" i="85"/>
  <c r="O9" i="85"/>
  <c r="P9" i="85"/>
  <c r="K17" i="85"/>
  <c r="Q17" i="85"/>
  <c r="E31" i="85"/>
  <c r="F31" i="85"/>
  <c r="G31" i="85"/>
  <c r="H31" i="85"/>
  <c r="I31" i="85"/>
  <c r="J31" i="85"/>
  <c r="K31" i="85"/>
  <c r="L31" i="85"/>
  <c r="M31" i="85"/>
  <c r="N31" i="85"/>
  <c r="O31" i="85"/>
  <c r="P31" i="85"/>
  <c r="Q31" i="85"/>
  <c r="F37" i="85"/>
  <c r="G37" i="85"/>
  <c r="H37" i="85"/>
  <c r="I37" i="85"/>
  <c r="J37" i="85"/>
  <c r="L37" i="85"/>
  <c r="M37" i="85"/>
  <c r="N37" i="85"/>
  <c r="O37" i="85"/>
  <c r="P37" i="85"/>
  <c r="K39" i="85"/>
  <c r="F39" i="85"/>
  <c r="G39" i="85"/>
  <c r="H39" i="85"/>
  <c r="I39" i="85"/>
  <c r="J39" i="85"/>
  <c r="L39" i="85"/>
  <c r="M39" i="85"/>
  <c r="N39" i="85"/>
  <c r="O39" i="85"/>
  <c r="P39" i="85"/>
  <c r="K41" i="85"/>
  <c r="Q41" i="85"/>
  <c r="F41" i="85"/>
  <c r="G41" i="85"/>
  <c r="H41" i="85"/>
  <c r="I41" i="85"/>
  <c r="J41" i="85"/>
  <c r="L41" i="85"/>
  <c r="M41" i="85"/>
  <c r="N41" i="85"/>
  <c r="O41" i="85"/>
  <c r="P41" i="85"/>
  <c r="F44" i="85"/>
  <c r="G44" i="85"/>
  <c r="H44" i="85"/>
  <c r="I44" i="85"/>
  <c r="J44" i="85"/>
  <c r="L44" i="85"/>
  <c r="M44" i="85"/>
  <c r="N44" i="85"/>
  <c r="O44" i="85"/>
  <c r="P44" i="85"/>
  <c r="Q47" i="85"/>
  <c r="F47" i="85"/>
  <c r="G47" i="85"/>
  <c r="H47" i="85"/>
  <c r="I47" i="85"/>
  <c r="J47" i="85"/>
  <c r="L47" i="85"/>
  <c r="M47" i="85"/>
  <c r="N47" i="85"/>
  <c r="O47" i="85"/>
  <c r="P47" i="85"/>
  <c r="K49" i="85"/>
  <c r="F49" i="85"/>
  <c r="G49" i="85"/>
  <c r="H49" i="85"/>
  <c r="I49" i="85"/>
  <c r="J49" i="85"/>
  <c r="L49" i="85"/>
  <c r="M49" i="85"/>
  <c r="N49" i="85"/>
  <c r="O49" i="85"/>
  <c r="P49" i="85"/>
  <c r="F103" i="84"/>
  <c r="G103" i="84"/>
  <c r="H103" i="84"/>
  <c r="I103" i="84"/>
  <c r="J103" i="84"/>
  <c r="L103" i="84"/>
  <c r="M103" i="84"/>
  <c r="N103" i="84"/>
  <c r="O103" i="84"/>
  <c r="P103" i="84"/>
  <c r="F142" i="84"/>
  <c r="G142" i="84"/>
  <c r="H142" i="84"/>
  <c r="I142" i="84"/>
  <c r="J142" i="84"/>
  <c r="L142" i="84"/>
  <c r="M142" i="84"/>
  <c r="N142" i="84"/>
  <c r="O142" i="84"/>
  <c r="P142" i="84"/>
  <c r="F172" i="84"/>
  <c r="G172" i="84"/>
  <c r="H172" i="84"/>
  <c r="I172" i="84"/>
  <c r="J172" i="84"/>
  <c r="L172" i="84"/>
  <c r="M172" i="84"/>
  <c r="N172" i="84"/>
  <c r="O172" i="84"/>
  <c r="P172" i="84"/>
  <c r="F178" i="84"/>
  <c r="G178" i="84"/>
  <c r="H178" i="84"/>
  <c r="I178" i="84"/>
  <c r="J178" i="84"/>
  <c r="L178" i="84"/>
  <c r="M178" i="84"/>
  <c r="N178" i="84"/>
  <c r="O178" i="84"/>
  <c r="P178" i="84"/>
  <c r="F194" i="84"/>
  <c r="G194" i="84"/>
  <c r="H194" i="84"/>
  <c r="I194" i="84"/>
  <c r="J194" i="84"/>
  <c r="L194" i="84"/>
  <c r="M194" i="84"/>
  <c r="N194" i="84"/>
  <c r="O194" i="84"/>
  <c r="P194" i="84"/>
  <c r="F198" i="84"/>
  <c r="G198" i="84"/>
  <c r="H198" i="84"/>
  <c r="I198" i="84"/>
  <c r="J198" i="84"/>
  <c r="L198" i="84"/>
  <c r="M198" i="84"/>
  <c r="N198" i="84"/>
  <c r="O198" i="84"/>
  <c r="P198" i="84"/>
  <c r="F219" i="84"/>
  <c r="G219" i="84"/>
  <c r="H219" i="84"/>
  <c r="I219" i="84"/>
  <c r="J219" i="84"/>
  <c r="L219" i="84"/>
  <c r="M219" i="84"/>
  <c r="N219" i="84"/>
  <c r="O219" i="84"/>
  <c r="P219" i="84"/>
  <c r="F225" i="84"/>
  <c r="G225" i="84"/>
  <c r="H225" i="84"/>
  <c r="I225" i="84"/>
  <c r="J225" i="84"/>
  <c r="L225" i="84"/>
  <c r="M225" i="84"/>
  <c r="N225" i="84"/>
  <c r="O225" i="84"/>
  <c r="P225" i="84"/>
  <c r="F232" i="84"/>
  <c r="G232" i="84"/>
  <c r="H232" i="84"/>
  <c r="I232" i="84"/>
  <c r="J232" i="84"/>
  <c r="L232" i="84"/>
  <c r="M232" i="84"/>
  <c r="N232" i="84"/>
  <c r="O232" i="84"/>
  <c r="P232" i="84"/>
  <c r="F255" i="84"/>
  <c r="G255" i="84"/>
  <c r="H255" i="84"/>
  <c r="I255" i="84"/>
  <c r="J255" i="84"/>
  <c r="L255" i="84"/>
  <c r="M255" i="84"/>
  <c r="N255" i="84"/>
  <c r="O255" i="84"/>
  <c r="P255" i="84"/>
  <c r="F286" i="84"/>
  <c r="G286" i="84"/>
  <c r="H286" i="84"/>
  <c r="I286" i="84"/>
  <c r="J286" i="84"/>
  <c r="L286" i="84"/>
  <c r="M286" i="84"/>
  <c r="N286" i="84"/>
  <c r="O286" i="84"/>
  <c r="P286" i="84"/>
  <c r="F292" i="84"/>
  <c r="G292" i="84"/>
  <c r="H292" i="84"/>
  <c r="I292" i="84"/>
  <c r="J292" i="84"/>
  <c r="L292" i="84"/>
  <c r="M292" i="84"/>
  <c r="N292" i="84"/>
  <c r="O292" i="84"/>
  <c r="P292" i="84"/>
  <c r="I66" i="86" l="1"/>
  <c r="H66" i="86"/>
  <c r="F66" i="86"/>
  <c r="L66" i="86"/>
  <c r="G66" i="86"/>
  <c r="J66" i="86"/>
  <c r="I293" i="84"/>
  <c r="F50" i="85"/>
  <c r="M50" i="85"/>
  <c r="H50" i="85"/>
  <c r="I50" i="85"/>
  <c r="N66" i="86"/>
  <c r="O66" i="86"/>
  <c r="P66" i="86"/>
  <c r="O50" i="85"/>
  <c r="G50" i="85"/>
  <c r="B50" i="85"/>
  <c r="E47" i="85"/>
  <c r="E41" i="85"/>
  <c r="E17" i="85"/>
  <c r="G293" i="84"/>
  <c r="Q286" i="84"/>
  <c r="K255" i="84"/>
  <c r="K232" i="84"/>
  <c r="K286" i="84"/>
  <c r="Q225" i="84"/>
  <c r="Q178" i="84"/>
  <c r="B293" i="84"/>
  <c r="Q194" i="84"/>
  <c r="O293" i="84"/>
  <c r="J293" i="84"/>
  <c r="Q292" i="84"/>
  <c r="M293" i="84"/>
  <c r="F293" i="84"/>
  <c r="K198" i="84"/>
  <c r="N293" i="84"/>
  <c r="Q219" i="84"/>
  <c r="K178" i="84"/>
  <c r="K172" i="84"/>
  <c r="K142" i="84"/>
  <c r="P293" i="84"/>
  <c r="L293" i="84"/>
  <c r="K39" i="86"/>
  <c r="E292" i="84"/>
  <c r="Q172" i="84"/>
  <c r="N50" i="85"/>
  <c r="Q9" i="85"/>
  <c r="Q54" i="86"/>
  <c r="M66" i="86"/>
  <c r="K48" i="86"/>
  <c r="K28" i="86"/>
  <c r="Q255" i="84"/>
  <c r="K225" i="84"/>
  <c r="E198" i="84"/>
  <c r="Q198" i="84"/>
  <c r="Q37" i="85"/>
  <c r="K292" i="84"/>
  <c r="E286" i="84"/>
  <c r="Q232" i="84"/>
  <c r="H293" i="84"/>
  <c r="P50" i="85"/>
  <c r="L50" i="85"/>
  <c r="J50" i="85"/>
  <c r="K219" i="84"/>
  <c r="K194" i="84"/>
  <c r="Q142" i="84"/>
  <c r="K47" i="85"/>
  <c r="E39" i="85"/>
  <c r="Q39" i="85"/>
  <c r="K63" i="86"/>
  <c r="E63" i="86"/>
  <c r="K54" i="86"/>
  <c r="E54" i="86"/>
  <c r="Q103" i="84"/>
  <c r="E49" i="85"/>
  <c r="Q49" i="85"/>
  <c r="Q44" i="85"/>
  <c r="K37" i="85"/>
  <c r="K9" i="85"/>
  <c r="E9" i="85"/>
  <c r="K58" i="86"/>
  <c r="E58" i="86"/>
  <c r="Q48" i="86"/>
  <c r="E48" i="86"/>
  <c r="E33" i="86"/>
  <c r="E28" i="86"/>
  <c r="Q28" i="86"/>
  <c r="K44" i="85"/>
  <c r="K66" i="86" l="1"/>
  <c r="Q66" i="86"/>
  <c r="E44" i="85"/>
  <c r="Q293" i="84"/>
  <c r="E232" i="84"/>
  <c r="E172" i="84"/>
  <c r="E194" i="84"/>
  <c r="E142" i="84"/>
  <c r="E178" i="84"/>
  <c r="E225" i="84"/>
  <c r="E219" i="84"/>
  <c r="K50" i="85"/>
  <c r="E255" i="84"/>
  <c r="Q50" i="85"/>
  <c r="E37" i="85"/>
  <c r="E39" i="86"/>
  <c r="E66" i="86" s="1"/>
  <c r="E50" i="85" l="1"/>
  <c r="AP65" i="83"/>
  <c r="AO65" i="83"/>
  <c r="AN65" i="83"/>
  <c r="AM65" i="83"/>
  <c r="AL65" i="83"/>
  <c r="AJ65" i="83"/>
  <c r="AI65" i="83"/>
  <c r="AH65" i="83"/>
  <c r="AG65" i="83"/>
  <c r="AF65" i="83"/>
  <c r="AE65" i="83"/>
  <c r="AD65" i="83"/>
  <c r="AC65" i="83"/>
  <c r="AB65" i="83"/>
  <c r="AA65" i="83"/>
  <c r="Z65" i="83"/>
  <c r="Y65" i="83"/>
  <c r="X65" i="83"/>
  <c r="W65" i="83"/>
  <c r="V65" i="83"/>
  <c r="U65" i="83"/>
  <c r="T65" i="83"/>
  <c r="S65" i="83"/>
  <c r="R65" i="83"/>
  <c r="Q65" i="83"/>
  <c r="P65" i="83"/>
  <c r="O65" i="83"/>
  <c r="N65" i="83"/>
  <c r="M65" i="83"/>
  <c r="L65" i="83"/>
  <c r="K65" i="83"/>
  <c r="J65" i="83"/>
  <c r="I65" i="83"/>
  <c r="H65" i="83"/>
  <c r="G65" i="83"/>
  <c r="F65" i="83"/>
  <c r="E65" i="83"/>
  <c r="AP63" i="83"/>
  <c r="AO63" i="83"/>
  <c r="AN63" i="83"/>
  <c r="AM63" i="83"/>
  <c r="AL63" i="83"/>
  <c r="AJ63" i="83"/>
  <c r="AI63" i="83"/>
  <c r="AH63" i="83"/>
  <c r="AG63" i="83"/>
  <c r="AF63" i="83"/>
  <c r="AE63" i="83"/>
  <c r="AD63" i="83"/>
  <c r="AC63" i="83"/>
  <c r="AB63" i="83"/>
  <c r="AA63" i="83"/>
  <c r="Z63" i="83"/>
  <c r="Y63" i="83"/>
  <c r="X63" i="83"/>
  <c r="W63" i="83"/>
  <c r="V63" i="83"/>
  <c r="U63" i="83"/>
  <c r="T63" i="83"/>
  <c r="S63" i="83"/>
  <c r="R63" i="83"/>
  <c r="P63" i="83"/>
  <c r="O63" i="83"/>
  <c r="N63" i="83"/>
  <c r="M63" i="83"/>
  <c r="L63" i="83"/>
  <c r="K63" i="83"/>
  <c r="J63" i="83"/>
  <c r="I63" i="83"/>
  <c r="H63" i="83"/>
  <c r="G63" i="83"/>
  <c r="F63" i="83"/>
  <c r="B63" i="83"/>
  <c r="Q63" i="83"/>
  <c r="AP58" i="83"/>
  <c r="AO58" i="83"/>
  <c r="AN58" i="83"/>
  <c r="AM58" i="83"/>
  <c r="AL58" i="83"/>
  <c r="AJ58" i="83"/>
  <c r="AI58" i="83"/>
  <c r="AH58" i="83"/>
  <c r="AG58" i="83"/>
  <c r="AF58" i="83"/>
  <c r="AE58" i="83"/>
  <c r="AD58" i="83"/>
  <c r="AC58" i="83"/>
  <c r="AB58" i="83"/>
  <c r="AA58" i="83"/>
  <c r="Z58" i="83"/>
  <c r="Y58" i="83"/>
  <c r="X58" i="83"/>
  <c r="W58" i="83"/>
  <c r="V58" i="83"/>
  <c r="U58" i="83"/>
  <c r="T58" i="83"/>
  <c r="S58" i="83"/>
  <c r="R58" i="83"/>
  <c r="P58" i="83"/>
  <c r="O58" i="83"/>
  <c r="N58" i="83"/>
  <c r="M58" i="83"/>
  <c r="L58" i="83"/>
  <c r="K58" i="83"/>
  <c r="J58" i="83"/>
  <c r="I58" i="83"/>
  <c r="H58" i="83"/>
  <c r="G58" i="83"/>
  <c r="F58" i="83"/>
  <c r="AP56" i="83"/>
  <c r="AO56" i="83"/>
  <c r="AL56" i="83"/>
  <c r="AJ56" i="83"/>
  <c r="AI56" i="83"/>
  <c r="AH56" i="83"/>
  <c r="AG56" i="83"/>
  <c r="AF56" i="83"/>
  <c r="AE56" i="83"/>
  <c r="AD56" i="83"/>
  <c r="AC56" i="83"/>
  <c r="AB56" i="83"/>
  <c r="AA56" i="83"/>
  <c r="Z56" i="83"/>
  <c r="Y56" i="83"/>
  <c r="X56" i="83"/>
  <c r="W56" i="83"/>
  <c r="V56" i="83"/>
  <c r="U56" i="83"/>
  <c r="T56" i="83"/>
  <c r="S56" i="83"/>
  <c r="R56" i="83"/>
  <c r="Q56" i="83"/>
  <c r="P56" i="83"/>
  <c r="O56" i="83"/>
  <c r="N56" i="83"/>
  <c r="M56" i="83"/>
  <c r="L56" i="83"/>
  <c r="K56" i="83"/>
  <c r="J56" i="83"/>
  <c r="I56" i="83"/>
  <c r="H56" i="83"/>
  <c r="G56" i="83"/>
  <c r="F56" i="83"/>
  <c r="E56" i="83"/>
  <c r="AP54" i="83"/>
  <c r="AO54" i="83"/>
  <c r="AL54" i="83"/>
  <c r="AJ54" i="83"/>
  <c r="AI54" i="83"/>
  <c r="AH54" i="83"/>
  <c r="AG54" i="83"/>
  <c r="AF54" i="83"/>
  <c r="AE54" i="83"/>
  <c r="AD54" i="83"/>
  <c r="AC54" i="83"/>
  <c r="AB54" i="83"/>
  <c r="AA54" i="83"/>
  <c r="Z54" i="83"/>
  <c r="Y54" i="83"/>
  <c r="X54" i="83"/>
  <c r="W54" i="83"/>
  <c r="V54" i="83"/>
  <c r="U54" i="83"/>
  <c r="T54" i="83"/>
  <c r="S54" i="83"/>
  <c r="R54" i="83"/>
  <c r="P54" i="83"/>
  <c r="O54" i="83"/>
  <c r="N54" i="83"/>
  <c r="M54" i="83"/>
  <c r="L54" i="83"/>
  <c r="K54" i="83"/>
  <c r="J54" i="83"/>
  <c r="I54" i="83"/>
  <c r="H54" i="83"/>
  <c r="G54" i="83"/>
  <c r="F54" i="83"/>
  <c r="B54" i="83"/>
  <c r="AP48" i="83"/>
  <c r="AO48" i="83"/>
  <c r="AL48" i="83"/>
  <c r="AJ48" i="83"/>
  <c r="AI48" i="83"/>
  <c r="AH48" i="83"/>
  <c r="AG48" i="83"/>
  <c r="AF48" i="83"/>
  <c r="AE48" i="83"/>
  <c r="AD48" i="83"/>
  <c r="AC48" i="83"/>
  <c r="AB48" i="83"/>
  <c r="AA48" i="83"/>
  <c r="Z48" i="83"/>
  <c r="Y48" i="83"/>
  <c r="X48" i="83"/>
  <c r="W48" i="83"/>
  <c r="V48" i="83"/>
  <c r="U48" i="83"/>
  <c r="T48" i="83"/>
  <c r="S48" i="83"/>
  <c r="R48" i="83"/>
  <c r="P48" i="83"/>
  <c r="O48" i="83"/>
  <c r="N48" i="83"/>
  <c r="M48" i="83"/>
  <c r="L48" i="83"/>
  <c r="K48" i="83"/>
  <c r="J48" i="83"/>
  <c r="I48" i="83"/>
  <c r="H48" i="83"/>
  <c r="G48" i="83"/>
  <c r="F48" i="83"/>
  <c r="B48" i="83"/>
  <c r="Q48" i="83"/>
  <c r="AP39" i="83"/>
  <c r="AO39" i="83"/>
  <c r="AL39" i="83"/>
  <c r="AJ39" i="83"/>
  <c r="AI39" i="83"/>
  <c r="AH39" i="83"/>
  <c r="AG39" i="83"/>
  <c r="AF39" i="83"/>
  <c r="AE39" i="83"/>
  <c r="AD39" i="83"/>
  <c r="AC39" i="83"/>
  <c r="AB39" i="83"/>
  <c r="AA39" i="83"/>
  <c r="Z39" i="83"/>
  <c r="Y39" i="83"/>
  <c r="X39" i="83"/>
  <c r="W39" i="83"/>
  <c r="V39" i="83"/>
  <c r="U39" i="83"/>
  <c r="T39" i="83"/>
  <c r="S39" i="83"/>
  <c r="R39" i="83"/>
  <c r="P39" i="83"/>
  <c r="O39" i="83"/>
  <c r="N39" i="83"/>
  <c r="M39" i="83"/>
  <c r="L39" i="83"/>
  <c r="K39" i="83"/>
  <c r="J39" i="83"/>
  <c r="I39" i="83"/>
  <c r="H39" i="83"/>
  <c r="G39" i="83"/>
  <c r="F39" i="83"/>
  <c r="B39" i="83"/>
  <c r="Q39" i="83"/>
  <c r="AP33" i="83"/>
  <c r="AO33" i="83"/>
  <c r="AL33" i="83"/>
  <c r="AJ33" i="83"/>
  <c r="AI33" i="83"/>
  <c r="AH33" i="83"/>
  <c r="AG33" i="83"/>
  <c r="AF33" i="83"/>
  <c r="AE33" i="83"/>
  <c r="AD33" i="83"/>
  <c r="AC33" i="83"/>
  <c r="AB33" i="83"/>
  <c r="AA33" i="83"/>
  <c r="Z33" i="83"/>
  <c r="Y33" i="83"/>
  <c r="X33" i="83"/>
  <c r="W33" i="83"/>
  <c r="V33" i="83"/>
  <c r="U33" i="83"/>
  <c r="T33" i="83"/>
  <c r="S33" i="83"/>
  <c r="R33" i="83"/>
  <c r="P33" i="83"/>
  <c r="O33" i="83"/>
  <c r="N33" i="83"/>
  <c r="M33" i="83"/>
  <c r="L33" i="83"/>
  <c r="K33" i="83"/>
  <c r="J33" i="83"/>
  <c r="I33" i="83"/>
  <c r="H33" i="83"/>
  <c r="G33" i="83"/>
  <c r="F33" i="83"/>
  <c r="B33" i="83"/>
  <c r="AP28" i="83"/>
  <c r="AO28" i="83"/>
  <c r="AL28" i="83"/>
  <c r="AJ28" i="83"/>
  <c r="AI28" i="83"/>
  <c r="AH28" i="83"/>
  <c r="AG28" i="83"/>
  <c r="AF28" i="83"/>
  <c r="AE28" i="83"/>
  <c r="AD28" i="83"/>
  <c r="AC28" i="83"/>
  <c r="AB28" i="83"/>
  <c r="AA28" i="83"/>
  <c r="Z28" i="83"/>
  <c r="Y28" i="83"/>
  <c r="X28" i="83"/>
  <c r="W28" i="83"/>
  <c r="V28" i="83"/>
  <c r="U28" i="83"/>
  <c r="T28" i="83"/>
  <c r="S28" i="83"/>
  <c r="R28" i="83"/>
  <c r="P28" i="83"/>
  <c r="O28" i="83"/>
  <c r="N28" i="83"/>
  <c r="M28" i="83"/>
  <c r="L28" i="83"/>
  <c r="K28" i="83"/>
  <c r="J28" i="83"/>
  <c r="I28" i="83"/>
  <c r="H28" i="83"/>
  <c r="G28" i="83"/>
  <c r="F28" i="83"/>
  <c r="B28" i="83"/>
  <c r="AP49" i="82"/>
  <c r="AO49" i="82"/>
  <c r="AN49" i="82"/>
  <c r="AM49" i="82"/>
  <c r="AL49" i="82"/>
  <c r="AJ49" i="82"/>
  <c r="AI49" i="82"/>
  <c r="AH49" i="82"/>
  <c r="AG49" i="82"/>
  <c r="AF49" i="82"/>
  <c r="AE49" i="82"/>
  <c r="AD49" i="82"/>
  <c r="AB49" i="82"/>
  <c r="AA49" i="82"/>
  <c r="Z49" i="82"/>
  <c r="Y49" i="82"/>
  <c r="X49" i="82"/>
  <c r="W49" i="82"/>
  <c r="V49" i="82"/>
  <c r="U49" i="82"/>
  <c r="T49" i="82"/>
  <c r="S49" i="82"/>
  <c r="R49" i="82"/>
  <c r="P49" i="82"/>
  <c r="O49" i="82"/>
  <c r="N49" i="82"/>
  <c r="M49" i="82"/>
  <c r="L49" i="82"/>
  <c r="K49" i="82"/>
  <c r="J49" i="82"/>
  <c r="I49" i="82"/>
  <c r="H49" i="82"/>
  <c r="G49" i="82"/>
  <c r="F49" i="82"/>
  <c r="AC49" i="82"/>
  <c r="Q49" i="82"/>
  <c r="AP47" i="82"/>
  <c r="AO47" i="82"/>
  <c r="AN47" i="82"/>
  <c r="AM47" i="82"/>
  <c r="AL47" i="82"/>
  <c r="AJ47" i="82"/>
  <c r="AI47" i="82"/>
  <c r="AH47" i="82"/>
  <c r="AG47" i="82"/>
  <c r="AF47" i="82"/>
  <c r="AE47" i="82"/>
  <c r="AD47" i="82"/>
  <c r="AB47" i="82"/>
  <c r="AA47" i="82"/>
  <c r="Z47" i="82"/>
  <c r="Y47" i="82"/>
  <c r="X47" i="82"/>
  <c r="W47" i="82"/>
  <c r="V47" i="82"/>
  <c r="U47" i="82"/>
  <c r="T47" i="82"/>
  <c r="S47" i="82"/>
  <c r="R47" i="82"/>
  <c r="P47" i="82"/>
  <c r="O47" i="82"/>
  <c r="N47" i="82"/>
  <c r="M47" i="82"/>
  <c r="L47" i="82"/>
  <c r="K47" i="82"/>
  <c r="J47" i="82"/>
  <c r="I47" i="82"/>
  <c r="H47" i="82"/>
  <c r="G47" i="82"/>
  <c r="F47" i="82"/>
  <c r="B47" i="82"/>
  <c r="AP44" i="82"/>
  <c r="AO44" i="82"/>
  <c r="AN44" i="82"/>
  <c r="AM44" i="82"/>
  <c r="AL44" i="82"/>
  <c r="AJ44" i="82"/>
  <c r="AI44" i="82"/>
  <c r="AH44" i="82"/>
  <c r="AG44" i="82"/>
  <c r="AF44" i="82"/>
  <c r="AE44" i="82"/>
  <c r="AD44" i="82"/>
  <c r="AB44" i="82"/>
  <c r="AA44" i="82"/>
  <c r="Z44" i="82"/>
  <c r="Y44" i="82"/>
  <c r="X44" i="82"/>
  <c r="W44" i="82"/>
  <c r="V44" i="82"/>
  <c r="U44" i="82"/>
  <c r="T44" i="82"/>
  <c r="S44" i="82"/>
  <c r="R44" i="82"/>
  <c r="P44" i="82"/>
  <c r="O44" i="82"/>
  <c r="N44" i="82"/>
  <c r="M44" i="82"/>
  <c r="L44" i="82"/>
  <c r="K44" i="82"/>
  <c r="J44" i="82"/>
  <c r="I44" i="82"/>
  <c r="H44" i="82"/>
  <c r="G44" i="82"/>
  <c r="F44" i="82"/>
  <c r="B44" i="82"/>
  <c r="Q44" i="82"/>
  <c r="AP41" i="82"/>
  <c r="AO41" i="82"/>
  <c r="AN41" i="82"/>
  <c r="AM41" i="82"/>
  <c r="AL41" i="82"/>
  <c r="AJ41" i="82"/>
  <c r="AI41" i="82"/>
  <c r="AH41" i="82"/>
  <c r="AG41" i="82"/>
  <c r="AF41" i="82"/>
  <c r="AE41" i="82"/>
  <c r="AD41" i="82"/>
  <c r="AB41" i="82"/>
  <c r="AA41" i="82"/>
  <c r="Z41" i="82"/>
  <c r="Y41" i="82"/>
  <c r="X41" i="82"/>
  <c r="W41" i="82"/>
  <c r="V41" i="82"/>
  <c r="U41" i="82"/>
  <c r="T41" i="82"/>
  <c r="S41" i="82"/>
  <c r="R41" i="82"/>
  <c r="P41" i="82"/>
  <c r="O41" i="82"/>
  <c r="N41" i="82"/>
  <c r="M41" i="82"/>
  <c r="L41" i="82"/>
  <c r="K41" i="82"/>
  <c r="J41" i="82"/>
  <c r="I41" i="82"/>
  <c r="H41" i="82"/>
  <c r="G41" i="82"/>
  <c r="F41" i="82"/>
  <c r="AC41" i="82"/>
  <c r="Q41" i="82"/>
  <c r="AP39" i="82"/>
  <c r="AO39" i="82"/>
  <c r="AN39" i="82"/>
  <c r="AM39" i="82"/>
  <c r="AL39" i="82"/>
  <c r="AJ39" i="82"/>
  <c r="AI39" i="82"/>
  <c r="AH39" i="82"/>
  <c r="AG39" i="82"/>
  <c r="AF39" i="82"/>
  <c r="AE39" i="82"/>
  <c r="AD39" i="82"/>
  <c r="AB39" i="82"/>
  <c r="AA39" i="82"/>
  <c r="Z39" i="82"/>
  <c r="Y39" i="82"/>
  <c r="X39" i="82"/>
  <c r="W39" i="82"/>
  <c r="V39" i="82"/>
  <c r="U39" i="82"/>
  <c r="T39" i="82"/>
  <c r="S39" i="82"/>
  <c r="R39" i="82"/>
  <c r="P39" i="82"/>
  <c r="O39" i="82"/>
  <c r="N39" i="82"/>
  <c r="M39" i="82"/>
  <c r="L39" i="82"/>
  <c r="K39" i="82"/>
  <c r="J39" i="82"/>
  <c r="I39" i="82"/>
  <c r="H39" i="82"/>
  <c r="G39" i="82"/>
  <c r="F39" i="82"/>
  <c r="AC39" i="82"/>
  <c r="Q39" i="82"/>
  <c r="AP31" i="82"/>
  <c r="AO31" i="82"/>
  <c r="AN31" i="82"/>
  <c r="AM31" i="82"/>
  <c r="AL31" i="82"/>
  <c r="AJ31" i="82"/>
  <c r="AI31" i="82"/>
  <c r="AH31" i="82"/>
  <c r="AG31" i="82"/>
  <c r="AF31" i="82"/>
  <c r="AE31" i="82"/>
  <c r="AD31" i="82"/>
  <c r="AB31" i="82"/>
  <c r="AA31" i="82"/>
  <c r="Z31" i="82"/>
  <c r="Y31" i="82"/>
  <c r="X31" i="82"/>
  <c r="W31" i="82"/>
  <c r="V31" i="82"/>
  <c r="U31" i="82"/>
  <c r="T31" i="82"/>
  <c r="S31" i="82"/>
  <c r="R31" i="82"/>
  <c r="P31" i="82"/>
  <c r="O31" i="82"/>
  <c r="N31" i="82"/>
  <c r="M31" i="82"/>
  <c r="L31" i="82"/>
  <c r="K31" i="82"/>
  <c r="J31" i="82"/>
  <c r="I31" i="82"/>
  <c r="H31" i="82"/>
  <c r="G31" i="82"/>
  <c r="F31" i="82"/>
  <c r="B31" i="82"/>
  <c r="Q31" i="82"/>
  <c r="AP29" i="82"/>
  <c r="AO29" i="82"/>
  <c r="AN29" i="82"/>
  <c r="AM29" i="82"/>
  <c r="AL29" i="82"/>
  <c r="AJ29" i="82"/>
  <c r="AI29" i="82"/>
  <c r="AH29" i="82"/>
  <c r="AG29" i="82"/>
  <c r="AF29" i="82"/>
  <c r="AE29" i="82"/>
  <c r="AD29" i="82"/>
  <c r="AB29" i="82"/>
  <c r="AA29" i="82"/>
  <c r="Z29" i="82"/>
  <c r="Y29" i="82"/>
  <c r="X29" i="82"/>
  <c r="W29" i="82"/>
  <c r="V29" i="82"/>
  <c r="U29" i="82"/>
  <c r="T29" i="82"/>
  <c r="S29" i="82"/>
  <c r="R29" i="82"/>
  <c r="P29" i="82"/>
  <c r="O29" i="82"/>
  <c r="N29" i="82"/>
  <c r="M29" i="82"/>
  <c r="L29" i="82"/>
  <c r="K29" i="82"/>
  <c r="J29" i="82"/>
  <c r="I29" i="82"/>
  <c r="H29" i="82"/>
  <c r="G29" i="82"/>
  <c r="F29" i="82"/>
  <c r="B29" i="82"/>
  <c r="AP26" i="82"/>
  <c r="AO26" i="82"/>
  <c r="AN26" i="82"/>
  <c r="AM26" i="82"/>
  <c r="AL26" i="82"/>
  <c r="AJ26" i="82"/>
  <c r="AI26" i="82"/>
  <c r="AH26" i="82"/>
  <c r="AG26" i="82"/>
  <c r="AF26" i="82"/>
  <c r="AE26" i="82"/>
  <c r="AD26" i="82"/>
  <c r="AB26" i="82"/>
  <c r="AA26" i="82"/>
  <c r="Z26" i="82"/>
  <c r="Y26" i="82"/>
  <c r="X26" i="82"/>
  <c r="W26" i="82"/>
  <c r="V26" i="82"/>
  <c r="U26" i="82"/>
  <c r="T26" i="82"/>
  <c r="S26" i="82"/>
  <c r="R26" i="82"/>
  <c r="P26" i="82"/>
  <c r="O26" i="82"/>
  <c r="N26" i="82"/>
  <c r="M26" i="82"/>
  <c r="L26" i="82"/>
  <c r="K26" i="82"/>
  <c r="J26" i="82"/>
  <c r="I26" i="82"/>
  <c r="H26" i="82"/>
  <c r="G26" i="82"/>
  <c r="F26" i="82"/>
  <c r="B26" i="82"/>
  <c r="AC26" i="82"/>
  <c r="AP23" i="82"/>
  <c r="AO23" i="82"/>
  <c r="AN23" i="82"/>
  <c r="AM23" i="82"/>
  <c r="AL23" i="82"/>
  <c r="AJ23" i="82"/>
  <c r="AI23" i="82"/>
  <c r="AH23" i="82"/>
  <c r="AG23" i="82"/>
  <c r="AF23" i="82"/>
  <c r="AE23" i="82"/>
  <c r="AD23" i="82"/>
  <c r="AB23" i="82"/>
  <c r="AA23" i="82"/>
  <c r="Z23" i="82"/>
  <c r="Y23" i="82"/>
  <c r="X23" i="82"/>
  <c r="W23" i="82"/>
  <c r="V23" i="82"/>
  <c r="U23" i="82"/>
  <c r="T23" i="82"/>
  <c r="S23" i="82"/>
  <c r="R23" i="82"/>
  <c r="P23" i="82"/>
  <c r="O23" i="82"/>
  <c r="N23" i="82"/>
  <c r="M23" i="82"/>
  <c r="L23" i="82"/>
  <c r="K23" i="82"/>
  <c r="J23" i="82"/>
  <c r="I23" i="82"/>
  <c r="H23" i="82"/>
  <c r="G23" i="82"/>
  <c r="F23" i="82"/>
  <c r="B23" i="82"/>
  <c r="AC23" i="82"/>
  <c r="AP21" i="82"/>
  <c r="AO21" i="82"/>
  <c r="AN21" i="82"/>
  <c r="AM21" i="82"/>
  <c r="AL21" i="82"/>
  <c r="AJ21" i="82"/>
  <c r="AI21" i="82"/>
  <c r="AH21" i="82"/>
  <c r="AG21" i="82"/>
  <c r="AF21" i="82"/>
  <c r="AE21" i="82"/>
  <c r="AD21" i="82"/>
  <c r="AB21" i="82"/>
  <c r="AA21" i="82"/>
  <c r="Z21" i="82"/>
  <c r="Y21" i="82"/>
  <c r="X21" i="82"/>
  <c r="W21" i="82"/>
  <c r="V21" i="82"/>
  <c r="U21" i="82"/>
  <c r="T21" i="82"/>
  <c r="S21" i="82"/>
  <c r="R21" i="82"/>
  <c r="P21" i="82"/>
  <c r="O21" i="82"/>
  <c r="N21" i="82"/>
  <c r="M21" i="82"/>
  <c r="L21" i="82"/>
  <c r="K21" i="82"/>
  <c r="J21" i="82"/>
  <c r="I21" i="82"/>
  <c r="H21" i="82"/>
  <c r="G21" i="82"/>
  <c r="F21" i="82"/>
  <c r="B21" i="82"/>
  <c r="AP17" i="82"/>
  <c r="AO17" i="82"/>
  <c r="AN17" i="82"/>
  <c r="AM17" i="82"/>
  <c r="AL17" i="82"/>
  <c r="AJ17" i="82"/>
  <c r="AI17" i="82"/>
  <c r="AH17" i="82"/>
  <c r="AG17" i="82"/>
  <c r="AF17" i="82"/>
  <c r="AE17" i="82"/>
  <c r="AD17" i="82"/>
  <c r="AB17" i="82"/>
  <c r="AA17" i="82"/>
  <c r="Z17" i="82"/>
  <c r="Y17" i="82"/>
  <c r="X17" i="82"/>
  <c r="W17" i="82"/>
  <c r="V17" i="82"/>
  <c r="U17" i="82"/>
  <c r="T17" i="82"/>
  <c r="S17" i="82"/>
  <c r="R17" i="82"/>
  <c r="P17" i="82"/>
  <c r="O17" i="82"/>
  <c r="N17" i="82"/>
  <c r="M17" i="82"/>
  <c r="L17" i="82"/>
  <c r="K17" i="82"/>
  <c r="J17" i="82"/>
  <c r="I17" i="82"/>
  <c r="H17" i="82"/>
  <c r="G17" i="82"/>
  <c r="F17" i="82"/>
  <c r="B17" i="82"/>
  <c r="AP9" i="82"/>
  <c r="AO9" i="82"/>
  <c r="AN9" i="82"/>
  <c r="AM9" i="82"/>
  <c r="AL9" i="82"/>
  <c r="AJ9" i="82"/>
  <c r="AI9" i="82"/>
  <c r="AH9" i="82"/>
  <c r="AG9" i="82"/>
  <c r="AF9" i="82"/>
  <c r="AE9" i="82"/>
  <c r="AD9" i="82"/>
  <c r="AB9" i="82"/>
  <c r="AA9" i="82"/>
  <c r="Z9" i="82"/>
  <c r="Y9" i="82"/>
  <c r="X9" i="82"/>
  <c r="W9" i="82"/>
  <c r="V9" i="82"/>
  <c r="U9" i="82"/>
  <c r="T9" i="82"/>
  <c r="S9" i="82"/>
  <c r="R9" i="82"/>
  <c r="P9" i="82"/>
  <c r="O9" i="82"/>
  <c r="N9" i="82"/>
  <c r="M9" i="82"/>
  <c r="L9" i="82"/>
  <c r="K9" i="82"/>
  <c r="J9" i="82"/>
  <c r="I9" i="82"/>
  <c r="H9" i="82"/>
  <c r="G9" i="82"/>
  <c r="F9" i="82"/>
  <c r="B9" i="82"/>
  <c r="AP213" i="81"/>
  <c r="AO213" i="81"/>
  <c r="AN213" i="81"/>
  <c r="AM213" i="81"/>
  <c r="AL213" i="81"/>
  <c r="AJ213" i="81"/>
  <c r="AI213" i="81"/>
  <c r="AH213" i="81"/>
  <c r="AG213" i="81"/>
  <c r="AF213" i="81"/>
  <c r="AE213" i="81"/>
  <c r="AD213" i="81"/>
  <c r="AB213" i="81"/>
  <c r="AA213" i="81"/>
  <c r="Z213" i="81"/>
  <c r="Y213" i="81"/>
  <c r="X213" i="81"/>
  <c r="W213" i="81"/>
  <c r="V213" i="81"/>
  <c r="U213" i="81"/>
  <c r="T213" i="81"/>
  <c r="S213" i="81"/>
  <c r="R213" i="81"/>
  <c r="P213" i="81"/>
  <c r="O213" i="81"/>
  <c r="N213" i="81"/>
  <c r="M213" i="81"/>
  <c r="L213" i="81"/>
  <c r="K213" i="81"/>
  <c r="J213" i="81"/>
  <c r="I213" i="81"/>
  <c r="H213" i="81"/>
  <c r="G213" i="81"/>
  <c r="F213" i="81"/>
  <c r="B213" i="81"/>
  <c r="AP207" i="81"/>
  <c r="AO207" i="81"/>
  <c r="AN207" i="81"/>
  <c r="AM207" i="81"/>
  <c r="AL207" i="81"/>
  <c r="AJ207" i="81"/>
  <c r="AI207" i="81"/>
  <c r="AH207" i="81"/>
  <c r="AG207" i="81"/>
  <c r="AF207" i="81"/>
  <c r="AE207" i="81"/>
  <c r="AD207" i="81"/>
  <c r="AB207" i="81"/>
  <c r="AA207" i="81"/>
  <c r="Z207" i="81"/>
  <c r="Y207" i="81"/>
  <c r="X207" i="81"/>
  <c r="W207" i="81"/>
  <c r="V207" i="81"/>
  <c r="U207" i="81"/>
  <c r="T207" i="81"/>
  <c r="S207" i="81"/>
  <c r="R207" i="81"/>
  <c r="P207" i="81"/>
  <c r="O207" i="81"/>
  <c r="N207" i="81"/>
  <c r="M207" i="81"/>
  <c r="L207" i="81"/>
  <c r="K207" i="81"/>
  <c r="J207" i="81"/>
  <c r="I207" i="81"/>
  <c r="H207" i="81"/>
  <c r="G207" i="81"/>
  <c r="F207" i="81"/>
  <c r="AC207" i="81"/>
  <c r="AP176" i="81"/>
  <c r="AO176" i="81"/>
  <c r="AN176" i="81"/>
  <c r="AM176" i="81"/>
  <c r="AL176" i="81"/>
  <c r="AJ176" i="81"/>
  <c r="AI176" i="81"/>
  <c r="AH176" i="81"/>
  <c r="AG176" i="81"/>
  <c r="AF176" i="81"/>
  <c r="AE176" i="81"/>
  <c r="AD176" i="81"/>
  <c r="AB176" i="81"/>
  <c r="AA176" i="81"/>
  <c r="Z176" i="81"/>
  <c r="Y176" i="81"/>
  <c r="X176" i="81"/>
  <c r="W176" i="81"/>
  <c r="V176" i="81"/>
  <c r="U176" i="81"/>
  <c r="T176" i="81"/>
  <c r="S176" i="81"/>
  <c r="R176" i="81"/>
  <c r="P176" i="81"/>
  <c r="O176" i="81"/>
  <c r="N176" i="81"/>
  <c r="M176" i="81"/>
  <c r="L176" i="81"/>
  <c r="K176" i="81"/>
  <c r="J176" i="81"/>
  <c r="I176" i="81"/>
  <c r="H176" i="81"/>
  <c r="G176" i="81"/>
  <c r="F176" i="81"/>
  <c r="AP153" i="81"/>
  <c r="AO153" i="81"/>
  <c r="AN153" i="81"/>
  <c r="AM153" i="81"/>
  <c r="AL153" i="81"/>
  <c r="AJ153" i="81"/>
  <c r="AI153" i="81"/>
  <c r="AH153" i="81"/>
  <c r="AG153" i="81"/>
  <c r="AF153" i="81"/>
  <c r="AE153" i="81"/>
  <c r="AD153" i="81"/>
  <c r="AB153" i="81"/>
  <c r="AA153" i="81"/>
  <c r="Z153" i="81"/>
  <c r="Y153" i="81"/>
  <c r="X153" i="81"/>
  <c r="W153" i="81"/>
  <c r="V153" i="81"/>
  <c r="U153" i="81"/>
  <c r="T153" i="81"/>
  <c r="S153" i="81"/>
  <c r="R153" i="81"/>
  <c r="P153" i="81"/>
  <c r="O153" i="81"/>
  <c r="N153" i="81"/>
  <c r="M153" i="81"/>
  <c r="L153" i="81"/>
  <c r="K153" i="81"/>
  <c r="J153" i="81"/>
  <c r="I153" i="81"/>
  <c r="H153" i="81"/>
  <c r="G153" i="81"/>
  <c r="F153" i="81"/>
  <c r="AC153" i="81"/>
  <c r="AP146" i="81"/>
  <c r="AO146" i="81"/>
  <c r="AN146" i="81"/>
  <c r="AM146" i="81"/>
  <c r="AL146" i="81"/>
  <c r="AJ146" i="81"/>
  <c r="AI146" i="81"/>
  <c r="AH146" i="81"/>
  <c r="AG146" i="81"/>
  <c r="AF146" i="81"/>
  <c r="AE146" i="81"/>
  <c r="AD146" i="81"/>
  <c r="AB146" i="81"/>
  <c r="AA146" i="81"/>
  <c r="Z146" i="81"/>
  <c r="Y146" i="81"/>
  <c r="X146" i="81"/>
  <c r="W146" i="81"/>
  <c r="V146" i="81"/>
  <c r="U146" i="81"/>
  <c r="T146" i="81"/>
  <c r="S146" i="81"/>
  <c r="R146" i="81"/>
  <c r="P146" i="81"/>
  <c r="O146" i="81"/>
  <c r="N146" i="81"/>
  <c r="M146" i="81"/>
  <c r="L146" i="81"/>
  <c r="K146" i="81"/>
  <c r="J146" i="81"/>
  <c r="I146" i="81"/>
  <c r="H146" i="81"/>
  <c r="G146" i="81"/>
  <c r="F146" i="81"/>
  <c r="AP140" i="81"/>
  <c r="AO140" i="81"/>
  <c r="AN140" i="81"/>
  <c r="AM140" i="81"/>
  <c r="AL140" i="81"/>
  <c r="AJ140" i="81"/>
  <c r="AI140" i="81"/>
  <c r="AH140" i="81"/>
  <c r="AG140" i="81"/>
  <c r="AF140" i="81"/>
  <c r="AE140" i="81"/>
  <c r="AD140" i="81"/>
  <c r="AB140" i="81"/>
  <c r="AA140" i="81"/>
  <c r="Z140" i="81"/>
  <c r="Y140" i="81"/>
  <c r="X140" i="81"/>
  <c r="W140" i="81"/>
  <c r="V140" i="81"/>
  <c r="U140" i="81"/>
  <c r="T140" i="81"/>
  <c r="S140" i="81"/>
  <c r="R140" i="81"/>
  <c r="P140" i="81"/>
  <c r="O140" i="81"/>
  <c r="N140" i="81"/>
  <c r="M140" i="81"/>
  <c r="L140" i="81"/>
  <c r="K140" i="81"/>
  <c r="J140" i="81"/>
  <c r="I140" i="81"/>
  <c r="H140" i="81"/>
  <c r="G140" i="81"/>
  <c r="F140" i="81"/>
  <c r="AP119" i="81"/>
  <c r="AO119" i="81"/>
  <c r="AN119" i="81"/>
  <c r="AM119" i="81"/>
  <c r="AL119" i="81"/>
  <c r="AJ119" i="81"/>
  <c r="AI119" i="81"/>
  <c r="AH119" i="81"/>
  <c r="AG119" i="81"/>
  <c r="AF119" i="81"/>
  <c r="AE119" i="81"/>
  <c r="AD119" i="81"/>
  <c r="AB119" i="81"/>
  <c r="AA119" i="81"/>
  <c r="Z119" i="81"/>
  <c r="Y119" i="81"/>
  <c r="X119" i="81"/>
  <c r="W119" i="81"/>
  <c r="V119" i="81"/>
  <c r="U119" i="81"/>
  <c r="T119" i="81"/>
  <c r="S119" i="81"/>
  <c r="R119" i="81"/>
  <c r="P119" i="81"/>
  <c r="O119" i="81"/>
  <c r="N119" i="81"/>
  <c r="M119" i="81"/>
  <c r="L119" i="81"/>
  <c r="K119" i="81"/>
  <c r="J119" i="81"/>
  <c r="I119" i="81"/>
  <c r="H119" i="81"/>
  <c r="G119" i="81"/>
  <c r="F119" i="81"/>
  <c r="AP115" i="81"/>
  <c r="AO115" i="81"/>
  <c r="AN115" i="81"/>
  <c r="AM115" i="81"/>
  <c r="AL115" i="81"/>
  <c r="AJ115" i="81"/>
  <c r="AI115" i="81"/>
  <c r="AH115" i="81"/>
  <c r="AG115" i="81"/>
  <c r="AF115" i="81"/>
  <c r="AE115" i="81"/>
  <c r="AD115" i="81"/>
  <c r="AB115" i="81"/>
  <c r="AA115" i="81"/>
  <c r="Z115" i="81"/>
  <c r="Y115" i="81"/>
  <c r="X115" i="81"/>
  <c r="W115" i="81"/>
  <c r="V115" i="81"/>
  <c r="U115" i="81"/>
  <c r="T115" i="81"/>
  <c r="S115" i="81"/>
  <c r="R115" i="81"/>
  <c r="P115" i="81"/>
  <c r="O115" i="81"/>
  <c r="N115" i="81"/>
  <c r="M115" i="81"/>
  <c r="L115" i="81"/>
  <c r="K115" i="81"/>
  <c r="J115" i="81"/>
  <c r="I115" i="81"/>
  <c r="H115" i="81"/>
  <c r="G115" i="81"/>
  <c r="F115" i="81"/>
  <c r="AP99" i="81"/>
  <c r="AO99" i="81"/>
  <c r="AN99" i="81"/>
  <c r="AM99" i="81"/>
  <c r="AL99" i="81"/>
  <c r="AJ99" i="81"/>
  <c r="AI99" i="81"/>
  <c r="AH99" i="81"/>
  <c r="AG99" i="81"/>
  <c r="AF99" i="81"/>
  <c r="AE99" i="81"/>
  <c r="AD99" i="81"/>
  <c r="AB99" i="81"/>
  <c r="AA99" i="81"/>
  <c r="Z99" i="81"/>
  <c r="Y99" i="81"/>
  <c r="X99" i="81"/>
  <c r="W99" i="81"/>
  <c r="V99" i="81"/>
  <c r="U99" i="81"/>
  <c r="T99" i="81"/>
  <c r="S99" i="81"/>
  <c r="R99" i="81"/>
  <c r="P99" i="81"/>
  <c r="O99" i="81"/>
  <c r="N99" i="81"/>
  <c r="M99" i="81"/>
  <c r="L99" i="81"/>
  <c r="K99" i="81"/>
  <c r="J99" i="81"/>
  <c r="I99" i="81"/>
  <c r="H99" i="81"/>
  <c r="G99" i="81"/>
  <c r="F99" i="81"/>
  <c r="AC99" i="81"/>
  <c r="AP93" i="81"/>
  <c r="AO93" i="81"/>
  <c r="AN93" i="81"/>
  <c r="AM93" i="81"/>
  <c r="AL93" i="81"/>
  <c r="AJ93" i="81"/>
  <c r="AI93" i="81"/>
  <c r="AH93" i="81"/>
  <c r="AG93" i="81"/>
  <c r="AF93" i="81"/>
  <c r="AE93" i="81"/>
  <c r="AD93" i="81"/>
  <c r="AB93" i="81"/>
  <c r="AA93" i="81"/>
  <c r="Z93" i="81"/>
  <c r="Y93" i="81"/>
  <c r="X93" i="81"/>
  <c r="W93" i="81"/>
  <c r="V93" i="81"/>
  <c r="U93" i="81"/>
  <c r="T93" i="81"/>
  <c r="S93" i="81"/>
  <c r="R93" i="81"/>
  <c r="P93" i="81"/>
  <c r="O93" i="81"/>
  <c r="N93" i="81"/>
  <c r="M93" i="81"/>
  <c r="L93" i="81"/>
  <c r="K93" i="81"/>
  <c r="J93" i="81"/>
  <c r="I93" i="81"/>
  <c r="H93" i="81"/>
  <c r="G93" i="81"/>
  <c r="F93" i="81"/>
  <c r="AC93" i="81"/>
  <c r="AP74" i="81"/>
  <c r="AO74" i="81"/>
  <c r="AL74" i="81"/>
  <c r="AJ74" i="81"/>
  <c r="AI74" i="81"/>
  <c r="AH74" i="81"/>
  <c r="AG74" i="81"/>
  <c r="AF74" i="81"/>
  <c r="AE74" i="81"/>
  <c r="AD74" i="81"/>
  <c r="AB74" i="81"/>
  <c r="AA74" i="81"/>
  <c r="Z74" i="81"/>
  <c r="Y74" i="81"/>
  <c r="X74" i="81"/>
  <c r="W74" i="81"/>
  <c r="V74" i="81"/>
  <c r="U74" i="81"/>
  <c r="T74" i="81"/>
  <c r="S74" i="81"/>
  <c r="R74" i="81"/>
  <c r="P74" i="81"/>
  <c r="O74" i="81"/>
  <c r="N74" i="81"/>
  <c r="M74" i="81"/>
  <c r="L74" i="81"/>
  <c r="K74" i="81"/>
  <c r="J74" i="81"/>
  <c r="I74" i="81"/>
  <c r="H74" i="81"/>
  <c r="G74" i="81"/>
  <c r="F74" i="81"/>
  <c r="Q74" i="81"/>
  <c r="AP63" i="81"/>
  <c r="AO63" i="81"/>
  <c r="AN63" i="81"/>
  <c r="AM63" i="81"/>
  <c r="AL63" i="81"/>
  <c r="AJ63" i="81"/>
  <c r="AI63" i="81"/>
  <c r="AH63" i="81"/>
  <c r="AG63" i="81"/>
  <c r="AF63" i="81"/>
  <c r="AE63" i="81"/>
  <c r="AD63" i="81"/>
  <c r="AB63" i="81"/>
  <c r="AA63" i="81"/>
  <c r="Z63" i="81"/>
  <c r="Y63" i="81"/>
  <c r="X63" i="81"/>
  <c r="W63" i="81"/>
  <c r="V63" i="81"/>
  <c r="U63" i="81"/>
  <c r="T63" i="81"/>
  <c r="S63" i="81"/>
  <c r="R63" i="81"/>
  <c r="P63" i="81"/>
  <c r="O63" i="81"/>
  <c r="N63" i="81"/>
  <c r="M63" i="81"/>
  <c r="L63" i="81"/>
  <c r="K63" i="81"/>
  <c r="J63" i="81"/>
  <c r="I63" i="81"/>
  <c r="H63" i="81"/>
  <c r="G63" i="81"/>
  <c r="F63" i="81"/>
  <c r="AP24" i="81"/>
  <c r="AO24" i="81"/>
  <c r="AN24" i="81"/>
  <c r="AM24" i="81"/>
  <c r="AL24" i="81"/>
  <c r="AJ24" i="81"/>
  <c r="AI24" i="81"/>
  <c r="AH24" i="81"/>
  <c r="AG24" i="81"/>
  <c r="AF24" i="81"/>
  <c r="AE24" i="81"/>
  <c r="AD24" i="81"/>
  <c r="AB24" i="81"/>
  <c r="AA24" i="81"/>
  <c r="Z24" i="81"/>
  <c r="Y24" i="81"/>
  <c r="X24" i="81"/>
  <c r="W24" i="81"/>
  <c r="V24" i="81"/>
  <c r="U24" i="81"/>
  <c r="T24" i="81"/>
  <c r="S24" i="81"/>
  <c r="R24" i="81"/>
  <c r="P24" i="81"/>
  <c r="O24" i="81"/>
  <c r="N24" i="81"/>
  <c r="M24" i="81"/>
  <c r="L24" i="81"/>
  <c r="K24" i="81"/>
  <c r="J24" i="81"/>
  <c r="I24" i="81"/>
  <c r="H24" i="81"/>
  <c r="G24" i="81"/>
  <c r="F24" i="81"/>
  <c r="I214" i="81" l="1"/>
  <c r="M214" i="81"/>
  <c r="R214" i="81"/>
  <c r="V214" i="81"/>
  <c r="Z214" i="81"/>
  <c r="P214" i="81"/>
  <c r="F214" i="81"/>
  <c r="N214" i="81"/>
  <c r="W214" i="81"/>
  <c r="G214" i="81"/>
  <c r="T214" i="81"/>
  <c r="X214" i="81"/>
  <c r="J214" i="81"/>
  <c r="S214" i="81"/>
  <c r="K214" i="81"/>
  <c r="H214" i="81"/>
  <c r="L214" i="81"/>
  <c r="U214" i="81"/>
  <c r="Y214" i="81"/>
  <c r="O214" i="81"/>
  <c r="AO214" i="81"/>
  <c r="AP214" i="81"/>
  <c r="AN214" i="81"/>
  <c r="AM214" i="81"/>
  <c r="AL214" i="81"/>
  <c r="AJ214" i="81"/>
  <c r="AI214" i="81"/>
  <c r="AE214" i="81"/>
  <c r="AF214" i="81"/>
  <c r="AH214" i="81"/>
  <c r="AG214" i="81"/>
  <c r="AD214" i="81"/>
  <c r="AB214" i="81"/>
  <c r="AA214" i="81"/>
  <c r="AD66" i="83"/>
  <c r="AH66" i="83"/>
  <c r="AM66" i="83"/>
  <c r="R66" i="83"/>
  <c r="V66" i="83"/>
  <c r="Z66" i="83"/>
  <c r="AA66" i="83"/>
  <c r="AE50" i="82"/>
  <c r="AI50" i="82"/>
  <c r="AN50" i="82"/>
  <c r="AM50" i="82"/>
  <c r="AD50" i="82"/>
  <c r="AH50" i="82"/>
  <c r="AF50" i="82"/>
  <c r="AJ50" i="82"/>
  <c r="AO50" i="82"/>
  <c r="AC21" i="82"/>
  <c r="Q29" i="82"/>
  <c r="AC44" i="82"/>
  <c r="Q47" i="82"/>
  <c r="AG50" i="82"/>
  <c r="AL50" i="82"/>
  <c r="AP50" i="82"/>
  <c r="F50" i="82"/>
  <c r="J50" i="82"/>
  <c r="N50" i="82"/>
  <c r="B50" i="82"/>
  <c r="AC29" i="82"/>
  <c r="AC47" i="82"/>
  <c r="G50" i="82"/>
  <c r="K50" i="82"/>
  <c r="O50" i="82"/>
  <c r="I50" i="82"/>
  <c r="M50" i="82"/>
  <c r="V50" i="82"/>
  <c r="Z50" i="82"/>
  <c r="S50" i="82"/>
  <c r="W50" i="82"/>
  <c r="AA50" i="82"/>
  <c r="U50" i="82"/>
  <c r="Y50" i="82"/>
  <c r="R50" i="82"/>
  <c r="AE66" i="83"/>
  <c r="K66" i="83"/>
  <c r="O66" i="83"/>
  <c r="E33" i="83"/>
  <c r="E54" i="83"/>
  <c r="Q33" i="83"/>
  <c r="Q54" i="83"/>
  <c r="G66" i="83"/>
  <c r="S66" i="83"/>
  <c r="W66" i="83"/>
  <c r="AI66" i="83"/>
  <c r="AN66" i="83"/>
  <c r="E39" i="83"/>
  <c r="E48" i="83"/>
  <c r="E63" i="83"/>
  <c r="I66" i="83"/>
  <c r="M66" i="83"/>
  <c r="U66" i="83"/>
  <c r="Y66" i="83"/>
  <c r="AC66" i="83"/>
  <c r="AG66" i="83"/>
  <c r="AL66" i="83"/>
  <c r="AP66" i="83"/>
  <c r="Q99" i="81"/>
  <c r="AC63" i="81"/>
  <c r="AC74" i="81"/>
  <c r="Q115" i="81"/>
  <c r="T50" i="82"/>
  <c r="X50" i="82"/>
  <c r="Q24" i="81"/>
  <c r="B214" i="81"/>
  <c r="AC115" i="81"/>
  <c r="Q119" i="81"/>
  <c r="AC119" i="81"/>
  <c r="Q146" i="81"/>
  <c r="Q176" i="81"/>
  <c r="AC176" i="81"/>
  <c r="Q213" i="81"/>
  <c r="H50" i="82"/>
  <c r="L50" i="82"/>
  <c r="P50" i="82"/>
  <c r="Q17" i="82"/>
  <c r="Q26" i="82"/>
  <c r="Q153" i="81"/>
  <c r="AB50" i="82"/>
  <c r="AC24" i="81"/>
  <c r="Q93" i="81"/>
  <c r="Q140" i="81"/>
  <c r="Q9" i="82"/>
  <c r="Q23" i="82"/>
  <c r="E28" i="83"/>
  <c r="B66" i="83"/>
  <c r="T66" i="83"/>
  <c r="X66" i="83"/>
  <c r="AB66" i="83"/>
  <c r="AF66" i="83"/>
  <c r="AJ66" i="83"/>
  <c r="AO66" i="83"/>
  <c r="AC213" i="81"/>
  <c r="AC9" i="82"/>
  <c r="AC17" i="82"/>
  <c r="AC31" i="82"/>
  <c r="H66" i="83"/>
  <c r="L66" i="83"/>
  <c r="P66" i="83"/>
  <c r="Q207" i="81"/>
  <c r="Q21" i="82"/>
  <c r="F66" i="83"/>
  <c r="J66" i="83"/>
  <c r="N66" i="83"/>
  <c r="Q58" i="83"/>
  <c r="E58" i="83"/>
  <c r="Q214" i="81" l="1"/>
  <c r="AC214" i="81"/>
  <c r="Q50" i="82"/>
  <c r="AC50" i="82"/>
  <c r="Q66" i="83"/>
  <c r="E66" i="83"/>
  <c r="E88" i="80" l="1"/>
  <c r="E101" i="80"/>
  <c r="I101" i="80"/>
  <c r="J101" i="80"/>
  <c r="K101" i="80"/>
  <c r="E117" i="80"/>
  <c r="J117" i="80"/>
  <c r="K117" i="80"/>
  <c r="E150" i="80"/>
  <c r="E170" i="80"/>
  <c r="I170" i="80"/>
  <c r="J170" i="80"/>
  <c r="K170" i="80"/>
  <c r="E174" i="80"/>
  <c r="F174" i="80"/>
  <c r="I174" i="80"/>
  <c r="J174" i="80"/>
  <c r="K174" i="80"/>
  <c r="E178" i="80"/>
  <c r="F178" i="80"/>
  <c r="I178" i="80"/>
  <c r="J178" i="80"/>
  <c r="K178" i="80"/>
  <c r="E193" i="80"/>
  <c r="I193" i="80"/>
  <c r="J193" i="80"/>
  <c r="K193" i="80"/>
  <c r="E197" i="80"/>
  <c r="F197" i="80"/>
  <c r="I197" i="80"/>
  <c r="J197" i="80"/>
  <c r="K197" i="80"/>
  <c r="F19" i="77"/>
  <c r="I19" i="77"/>
  <c r="J19" i="77"/>
  <c r="K19" i="77"/>
  <c r="M19" i="77"/>
  <c r="N19" i="77"/>
  <c r="O19" i="77"/>
  <c r="P19" i="77"/>
  <c r="Q19" i="77"/>
  <c r="R19" i="77"/>
  <c r="E41" i="77"/>
  <c r="F41" i="77"/>
  <c r="F51" i="77"/>
  <c r="I51" i="77"/>
  <c r="J51" i="77"/>
  <c r="K51" i="77"/>
  <c r="M51" i="77"/>
  <c r="N51" i="77"/>
  <c r="O51" i="77"/>
  <c r="P51" i="77"/>
  <c r="Q51" i="77"/>
  <c r="R51" i="77"/>
  <c r="E55" i="77"/>
  <c r="F55" i="77"/>
  <c r="I55" i="77"/>
  <c r="J55" i="77"/>
  <c r="K55" i="77"/>
  <c r="M55" i="77"/>
  <c r="N55" i="77"/>
  <c r="O55" i="77"/>
  <c r="P55" i="77"/>
  <c r="Q55" i="77"/>
  <c r="R55" i="77"/>
  <c r="E62" i="77"/>
  <c r="F62" i="77"/>
  <c r="I62" i="77"/>
  <c r="J62" i="77"/>
  <c r="K62" i="77"/>
  <c r="M62" i="77"/>
  <c r="N62" i="77"/>
  <c r="O62" i="77"/>
  <c r="P62" i="77"/>
  <c r="Q62" i="77"/>
  <c r="R62" i="77"/>
  <c r="E69" i="77"/>
  <c r="F69" i="77"/>
  <c r="I69" i="77"/>
  <c r="J69" i="77"/>
  <c r="K69" i="77"/>
  <c r="M69" i="77"/>
  <c r="N69" i="77"/>
  <c r="O69" i="77"/>
  <c r="P69" i="77"/>
  <c r="Q69" i="77"/>
  <c r="R69" i="77"/>
  <c r="E73" i="77"/>
  <c r="F73" i="77"/>
  <c r="I73" i="77"/>
  <c r="J73" i="77"/>
  <c r="K73" i="77"/>
  <c r="M73" i="77"/>
  <c r="N73" i="77"/>
  <c r="O73" i="77"/>
  <c r="P73" i="77"/>
  <c r="Q73" i="77"/>
  <c r="R73" i="77"/>
  <c r="E93" i="77"/>
  <c r="F93" i="77"/>
  <c r="I93" i="77"/>
  <c r="J93" i="77"/>
  <c r="K93" i="77"/>
  <c r="M93" i="77"/>
  <c r="N93" i="77"/>
  <c r="O93" i="77"/>
  <c r="P93" i="77"/>
  <c r="Q93" i="77"/>
  <c r="R93" i="77"/>
  <c r="E97" i="77"/>
  <c r="F97" i="77"/>
  <c r="I97" i="77"/>
  <c r="J97" i="77"/>
  <c r="K97" i="77"/>
  <c r="M97" i="77"/>
  <c r="N97" i="77"/>
  <c r="O97" i="77"/>
  <c r="P97" i="77"/>
  <c r="Q97" i="77"/>
  <c r="R97" i="77"/>
  <c r="E104" i="77"/>
  <c r="F104" i="77"/>
  <c r="I104" i="77"/>
  <c r="J104" i="77"/>
  <c r="K104" i="77"/>
  <c r="M104" i="77"/>
  <c r="N104" i="77"/>
  <c r="O104" i="77"/>
  <c r="P104" i="77"/>
  <c r="Q104" i="77"/>
  <c r="R104" i="77"/>
  <c r="E111" i="77"/>
  <c r="F111" i="77"/>
  <c r="I111" i="77"/>
  <c r="J111" i="77"/>
  <c r="K111" i="77"/>
  <c r="M111" i="77"/>
  <c r="N111" i="77"/>
  <c r="O111" i="77"/>
  <c r="P111" i="77"/>
  <c r="Q111" i="77"/>
  <c r="R111" i="77"/>
  <c r="E115" i="77"/>
  <c r="F115" i="77"/>
  <c r="I115" i="77"/>
  <c r="J115" i="77"/>
  <c r="K115" i="77"/>
  <c r="M115" i="77"/>
  <c r="N115" i="77"/>
  <c r="O115" i="77"/>
  <c r="P115" i="77"/>
  <c r="Q115" i="77"/>
  <c r="R115" i="77"/>
  <c r="B116" i="77"/>
  <c r="F116" i="77" l="1"/>
  <c r="E198" i="80"/>
  <c r="P116" i="77"/>
  <c r="E116" i="77"/>
  <c r="J116" i="77"/>
  <c r="M116" i="77"/>
  <c r="O116" i="77"/>
  <c r="N116" i="77"/>
  <c r="I116" i="77"/>
  <c r="K116" i="77"/>
  <c r="L116" i="77"/>
  <c r="G55" i="77"/>
  <c r="G111" i="77"/>
  <c r="G97" i="77"/>
  <c r="G69" i="77"/>
  <c r="Q116" i="77"/>
  <c r="G115" i="77"/>
  <c r="G62" i="77"/>
  <c r="R116" i="77"/>
  <c r="G73" i="77"/>
  <c r="G51" i="77"/>
  <c r="G19" i="77" l="1"/>
  <c r="G116" i="77" s="1"/>
  <c r="H116" i="77"/>
  <c r="E85" i="84" l="1"/>
  <c r="E103" i="84" s="1"/>
  <c r="E293" i="84" s="1"/>
  <c r="K103" i="84"/>
  <c r="K293" i="84" s="1"/>
  <c r="R64" i="88" l="1"/>
  <c r="R678" i="88" s="1"/>
  <c r="K311" i="88" l="1"/>
  <c r="I311" i="88"/>
  <c r="J311" i="88"/>
  <c r="H311" i="88" l="1"/>
  <c r="J562" i="88"/>
  <c r="J678" i="88" s="1"/>
  <c r="I562" i="88"/>
  <c r="I678" i="88" s="1"/>
  <c r="K562" i="88"/>
  <c r="K678" i="88" s="1"/>
  <c r="H562" i="88" l="1"/>
  <c r="H678" i="88" s="1"/>
  <c r="G678" i="88"/>
  <c r="I43" i="80" l="1"/>
  <c r="J43" i="80"/>
  <c r="J88" i="80"/>
  <c r="K43" i="80"/>
  <c r="K88" i="80" s="1"/>
  <c r="H43" i="80" l="1"/>
  <c r="G43" i="80" s="1"/>
  <c r="I88" i="80"/>
  <c r="J121" i="80"/>
  <c r="J150" i="80" s="1"/>
  <c r="J198" i="80" s="1"/>
  <c r="K121" i="80"/>
  <c r="K150" i="80" s="1"/>
  <c r="K198" i="80" s="1"/>
  <c r="I121" i="80"/>
  <c r="H121" i="80" l="1"/>
  <c r="G121" i="80"/>
  <c r="G198" i="80" s="1"/>
  <c r="I198" i="80"/>
  <c r="H198" i="80" l="1"/>
</calcChain>
</file>

<file path=xl/sharedStrings.xml><?xml version="1.0" encoding="utf-8"?>
<sst xmlns="http://schemas.openxmlformats.org/spreadsheetml/2006/main" count="3676" uniqueCount="641">
  <si>
    <t>白老東</t>
  </si>
  <si>
    <t>厚岸翔洋</t>
  </si>
  <si>
    <t>学校名(略）</t>
    <rPh sb="0" eb="2">
      <t>ガッコウ</t>
    </rPh>
    <rPh sb="2" eb="3">
      <t>メイ</t>
    </rPh>
    <rPh sb="4" eb="5">
      <t>リャク</t>
    </rPh>
    <phoneticPr fontId="2"/>
  </si>
  <si>
    <t>計</t>
    <rPh sb="0" eb="1">
      <t>ケイ</t>
    </rPh>
    <phoneticPr fontId="2"/>
  </si>
  <si>
    <t>本　科　全　日　制</t>
    <rPh sb="0" eb="1">
      <t>ホン</t>
    </rPh>
    <rPh sb="2" eb="3">
      <t>カ</t>
    </rPh>
    <rPh sb="4" eb="5">
      <t>ゼン</t>
    </rPh>
    <rPh sb="6" eb="7">
      <t>ヒ</t>
    </rPh>
    <rPh sb="8" eb="9">
      <t>セイ</t>
    </rPh>
    <phoneticPr fontId="2"/>
  </si>
  <si>
    <t>本　科　定　時　制</t>
    <rPh sb="0" eb="1">
      <t>ホン</t>
    </rPh>
    <rPh sb="2" eb="3">
      <t>カ</t>
    </rPh>
    <rPh sb="4" eb="5">
      <t>サダム</t>
    </rPh>
    <rPh sb="6" eb="7">
      <t>ジ</t>
    </rPh>
    <rPh sb="8" eb="9">
      <t>セイ</t>
    </rPh>
    <phoneticPr fontId="2"/>
  </si>
  <si>
    <t>管内</t>
    <rPh sb="0" eb="2">
      <t>カンナイ</t>
    </rPh>
    <phoneticPr fontId="2"/>
  </si>
  <si>
    <t>札幌東</t>
  </si>
  <si>
    <t>札幌西</t>
  </si>
  <si>
    <t>札幌南</t>
  </si>
  <si>
    <t>札幌北</t>
  </si>
  <si>
    <t>札幌月寒</t>
  </si>
  <si>
    <t>札幌啓成</t>
  </si>
  <si>
    <t>札幌東商業</t>
  </si>
  <si>
    <t>札幌工業</t>
  </si>
  <si>
    <t>札幌琴似工業</t>
  </si>
  <si>
    <t>有朋</t>
  </si>
  <si>
    <t>函館中部</t>
  </si>
  <si>
    <t>函館西</t>
  </si>
  <si>
    <t>函館商業</t>
  </si>
  <si>
    <t>函館工業</t>
  </si>
  <si>
    <t>小樽潮陵</t>
  </si>
  <si>
    <t>小樽桜陽</t>
  </si>
  <si>
    <t>小樽水産</t>
  </si>
  <si>
    <t>旭川東</t>
  </si>
  <si>
    <t>旭川西</t>
  </si>
  <si>
    <t>旭川北</t>
  </si>
  <si>
    <t>旭川商業</t>
  </si>
  <si>
    <t>旭川工業</t>
  </si>
  <si>
    <t>旭川農業</t>
  </si>
  <si>
    <t>室蘭栄</t>
  </si>
  <si>
    <t>室蘭清水丘</t>
  </si>
  <si>
    <t>室蘭工業</t>
  </si>
  <si>
    <t>釧路湖陵</t>
  </si>
  <si>
    <t>釧路江南</t>
  </si>
  <si>
    <t>釧路商業</t>
  </si>
  <si>
    <t>釧路工業</t>
  </si>
  <si>
    <t>帯広柏葉</t>
  </si>
  <si>
    <t>帯広三条</t>
  </si>
  <si>
    <t>帯広工業</t>
  </si>
  <si>
    <t>帯広農業</t>
  </si>
  <si>
    <t>北見北斗</t>
  </si>
  <si>
    <t>北見柏陽</t>
  </si>
  <si>
    <t>北見工業</t>
  </si>
  <si>
    <t>岩見沢東</t>
  </si>
  <si>
    <t>岩見沢西</t>
  </si>
  <si>
    <t>岩見沢農業</t>
  </si>
  <si>
    <t>網走南ヶ丘</t>
  </si>
  <si>
    <t>網走桂陽</t>
  </si>
  <si>
    <t>留萌</t>
  </si>
  <si>
    <t>苫小牧東</t>
  </si>
  <si>
    <t>苫小牧西</t>
  </si>
  <si>
    <t>苫小牧工業</t>
  </si>
  <si>
    <t>稚内</t>
  </si>
  <si>
    <t>美唄聖華</t>
  </si>
  <si>
    <t>芦別</t>
  </si>
  <si>
    <t>江別</t>
  </si>
  <si>
    <t>野幌</t>
  </si>
  <si>
    <t>名寄</t>
  </si>
  <si>
    <t>根室</t>
  </si>
  <si>
    <t>千歳</t>
  </si>
  <si>
    <t>滝川</t>
  </si>
  <si>
    <t>滝川工業</t>
  </si>
  <si>
    <t>深川西</t>
  </si>
  <si>
    <t>富良野</t>
  </si>
  <si>
    <t>当別</t>
  </si>
  <si>
    <t>恵庭南</t>
  </si>
  <si>
    <t>松前</t>
  </si>
  <si>
    <t>福島商業</t>
  </si>
  <si>
    <t>函館水産</t>
  </si>
  <si>
    <t>大野農業</t>
  </si>
  <si>
    <t>南茅部</t>
  </si>
  <si>
    <t>森</t>
  </si>
  <si>
    <t>八雲</t>
  </si>
  <si>
    <t>長万部</t>
  </si>
  <si>
    <t>江差</t>
  </si>
  <si>
    <t>寿都</t>
  </si>
  <si>
    <t>蘭越</t>
  </si>
  <si>
    <t>倶知安</t>
  </si>
  <si>
    <t>倶知安農業</t>
  </si>
  <si>
    <t>岩内</t>
  </si>
  <si>
    <t>常呂</t>
  </si>
  <si>
    <t>伊達</t>
  </si>
  <si>
    <t>阿寒</t>
  </si>
  <si>
    <t>札幌北陵</t>
  </si>
  <si>
    <t>千歳北陽</t>
  </si>
  <si>
    <t>上磯</t>
  </si>
  <si>
    <t>札幌手稲</t>
  </si>
  <si>
    <t>札幌丘珠</t>
  </si>
  <si>
    <t>札幌東陵</t>
  </si>
  <si>
    <t>釧路北陽</t>
  </si>
  <si>
    <t>帯広南商業</t>
  </si>
  <si>
    <t>士別東</t>
  </si>
  <si>
    <t>知内</t>
  </si>
  <si>
    <t>ニセコ</t>
  </si>
  <si>
    <t>真狩</t>
  </si>
  <si>
    <t>留寿都</t>
  </si>
  <si>
    <t>滝川西</t>
  </si>
  <si>
    <t>旭川南</t>
  </si>
  <si>
    <t>岩見沢緑陵</t>
  </si>
  <si>
    <t>札幌西陵</t>
  </si>
  <si>
    <t>札幌白石</t>
  </si>
  <si>
    <t>北海</t>
  </si>
  <si>
    <t>北海学園札幌</t>
  </si>
  <si>
    <t>藤女子</t>
  </si>
  <si>
    <t>北星学園女子</t>
  </si>
  <si>
    <t>札幌大谷</t>
  </si>
  <si>
    <t>札幌静修</t>
  </si>
  <si>
    <t>札幌北斗</t>
  </si>
  <si>
    <t>札幌光星</t>
  </si>
  <si>
    <t>立命館慶祥</t>
  </si>
  <si>
    <t>札幌山の手</t>
  </si>
  <si>
    <t>札幌新陽</t>
  </si>
  <si>
    <t>札幌第一</t>
  </si>
  <si>
    <t>札幌龍谷学園</t>
  </si>
  <si>
    <t>札幌創成</t>
  </si>
  <si>
    <t>遺愛女子</t>
  </si>
  <si>
    <t>函館白百合学園</t>
  </si>
  <si>
    <t>函館大谷</t>
  </si>
  <si>
    <t>清尚学院</t>
  </si>
  <si>
    <t>函館大妻</t>
  </si>
  <si>
    <t>函館ラ・サ－ル</t>
  </si>
  <si>
    <t>北照</t>
  </si>
  <si>
    <t>双葉</t>
  </si>
  <si>
    <t>小樽明峰</t>
  </si>
  <si>
    <t>旭川大学</t>
  </si>
  <si>
    <t>旭川実業</t>
  </si>
  <si>
    <t>旭川龍谷</t>
  </si>
  <si>
    <t>旭川藤女子</t>
  </si>
  <si>
    <t>海星学院</t>
  </si>
  <si>
    <t>武修館</t>
  </si>
  <si>
    <t>帯広大谷</t>
  </si>
  <si>
    <t>帯広北</t>
  </si>
  <si>
    <t>苫小牧中央</t>
  </si>
  <si>
    <t>稚内大谷</t>
  </si>
  <si>
    <t>恵庭北</t>
  </si>
  <si>
    <t>奥尻</t>
  </si>
  <si>
    <t>苫小牧南</t>
  </si>
  <si>
    <t>北広島</t>
  </si>
  <si>
    <t>石狩翔陽</t>
  </si>
  <si>
    <t>北見商業</t>
  </si>
  <si>
    <t>札幌南陵</t>
  </si>
  <si>
    <t>帯広緑陽</t>
  </si>
  <si>
    <t>札幌真栄</t>
  </si>
  <si>
    <t>札幌厚別</t>
  </si>
  <si>
    <t>札幌東豊</t>
  </si>
  <si>
    <t>伊達緑丘</t>
  </si>
  <si>
    <t>石狩南</t>
  </si>
  <si>
    <t>北広島西</t>
  </si>
  <si>
    <t>函館稜北</t>
  </si>
  <si>
    <t>七飯</t>
  </si>
  <si>
    <t>北見緑陵</t>
  </si>
  <si>
    <t>札幌稲雲</t>
  </si>
  <si>
    <t>大麻</t>
  </si>
  <si>
    <t>札幌平岡</t>
  </si>
  <si>
    <t>札幌日本大学</t>
  </si>
  <si>
    <t>北嶺</t>
  </si>
  <si>
    <t>苫小牧総合経済</t>
  </si>
  <si>
    <t>夕張</t>
  </si>
  <si>
    <t>札幌国際情報</t>
  </si>
  <si>
    <t>札幌白陵</t>
  </si>
  <si>
    <t>旭川明成</t>
  </si>
  <si>
    <t>富良野緑峰</t>
  </si>
  <si>
    <t>砂川</t>
  </si>
  <si>
    <t>深川東</t>
  </si>
  <si>
    <t>登別青嶺</t>
  </si>
  <si>
    <t>室蘭東翔</t>
  </si>
  <si>
    <t>士別翔雲</t>
  </si>
  <si>
    <t>紋別</t>
  </si>
  <si>
    <t>釧路明輝</t>
  </si>
  <si>
    <t>名寄産業</t>
  </si>
  <si>
    <t>奈井江商業</t>
  </si>
  <si>
    <t>長沼</t>
  </si>
  <si>
    <t>栗山</t>
  </si>
  <si>
    <t>月形</t>
  </si>
  <si>
    <t>上川</t>
  </si>
  <si>
    <t>美瑛</t>
  </si>
  <si>
    <t>下川商業</t>
  </si>
  <si>
    <t>美深</t>
  </si>
  <si>
    <t>苫前商業</t>
  </si>
  <si>
    <t>羽幌</t>
  </si>
  <si>
    <t>天塩</t>
  </si>
  <si>
    <t>浜頓別</t>
  </si>
  <si>
    <t>枝幸</t>
  </si>
  <si>
    <t>豊富</t>
  </si>
  <si>
    <t>利尻</t>
  </si>
  <si>
    <t>美幌</t>
  </si>
  <si>
    <t>津別</t>
  </si>
  <si>
    <t>斜里</t>
  </si>
  <si>
    <t>置戸</t>
  </si>
  <si>
    <t>佐呂間</t>
  </si>
  <si>
    <t>遠軽</t>
  </si>
  <si>
    <t>湧別</t>
  </si>
  <si>
    <t>興部</t>
  </si>
  <si>
    <t>雄武</t>
  </si>
  <si>
    <t>虻田</t>
  </si>
  <si>
    <t>追分</t>
  </si>
  <si>
    <t>穂別</t>
  </si>
  <si>
    <t>富川</t>
  </si>
  <si>
    <t>静内</t>
  </si>
  <si>
    <t>浦河</t>
  </si>
  <si>
    <t>上士幌</t>
  </si>
  <si>
    <t>清水</t>
  </si>
  <si>
    <t>芽室</t>
  </si>
  <si>
    <t>大樹</t>
  </si>
  <si>
    <t>広尾</t>
  </si>
  <si>
    <t>幕別</t>
  </si>
  <si>
    <t>池田</t>
  </si>
  <si>
    <t>本別</t>
  </si>
  <si>
    <t>足寄</t>
  </si>
  <si>
    <t>標茶</t>
  </si>
  <si>
    <t>弟子屈</t>
  </si>
  <si>
    <t>白糠</t>
  </si>
  <si>
    <t>中標津</t>
  </si>
  <si>
    <t>標津</t>
  </si>
  <si>
    <t>羅臼</t>
  </si>
  <si>
    <t>新十津川農業</t>
  </si>
  <si>
    <t>遠別農業</t>
  </si>
  <si>
    <t>南幌</t>
  </si>
  <si>
    <t>幌加内</t>
  </si>
  <si>
    <t>鷹栖</t>
  </si>
  <si>
    <t>東川</t>
  </si>
  <si>
    <t>上富良野</t>
  </si>
  <si>
    <t>南富良野</t>
  </si>
  <si>
    <t>剣淵</t>
  </si>
  <si>
    <t>おといねっぷ美術工芸</t>
  </si>
  <si>
    <t>天売</t>
  </si>
  <si>
    <t>東藻琴</t>
  </si>
  <si>
    <t>女満別</t>
  </si>
  <si>
    <t>清里</t>
  </si>
  <si>
    <t>訓子府</t>
  </si>
  <si>
    <t>壮瞥</t>
  </si>
  <si>
    <t>厚真</t>
  </si>
  <si>
    <t>鵡川</t>
  </si>
  <si>
    <t>日高</t>
  </si>
  <si>
    <t>平取</t>
  </si>
  <si>
    <t>えりも</t>
  </si>
  <si>
    <t>士幌</t>
  </si>
  <si>
    <t>鹿追</t>
  </si>
  <si>
    <t>更別農業</t>
  </si>
  <si>
    <t>霧多布</t>
  </si>
  <si>
    <t>別海</t>
  </si>
  <si>
    <t>中標津農業</t>
  </si>
  <si>
    <t>白樺学園</t>
  </si>
  <si>
    <t>北星学園余市</t>
  </si>
  <si>
    <t>江陵</t>
  </si>
  <si>
    <t>音更</t>
  </si>
  <si>
    <t>釧路東</t>
  </si>
  <si>
    <t>静内農業</t>
  </si>
  <si>
    <t>礼文</t>
  </si>
  <si>
    <t>大学科</t>
    <rPh sb="0" eb="1">
      <t>ダイ</t>
    </rPh>
    <rPh sb="1" eb="3">
      <t>ガッカ</t>
    </rPh>
    <phoneticPr fontId="2"/>
  </si>
  <si>
    <t>１学年</t>
    <rPh sb="1" eb="2">
      <t>ガク</t>
    </rPh>
    <rPh sb="2" eb="3">
      <t>トシ</t>
    </rPh>
    <phoneticPr fontId="2"/>
  </si>
  <si>
    <t>２学年</t>
    <rPh sb="1" eb="2">
      <t>ガク</t>
    </rPh>
    <rPh sb="2" eb="3">
      <t>トシ</t>
    </rPh>
    <phoneticPr fontId="2"/>
  </si>
  <si>
    <t>３学年</t>
    <rPh sb="1" eb="2">
      <t>ガク</t>
    </rPh>
    <rPh sb="2" eb="3">
      <t>トシ</t>
    </rPh>
    <phoneticPr fontId="2"/>
  </si>
  <si>
    <t>４学年</t>
    <rPh sb="1" eb="2">
      <t>ガク</t>
    </rPh>
    <rPh sb="2" eb="3">
      <t>トシ</t>
    </rPh>
    <phoneticPr fontId="2"/>
  </si>
  <si>
    <t>専攻科</t>
    <rPh sb="0" eb="1">
      <t>アツム</t>
    </rPh>
    <rPh sb="1" eb="2">
      <t>コウ</t>
    </rPh>
    <rPh sb="2" eb="3">
      <t>カ</t>
    </rPh>
    <phoneticPr fontId="2"/>
  </si>
  <si>
    <t>別科</t>
    <rPh sb="0" eb="1">
      <t>ベツ</t>
    </rPh>
    <rPh sb="1" eb="2">
      <t>カ</t>
    </rPh>
    <phoneticPr fontId="2"/>
  </si>
  <si>
    <t>全日制学級数</t>
    <rPh sb="0" eb="1">
      <t>ゼン</t>
    </rPh>
    <rPh sb="1" eb="2">
      <t>ニチ</t>
    </rPh>
    <rPh sb="2" eb="3">
      <t>セイ</t>
    </rPh>
    <rPh sb="3" eb="5">
      <t>ガッキュウ</t>
    </rPh>
    <rPh sb="5" eb="6">
      <t>スウ</t>
    </rPh>
    <phoneticPr fontId="2"/>
  </si>
  <si>
    <t>定時制学級数</t>
    <rPh sb="0" eb="2">
      <t>テイジ</t>
    </rPh>
    <rPh sb="2" eb="3">
      <t>セイ</t>
    </rPh>
    <rPh sb="3" eb="5">
      <t>ガッキュウ</t>
    </rPh>
    <rPh sb="5" eb="6">
      <t>スウ</t>
    </rPh>
    <phoneticPr fontId="2"/>
  </si>
  <si>
    <t>全日制　入学　　定員</t>
    <rPh sb="0" eb="1">
      <t>ゼン</t>
    </rPh>
    <rPh sb="1" eb="2">
      <t>ニチ</t>
    </rPh>
    <rPh sb="2" eb="3">
      <t>セイ</t>
    </rPh>
    <rPh sb="4" eb="5">
      <t>イリ</t>
    </rPh>
    <rPh sb="5" eb="6">
      <t>ガク</t>
    </rPh>
    <rPh sb="8" eb="9">
      <t>サダム</t>
    </rPh>
    <rPh sb="9" eb="10">
      <t>イン</t>
    </rPh>
    <phoneticPr fontId="2"/>
  </si>
  <si>
    <t>定時制　入学　　定員</t>
    <rPh sb="0" eb="2">
      <t>テイジ</t>
    </rPh>
    <rPh sb="2" eb="3">
      <t>セイ</t>
    </rPh>
    <rPh sb="4" eb="5">
      <t>イリ</t>
    </rPh>
    <rPh sb="5" eb="6">
      <t>ガク</t>
    </rPh>
    <rPh sb="8" eb="9">
      <t>サダム</t>
    </rPh>
    <rPh sb="9" eb="10">
      <t>イン</t>
    </rPh>
    <phoneticPr fontId="2"/>
  </si>
  <si>
    <t>設</t>
  </si>
  <si>
    <t>管</t>
  </si>
  <si>
    <t>協</t>
  </si>
  <si>
    <t>専  　　 　           任</t>
  </si>
  <si>
    <t>置</t>
  </si>
  <si>
    <t>教　　諭</t>
  </si>
  <si>
    <t>力</t>
  </si>
  <si>
    <t>校</t>
  </si>
  <si>
    <t>教</t>
  </si>
  <si>
    <t>区</t>
  </si>
  <si>
    <t>計</t>
  </si>
  <si>
    <t>男</t>
  </si>
  <si>
    <t>女</t>
  </si>
  <si>
    <t>長</t>
  </si>
  <si>
    <t>頭</t>
  </si>
  <si>
    <t>分</t>
  </si>
  <si>
    <t>内</t>
  </si>
  <si>
    <t>普</t>
  </si>
  <si>
    <t>商</t>
  </si>
  <si>
    <t>学　　　　科　　　　名</t>
  </si>
  <si>
    <t>生 　         徒　          数</t>
  </si>
  <si>
    <t>檜山北</t>
  </si>
  <si>
    <t>併</t>
    <rPh sb="0" eb="1">
      <t>ヘイ</t>
    </rPh>
    <phoneticPr fontId="22"/>
  </si>
  <si>
    <t>学</t>
    <rPh sb="0" eb="1">
      <t>ガク</t>
    </rPh>
    <phoneticPr fontId="22"/>
  </si>
  <si>
    <t>職　 員 　数</t>
    <rPh sb="6" eb="7">
      <t>スウ</t>
    </rPh>
    <phoneticPr fontId="22"/>
  </si>
  <si>
    <t>他校の定時制・通信制課程からの併修者</t>
    <rPh sb="3" eb="5">
      <t>テイジ</t>
    </rPh>
    <rPh sb="5" eb="6">
      <t>セイ</t>
    </rPh>
    <rPh sb="7" eb="9">
      <t>ツウシン</t>
    </rPh>
    <rPh sb="11" eb="12">
      <t>テイ</t>
    </rPh>
    <phoneticPr fontId="22"/>
  </si>
  <si>
    <t>主　　幹　　教　　諭</t>
    <rPh sb="0" eb="1">
      <t>シュ</t>
    </rPh>
    <rPh sb="3" eb="4">
      <t>ミキ</t>
    </rPh>
    <rPh sb="6" eb="7">
      <t>キョウ</t>
    </rPh>
    <rPh sb="9" eb="10">
      <t>サトシ</t>
    </rPh>
    <phoneticPr fontId="22"/>
  </si>
  <si>
    <t>指　　導　　教　　諭</t>
    <rPh sb="0" eb="1">
      <t>ユビ</t>
    </rPh>
    <rPh sb="3" eb="4">
      <t>ミチビク</t>
    </rPh>
    <rPh sb="6" eb="7">
      <t>キョウ</t>
    </rPh>
    <rPh sb="9" eb="10">
      <t>サトシ</t>
    </rPh>
    <phoneticPr fontId="22"/>
  </si>
  <si>
    <t>養　　護　　教　　諭</t>
    <rPh sb="0" eb="1">
      <t>オサム</t>
    </rPh>
    <rPh sb="3" eb="4">
      <t>ユズル</t>
    </rPh>
    <rPh sb="6" eb="7">
      <t>キョウ</t>
    </rPh>
    <rPh sb="9" eb="10">
      <t>サトシ</t>
    </rPh>
    <phoneticPr fontId="22"/>
  </si>
  <si>
    <t>置</t>
    <rPh sb="0" eb="1">
      <t>チ</t>
    </rPh>
    <phoneticPr fontId="22"/>
  </si>
  <si>
    <t>科</t>
    <rPh sb="0" eb="1">
      <t>カ</t>
    </rPh>
    <phoneticPr fontId="22"/>
  </si>
  <si>
    <t>副</t>
    <rPh sb="0" eb="1">
      <t>フク</t>
    </rPh>
    <phoneticPr fontId="22"/>
  </si>
  <si>
    <t>講</t>
    <rPh sb="0" eb="1">
      <t>コウ</t>
    </rPh>
    <phoneticPr fontId="22"/>
  </si>
  <si>
    <t>校</t>
    <rPh sb="0" eb="1">
      <t>コウ</t>
    </rPh>
    <phoneticPr fontId="22"/>
  </si>
  <si>
    <t>師</t>
    <rPh sb="0" eb="1">
      <t>シ</t>
    </rPh>
    <phoneticPr fontId="22"/>
  </si>
  <si>
    <t>名</t>
    <rPh sb="0" eb="1">
      <t>メイ</t>
    </rPh>
    <phoneticPr fontId="22"/>
  </si>
  <si>
    <t>道立</t>
    <rPh sb="0" eb="2">
      <t>ドウリツ</t>
    </rPh>
    <phoneticPr fontId="22"/>
  </si>
  <si>
    <t>石狩</t>
    <rPh sb="0" eb="2">
      <t>イシカリ</t>
    </rPh>
    <phoneticPr fontId="22"/>
  </si>
  <si>
    <t>私立</t>
    <rPh sb="0" eb="2">
      <t>シリツ</t>
    </rPh>
    <phoneticPr fontId="22"/>
  </si>
  <si>
    <t>空知</t>
    <rPh sb="1" eb="2">
      <t>チ</t>
    </rPh>
    <phoneticPr fontId="22"/>
  </si>
  <si>
    <t>普</t>
    <rPh sb="0" eb="1">
      <t>ススム</t>
    </rPh>
    <phoneticPr fontId="22"/>
  </si>
  <si>
    <t>星槎国際</t>
    <rPh sb="2" eb="4">
      <t>コクサイ</t>
    </rPh>
    <phoneticPr fontId="22"/>
  </si>
  <si>
    <t>とわの森　　三　　愛</t>
    <rPh sb="3" eb="4">
      <t>モリ</t>
    </rPh>
    <rPh sb="6" eb="7">
      <t>サン</t>
    </rPh>
    <rPh sb="9" eb="10">
      <t>アイ</t>
    </rPh>
    <phoneticPr fontId="22"/>
  </si>
  <si>
    <t>池上学院</t>
    <rPh sb="0" eb="2">
      <t>イケガミ</t>
    </rPh>
    <rPh sb="2" eb="4">
      <t>ガクイン</t>
    </rPh>
    <phoneticPr fontId="22"/>
  </si>
  <si>
    <t>後志</t>
    <rPh sb="0" eb="2">
      <t>シリベシ</t>
    </rPh>
    <phoneticPr fontId="22"/>
  </si>
  <si>
    <t>双葉</t>
    <rPh sb="0" eb="2">
      <t>フタバ</t>
    </rPh>
    <phoneticPr fontId="22"/>
  </si>
  <si>
    <t>上川</t>
    <rPh sb="0" eb="2">
      <t>カミカワ</t>
    </rPh>
    <phoneticPr fontId="22"/>
  </si>
  <si>
    <t>札幌自由が丘三和</t>
    <rPh sb="0" eb="2">
      <t>サッポロ</t>
    </rPh>
    <rPh sb="2" eb="4">
      <t>ジユウ</t>
    </rPh>
    <rPh sb="5" eb="6">
      <t>オカ</t>
    </rPh>
    <rPh sb="6" eb="8">
      <t>サンワ</t>
    </rPh>
    <phoneticPr fontId="22"/>
  </si>
  <si>
    <t>十勝</t>
    <rPh sb="0" eb="2">
      <t>トカチ</t>
    </rPh>
    <phoneticPr fontId="22"/>
  </si>
  <si>
    <t>北海道芸術</t>
    <rPh sb="0" eb="3">
      <t>ホッカイドウ</t>
    </rPh>
    <rPh sb="3" eb="5">
      <t>ゲイジュツ</t>
    </rPh>
    <phoneticPr fontId="22"/>
  </si>
  <si>
    <t>通 信 制 高 等 学 校（有 朋 高 校）協 力 校 一 覧</t>
    <rPh sb="18" eb="19">
      <t>タカ</t>
    </rPh>
    <rPh sb="20" eb="21">
      <t>コウ</t>
    </rPh>
    <rPh sb="28" eb="29">
      <t>イチ</t>
    </rPh>
    <rPh sb="30" eb="31">
      <t>ラン</t>
    </rPh>
    <phoneticPr fontId="22"/>
  </si>
  <si>
    <t>協力校名</t>
    <rPh sb="0" eb="3">
      <t>キョウリョクコウ</t>
    </rPh>
    <rPh sb="3" eb="4">
      <t>メイ</t>
    </rPh>
    <phoneticPr fontId="22"/>
  </si>
  <si>
    <t>女</t>
    <rPh sb="0" eb="1">
      <t>オンナ</t>
    </rPh>
    <phoneticPr fontId="22"/>
  </si>
  <si>
    <t>計</t>
    <rPh sb="0" eb="1">
      <t>ケイ</t>
    </rPh>
    <phoneticPr fontId="22"/>
  </si>
  <si>
    <t>空知</t>
    <rPh sb="0" eb="2">
      <t>ソラチ</t>
    </rPh>
    <phoneticPr fontId="22"/>
  </si>
  <si>
    <t>胆振</t>
    <rPh sb="0" eb="2">
      <t>イブリ</t>
    </rPh>
    <phoneticPr fontId="22"/>
  </si>
  <si>
    <t>日高</t>
    <rPh sb="0" eb="2">
      <t>ヒダカ</t>
    </rPh>
    <phoneticPr fontId="22"/>
  </si>
  <si>
    <t>渡島</t>
    <rPh sb="0" eb="2">
      <t>オシマ</t>
    </rPh>
    <phoneticPr fontId="22"/>
  </si>
  <si>
    <t>松前</t>
    <rPh sb="0" eb="2">
      <t>マツマエ</t>
    </rPh>
    <phoneticPr fontId="22"/>
  </si>
  <si>
    <t>檜山</t>
    <rPh sb="0" eb="2">
      <t>ヒヤマ</t>
    </rPh>
    <phoneticPr fontId="22"/>
  </si>
  <si>
    <t>留萌</t>
    <rPh sb="0" eb="2">
      <t>ルモイ</t>
    </rPh>
    <phoneticPr fontId="22"/>
  </si>
  <si>
    <t>宗谷</t>
    <rPh sb="0" eb="2">
      <t>ソウヤ</t>
    </rPh>
    <phoneticPr fontId="22"/>
  </si>
  <si>
    <t>網走桂陽</t>
    <rPh sb="2" eb="3">
      <t>ケイ</t>
    </rPh>
    <phoneticPr fontId="22"/>
  </si>
  <si>
    <t>大樹</t>
    <rPh sb="0" eb="2">
      <t>タイキ</t>
    </rPh>
    <phoneticPr fontId="22"/>
  </si>
  <si>
    <t>本別</t>
    <rPh sb="0" eb="2">
      <t>ホンベツ</t>
    </rPh>
    <phoneticPr fontId="22"/>
  </si>
  <si>
    <t>釧路</t>
    <rPh sb="0" eb="2">
      <t>クシロ</t>
    </rPh>
    <phoneticPr fontId="22"/>
  </si>
  <si>
    <t>根室</t>
    <rPh sb="0" eb="2">
      <t>ネムロ</t>
    </rPh>
    <phoneticPr fontId="22"/>
  </si>
  <si>
    <t>有朋高等学校技能連携教育施設</t>
    <rPh sb="0" eb="1">
      <t>ユウ</t>
    </rPh>
    <rPh sb="1" eb="2">
      <t>ホウ</t>
    </rPh>
    <rPh sb="2" eb="4">
      <t>コウトウ</t>
    </rPh>
    <rPh sb="4" eb="6">
      <t>ガッコウ</t>
    </rPh>
    <rPh sb="6" eb="8">
      <t>ギノウ</t>
    </rPh>
    <rPh sb="8" eb="10">
      <t>レンケイ</t>
    </rPh>
    <rPh sb="10" eb="12">
      <t>キョウイク</t>
    </rPh>
    <rPh sb="12" eb="14">
      <t>シセツ</t>
    </rPh>
    <phoneticPr fontId="22"/>
  </si>
  <si>
    <t>技能連携のための施設の名称</t>
    <rPh sb="0" eb="2">
      <t>ギノウ</t>
    </rPh>
    <rPh sb="2" eb="4">
      <t>レンケイ</t>
    </rPh>
    <rPh sb="8" eb="10">
      <t>シセツ</t>
    </rPh>
    <rPh sb="11" eb="13">
      <t>メイショウ</t>
    </rPh>
    <phoneticPr fontId="22"/>
  </si>
  <si>
    <t>連携学科名</t>
    <rPh sb="0" eb="2">
      <t>レンケイ</t>
    </rPh>
    <rPh sb="2" eb="4">
      <t>ガッカ</t>
    </rPh>
    <rPh sb="4" eb="5">
      <t>メイ</t>
    </rPh>
    <phoneticPr fontId="22"/>
  </si>
  <si>
    <t>生徒数</t>
    <rPh sb="0" eb="3">
      <t>セイトスウ</t>
    </rPh>
    <phoneticPr fontId="22"/>
  </si>
  <si>
    <t>所在地</t>
    <rPh sb="0" eb="3">
      <t>ショザイチ</t>
    </rPh>
    <phoneticPr fontId="22"/>
  </si>
  <si>
    <t>男</t>
    <rPh sb="0" eb="1">
      <t>オトコ</t>
    </rPh>
    <phoneticPr fontId="22"/>
  </si>
  <si>
    <t>苫小牧高等商業学校</t>
    <rPh sb="0" eb="3">
      <t>トマコマイ</t>
    </rPh>
    <rPh sb="3" eb="5">
      <t>コウトウ</t>
    </rPh>
    <rPh sb="5" eb="7">
      <t>ショウギョウ</t>
    </rPh>
    <rPh sb="7" eb="9">
      <t>ガッコウ</t>
    </rPh>
    <phoneticPr fontId="22"/>
  </si>
  <si>
    <t>苫小牧市若草町５丁目５番１５号</t>
    <rPh sb="0" eb="4">
      <t>トマコマイシ</t>
    </rPh>
    <rPh sb="4" eb="7">
      <t>ワカクサチョウ</t>
    </rPh>
    <rPh sb="8" eb="10">
      <t>チョウメ</t>
    </rPh>
    <rPh sb="11" eb="12">
      <t>バン</t>
    </rPh>
    <rPh sb="14" eb="15">
      <t>ゴウ</t>
    </rPh>
    <phoneticPr fontId="22"/>
  </si>
  <si>
    <t>北見商科高等専修学校</t>
    <rPh sb="0" eb="2">
      <t>キタミ</t>
    </rPh>
    <rPh sb="2" eb="4">
      <t>ショウカ</t>
    </rPh>
    <rPh sb="4" eb="6">
      <t>コウトウ</t>
    </rPh>
    <rPh sb="6" eb="8">
      <t>センシュウ</t>
    </rPh>
    <rPh sb="8" eb="10">
      <t>ガッコウ</t>
    </rPh>
    <phoneticPr fontId="22"/>
  </si>
  <si>
    <t>北見市常盤町３丁目１４番１８号</t>
    <rPh sb="0" eb="3">
      <t>キタミシ</t>
    </rPh>
    <rPh sb="3" eb="5">
      <t>トキワ</t>
    </rPh>
    <rPh sb="5" eb="6">
      <t>マチ</t>
    </rPh>
    <rPh sb="7" eb="9">
      <t>チョウメ</t>
    </rPh>
    <rPh sb="11" eb="12">
      <t>バン</t>
    </rPh>
    <rPh sb="14" eb="15">
      <t>ゴウ</t>
    </rPh>
    <phoneticPr fontId="22"/>
  </si>
  <si>
    <t>その他</t>
    <rPh sb="2" eb="3">
      <t>タ</t>
    </rPh>
    <phoneticPr fontId="22"/>
  </si>
  <si>
    <t>地方</t>
    <rPh sb="0" eb="2">
      <t>チホウ</t>
    </rPh>
    <phoneticPr fontId="22"/>
  </si>
  <si>
    <t>指導員</t>
    <rPh sb="0" eb="3">
      <t>シドウイン</t>
    </rPh>
    <phoneticPr fontId="22"/>
  </si>
  <si>
    <t>事務科</t>
    <rPh sb="0" eb="2">
      <t>ジム</t>
    </rPh>
    <rPh sb="2" eb="3">
      <t>カ</t>
    </rPh>
    <phoneticPr fontId="22"/>
  </si>
  <si>
    <t>経理科</t>
    <rPh sb="0" eb="2">
      <t>ケイリ</t>
    </rPh>
    <rPh sb="2" eb="3">
      <t>カ</t>
    </rPh>
    <phoneticPr fontId="22"/>
  </si>
  <si>
    <t>(講師等)</t>
    <rPh sb="1" eb="3">
      <t>コウシ</t>
    </rPh>
    <rPh sb="3" eb="4">
      <t>トウ</t>
    </rPh>
    <phoneticPr fontId="22"/>
  </si>
  <si>
    <t>地方指導員</t>
    <phoneticPr fontId="22"/>
  </si>
  <si>
    <t>札幌あすかぜ</t>
  </si>
  <si>
    <t>余市紅志</t>
  </si>
  <si>
    <t>普通科</t>
    <rPh sb="0" eb="3">
      <t>フツウカ</t>
    </rPh>
    <phoneticPr fontId="18"/>
  </si>
  <si>
    <t>英語科</t>
    <rPh sb="0" eb="2">
      <t>エイゴ</t>
    </rPh>
    <rPh sb="2" eb="3">
      <t>カ</t>
    </rPh>
    <phoneticPr fontId="18"/>
  </si>
  <si>
    <t>音楽科</t>
    <rPh sb="0" eb="3">
      <t>オンガクカ</t>
    </rPh>
    <phoneticPr fontId="18"/>
  </si>
  <si>
    <t>北星学園大学附属</t>
  </si>
  <si>
    <t>工業科</t>
    <rPh sb="0" eb="3">
      <t>コウギョウカ</t>
    </rPh>
    <phoneticPr fontId="18"/>
  </si>
  <si>
    <t>家庭科</t>
    <rPh sb="0" eb="3">
      <t>カテイカ</t>
    </rPh>
    <phoneticPr fontId="18"/>
  </si>
  <si>
    <t>駒澤大学附属苫小牧</t>
    <rPh sb="3" eb="4">
      <t>ガク</t>
    </rPh>
    <phoneticPr fontId="18"/>
  </si>
  <si>
    <t>北海道栄</t>
  </si>
  <si>
    <t>函館大学付属有斗</t>
    <rPh sb="3" eb="4">
      <t>ガク</t>
    </rPh>
    <rPh sb="4" eb="5">
      <t>フ</t>
    </rPh>
    <phoneticPr fontId="18"/>
  </si>
  <si>
    <t>函館大学付属柏稜</t>
    <rPh sb="2" eb="4">
      <t>ダイガク</t>
    </rPh>
    <rPh sb="4" eb="5">
      <t>フ</t>
    </rPh>
    <phoneticPr fontId="18"/>
  </si>
  <si>
    <t>福祉科</t>
    <rPh sb="0" eb="3">
      <t>フクシカ</t>
    </rPh>
    <phoneticPr fontId="18"/>
  </si>
  <si>
    <t>工業科</t>
  </si>
  <si>
    <t>普通科</t>
  </si>
  <si>
    <t>私立計</t>
    <rPh sb="0" eb="2">
      <t>シリツ</t>
    </rPh>
    <rPh sb="2" eb="3">
      <t>ケイ</t>
    </rPh>
    <phoneticPr fontId="18"/>
  </si>
  <si>
    <t>三笠</t>
  </si>
  <si>
    <t>市町村立計</t>
    <rPh sb="0" eb="3">
      <t>シチョウソン</t>
    </rPh>
    <rPh sb="3" eb="4">
      <t>リツ</t>
    </rPh>
    <rPh sb="4" eb="5">
      <t>ケイ</t>
    </rPh>
    <phoneticPr fontId="18"/>
  </si>
  <si>
    <t>市立函館</t>
    <rPh sb="0" eb="2">
      <t>イチリツ</t>
    </rPh>
    <phoneticPr fontId="2"/>
  </si>
  <si>
    <t>美唄尚栄</t>
  </si>
  <si>
    <t>札幌英藍</t>
  </si>
  <si>
    <t>商業科</t>
  </si>
  <si>
    <t>檜山北</t>
    <rPh sb="0" eb="2">
      <t>ヒヤマ</t>
    </rPh>
    <phoneticPr fontId="18"/>
  </si>
  <si>
    <t>留辺蘂</t>
  </si>
  <si>
    <t>道立計</t>
    <rPh sb="0" eb="2">
      <t>ドウリツ</t>
    </rPh>
    <rPh sb="2" eb="3">
      <t>ケイ</t>
    </rPh>
    <phoneticPr fontId="18"/>
  </si>
  <si>
    <t>北海道文教大学明清</t>
    <rPh sb="0" eb="3">
      <t>ホッカイドウ</t>
    </rPh>
    <rPh sb="6" eb="7">
      <t>ガク</t>
    </rPh>
    <phoneticPr fontId="2"/>
  </si>
  <si>
    <t>檜山</t>
    <rPh sb="0" eb="2">
      <t>ヒヤマ</t>
    </rPh>
    <phoneticPr fontId="18"/>
  </si>
  <si>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</si>
  <si>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</si>
  <si>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</si>
  <si>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</si>
  <si>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</si>
  <si>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</si>
  <si>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</si>
  <si>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</si>
  <si>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</si>
  <si>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</si>
  <si>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</si>
  <si>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</si>
  <si>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</si>
  <si>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空知</t>
    <phoneticPr fontId="2"/>
  </si>
  <si>
    <t>石狩</t>
    <phoneticPr fontId="2"/>
  </si>
  <si>
    <t>後志</t>
    <phoneticPr fontId="2"/>
  </si>
  <si>
    <t>胆振</t>
    <phoneticPr fontId="2"/>
  </si>
  <si>
    <t>日高</t>
    <phoneticPr fontId="2"/>
  </si>
  <si>
    <t>日高</t>
    <phoneticPr fontId="2"/>
  </si>
  <si>
    <t>渡島</t>
    <phoneticPr fontId="2"/>
  </si>
  <si>
    <t>渡島</t>
    <phoneticPr fontId="2"/>
  </si>
  <si>
    <t>上川</t>
    <phoneticPr fontId="2"/>
  </si>
  <si>
    <t>オホーツク</t>
    <phoneticPr fontId="2"/>
  </si>
  <si>
    <t>十勝</t>
    <phoneticPr fontId="2"/>
  </si>
  <si>
    <t>十勝</t>
    <phoneticPr fontId="2"/>
  </si>
  <si>
    <t>釧路</t>
    <phoneticPr fontId="2"/>
  </si>
  <si>
    <t>釧路</t>
    <phoneticPr fontId="2"/>
  </si>
  <si>
    <t>根室</t>
    <phoneticPr fontId="2"/>
  </si>
  <si>
    <t>後志</t>
    <phoneticPr fontId="2"/>
  </si>
  <si>
    <t>胆振</t>
    <phoneticPr fontId="2"/>
  </si>
  <si>
    <t>渡島</t>
    <phoneticPr fontId="2"/>
  </si>
  <si>
    <t>上川</t>
    <phoneticPr fontId="2"/>
  </si>
  <si>
    <t>宗谷</t>
    <phoneticPr fontId="2"/>
  </si>
  <si>
    <t>オホーツク</t>
    <phoneticPr fontId="2"/>
  </si>
  <si>
    <t>十勝</t>
    <phoneticPr fontId="2"/>
  </si>
  <si>
    <t>釧路</t>
    <phoneticPr fontId="2"/>
  </si>
  <si>
    <t>管内計</t>
    <rPh sb="0" eb="2">
      <t>カンナイ</t>
    </rPh>
    <rPh sb="2" eb="3">
      <t>ケイ</t>
    </rPh>
    <phoneticPr fontId="18"/>
  </si>
  <si>
    <t>東海大学付属札幌</t>
    <rPh sb="3" eb="4">
      <t>ガク</t>
    </rPh>
    <rPh sb="4" eb="5">
      <t>フ</t>
    </rPh>
    <rPh sb="6" eb="8">
      <t>サッポロ</t>
    </rPh>
    <phoneticPr fontId="18"/>
  </si>
  <si>
    <t>旭川永嶺</t>
    <rPh sb="2" eb="3">
      <t>エイ</t>
    </rPh>
    <rPh sb="3" eb="4">
      <t>レイ</t>
    </rPh>
    <phoneticPr fontId="2"/>
  </si>
  <si>
    <t>北海道科学大学</t>
    <rPh sb="0" eb="3">
      <t>ホッカイドウ</t>
    </rPh>
    <rPh sb="3" eb="5">
      <t>カガク</t>
    </rPh>
    <rPh sb="5" eb="7">
      <t>ダイガク</t>
    </rPh>
    <phoneticPr fontId="2"/>
  </si>
  <si>
    <t>本務教員のうちより再掲</t>
    <rPh sb="0" eb="2">
      <t>ホンム</t>
    </rPh>
    <rPh sb="2" eb="4">
      <t>キョウイン</t>
    </rPh>
    <rPh sb="9" eb="11">
      <t>サイケイ</t>
    </rPh>
    <phoneticPr fontId="2"/>
  </si>
  <si>
    <t>教員計</t>
    <rPh sb="0" eb="2">
      <t>キョウイン</t>
    </rPh>
    <rPh sb="2" eb="3">
      <t>ケイ</t>
    </rPh>
    <phoneticPr fontId="2"/>
  </si>
  <si>
    <t>全日制</t>
    <rPh sb="0" eb="1">
      <t>ゼン</t>
    </rPh>
    <rPh sb="1" eb="2">
      <t>ニチ</t>
    </rPh>
    <rPh sb="2" eb="3">
      <t>セイ</t>
    </rPh>
    <phoneticPr fontId="2"/>
  </si>
  <si>
    <t>定時制</t>
    <rPh sb="0" eb="2">
      <t>テイジ</t>
    </rPh>
    <rPh sb="2" eb="3">
      <t>セイ</t>
    </rPh>
    <phoneticPr fontId="2"/>
  </si>
  <si>
    <t>校長</t>
    <rPh sb="0" eb="1">
      <t>コウ</t>
    </rPh>
    <rPh sb="1" eb="2">
      <t>チョウ</t>
    </rPh>
    <phoneticPr fontId="2"/>
  </si>
  <si>
    <t>副校長</t>
    <rPh sb="0" eb="1">
      <t>フク</t>
    </rPh>
    <rPh sb="1" eb="3">
      <t>コウチョウ</t>
    </rPh>
    <phoneticPr fontId="2"/>
  </si>
  <si>
    <t>教頭</t>
    <rPh sb="0" eb="1">
      <t>キョウ</t>
    </rPh>
    <rPh sb="1" eb="2">
      <t>アタマ</t>
    </rPh>
    <phoneticPr fontId="2"/>
  </si>
  <si>
    <t>教諭</t>
    <rPh sb="0" eb="1">
      <t>キョウ</t>
    </rPh>
    <rPh sb="1" eb="2">
      <t>サトシ</t>
    </rPh>
    <phoneticPr fontId="2"/>
  </si>
  <si>
    <t>講師</t>
    <rPh sb="0" eb="1">
      <t>コウ</t>
    </rPh>
    <rPh sb="1" eb="2">
      <t>シ</t>
    </rPh>
    <phoneticPr fontId="2"/>
  </si>
  <si>
    <t>全日制合計</t>
    <rPh sb="0" eb="1">
      <t>ゼン</t>
    </rPh>
    <rPh sb="1" eb="2">
      <t>ニチ</t>
    </rPh>
    <rPh sb="2" eb="3">
      <t>セイ</t>
    </rPh>
    <rPh sb="3" eb="5">
      <t>ゴウケイ</t>
    </rPh>
    <phoneticPr fontId="2"/>
  </si>
  <si>
    <t>定時制合計</t>
    <rPh sb="0" eb="2">
      <t>テイジ</t>
    </rPh>
    <rPh sb="2" eb="3">
      <t>セイ</t>
    </rPh>
    <rPh sb="3" eb="5">
      <t>ゴウケイ</t>
    </rPh>
    <phoneticPr fontId="2"/>
  </si>
  <si>
    <t>教務</t>
    <rPh sb="0" eb="2">
      <t>キョウム</t>
    </rPh>
    <phoneticPr fontId="2"/>
  </si>
  <si>
    <t>学年</t>
    <rPh sb="0" eb="2">
      <t>ガクネン</t>
    </rPh>
    <phoneticPr fontId="2"/>
  </si>
  <si>
    <t>保健</t>
    <rPh sb="0" eb="2">
      <t>ホケン</t>
    </rPh>
    <phoneticPr fontId="2"/>
  </si>
  <si>
    <t>生徒指</t>
    <rPh sb="0" eb="2">
      <t>セイト</t>
    </rPh>
    <rPh sb="2" eb="3">
      <t>ユビ</t>
    </rPh>
    <phoneticPr fontId="2"/>
  </si>
  <si>
    <t>進路指</t>
    <rPh sb="0" eb="2">
      <t>シンロ</t>
    </rPh>
    <rPh sb="2" eb="3">
      <t>ユビ</t>
    </rPh>
    <phoneticPr fontId="2"/>
  </si>
  <si>
    <t>学科</t>
    <rPh sb="0" eb="2">
      <t>ガッカ</t>
    </rPh>
    <phoneticPr fontId="2"/>
  </si>
  <si>
    <t>農場長</t>
    <rPh sb="0" eb="2">
      <t>ノウジョウ</t>
    </rPh>
    <rPh sb="2" eb="3">
      <t>チョウ</t>
    </rPh>
    <phoneticPr fontId="2"/>
  </si>
  <si>
    <t>指導</t>
    <phoneticPr fontId="2"/>
  </si>
  <si>
    <t>休職者</t>
    <rPh sb="0" eb="2">
      <t>キュウショク</t>
    </rPh>
    <rPh sb="2" eb="3">
      <t>シャ</t>
    </rPh>
    <phoneticPr fontId="2"/>
  </si>
  <si>
    <t>育児</t>
    <rPh sb="0" eb="2">
      <t>イクジ</t>
    </rPh>
    <phoneticPr fontId="2"/>
  </si>
  <si>
    <t>産休</t>
    <rPh sb="0" eb="2">
      <t>サンキュウ</t>
    </rPh>
    <phoneticPr fontId="2"/>
  </si>
  <si>
    <t>育休</t>
    <rPh sb="0" eb="1">
      <t>イク</t>
    </rPh>
    <rPh sb="1" eb="2">
      <t>キュウ</t>
    </rPh>
    <phoneticPr fontId="2"/>
  </si>
  <si>
    <t>男</t>
    <rPh sb="0" eb="1">
      <t>オトコ</t>
    </rPh>
    <phoneticPr fontId="2"/>
  </si>
  <si>
    <t>女</t>
    <rPh sb="0" eb="1">
      <t>オンナ</t>
    </rPh>
    <phoneticPr fontId="2"/>
  </si>
  <si>
    <t>主任</t>
    <rPh sb="0" eb="2">
      <t>シュニン</t>
    </rPh>
    <phoneticPr fontId="2"/>
  </si>
  <si>
    <t>主事</t>
    <rPh sb="0" eb="2">
      <t>シュジ</t>
    </rPh>
    <phoneticPr fontId="2"/>
  </si>
  <si>
    <t>導主事</t>
    <rPh sb="0" eb="1">
      <t>シルベ</t>
    </rPh>
    <rPh sb="1" eb="3">
      <t>シュジ</t>
    </rPh>
    <phoneticPr fontId="2"/>
  </si>
  <si>
    <t>休業</t>
    <rPh sb="0" eb="2">
      <t>キュウギョウ</t>
    </rPh>
    <phoneticPr fontId="2"/>
  </si>
  <si>
    <t>代替</t>
    <rPh sb="0" eb="2">
      <t>ダイガエ</t>
    </rPh>
    <phoneticPr fontId="2"/>
  </si>
  <si>
    <t>空知</t>
    <phoneticPr fontId="2"/>
  </si>
  <si>
    <t>管内計</t>
    <rPh sb="0" eb="2">
      <t>カンナイ</t>
    </rPh>
    <rPh sb="2" eb="3">
      <t>ケイ</t>
    </rPh>
    <phoneticPr fontId="2"/>
  </si>
  <si>
    <t>石狩</t>
    <phoneticPr fontId="2"/>
  </si>
  <si>
    <t>後志</t>
    <phoneticPr fontId="2"/>
  </si>
  <si>
    <t>胆振</t>
    <phoneticPr fontId="2"/>
  </si>
  <si>
    <t>日高</t>
    <phoneticPr fontId="2"/>
  </si>
  <si>
    <t>渡島</t>
    <phoneticPr fontId="2"/>
  </si>
  <si>
    <t>檜山</t>
    <rPh sb="0" eb="2">
      <t>ヒヤマ</t>
    </rPh>
    <phoneticPr fontId="2"/>
  </si>
  <si>
    <t>檜山北</t>
    <rPh sb="0" eb="2">
      <t>ヒヤマ</t>
    </rPh>
    <phoneticPr fontId="2"/>
  </si>
  <si>
    <t>上川</t>
    <phoneticPr fontId="2"/>
  </si>
  <si>
    <t>留萌</t>
    <phoneticPr fontId="2"/>
  </si>
  <si>
    <t>宗谷</t>
    <phoneticPr fontId="2"/>
  </si>
  <si>
    <t>オホーツク</t>
    <phoneticPr fontId="2"/>
  </si>
  <si>
    <t>十勝</t>
    <phoneticPr fontId="2"/>
  </si>
  <si>
    <t>釧路</t>
    <phoneticPr fontId="2"/>
  </si>
  <si>
    <t>根室</t>
    <phoneticPr fontId="2"/>
  </si>
  <si>
    <t>道立計</t>
    <rPh sb="0" eb="2">
      <t>ドウリツ</t>
    </rPh>
    <rPh sb="2" eb="3">
      <t>ケイ</t>
    </rPh>
    <phoneticPr fontId="2"/>
  </si>
  <si>
    <t>本務教員数</t>
    <rPh sb="0" eb="2">
      <t>ホンム</t>
    </rPh>
    <rPh sb="2" eb="4">
      <t>キョウイン</t>
    </rPh>
    <rPh sb="4" eb="5">
      <t>スウ</t>
    </rPh>
    <phoneticPr fontId="2"/>
  </si>
  <si>
    <t>定時制</t>
    <rPh sb="0" eb="3">
      <t>テイジセイ</t>
    </rPh>
    <phoneticPr fontId="2"/>
  </si>
  <si>
    <t>空知</t>
    <phoneticPr fontId="2"/>
  </si>
  <si>
    <t>石狩</t>
    <phoneticPr fontId="2"/>
  </si>
  <si>
    <t>後志</t>
    <phoneticPr fontId="2"/>
  </si>
  <si>
    <t>胆振</t>
    <phoneticPr fontId="2"/>
  </si>
  <si>
    <t>日高</t>
    <phoneticPr fontId="2"/>
  </si>
  <si>
    <t>渡島</t>
    <phoneticPr fontId="2"/>
  </si>
  <si>
    <t>市立函館</t>
    <rPh sb="0" eb="2">
      <t>シリツ</t>
    </rPh>
    <phoneticPr fontId="2"/>
  </si>
  <si>
    <t>奥尻</t>
    <rPh sb="0" eb="2">
      <t>オクシリ</t>
    </rPh>
    <phoneticPr fontId="2"/>
  </si>
  <si>
    <t>オホーツク</t>
    <phoneticPr fontId="2"/>
  </si>
  <si>
    <t>十勝</t>
    <phoneticPr fontId="2"/>
  </si>
  <si>
    <t>釧路</t>
    <phoneticPr fontId="2"/>
  </si>
  <si>
    <t>根室</t>
    <phoneticPr fontId="2"/>
  </si>
  <si>
    <t>市町村立計</t>
    <rPh sb="0" eb="3">
      <t>シチョウソン</t>
    </rPh>
    <rPh sb="3" eb="4">
      <t>リツ</t>
    </rPh>
    <rPh sb="4" eb="5">
      <t>ケイ</t>
    </rPh>
    <phoneticPr fontId="2"/>
  </si>
  <si>
    <t>石狩</t>
    <phoneticPr fontId="2"/>
  </si>
  <si>
    <t>後志</t>
    <phoneticPr fontId="2"/>
  </si>
  <si>
    <t>胆振</t>
    <phoneticPr fontId="2"/>
  </si>
  <si>
    <t>駒澤大学附属苫小牧</t>
    <rPh sb="3" eb="4">
      <t>ガク</t>
    </rPh>
    <phoneticPr fontId="2"/>
  </si>
  <si>
    <t>渡島</t>
    <phoneticPr fontId="2"/>
  </si>
  <si>
    <t>函館大学付属有斗</t>
    <rPh sb="3" eb="4">
      <t>ガク</t>
    </rPh>
    <rPh sb="4" eb="5">
      <t>フ</t>
    </rPh>
    <phoneticPr fontId="2"/>
  </si>
  <si>
    <t>函館大学付属柏稜</t>
    <rPh sb="3" eb="4">
      <t>ガク</t>
    </rPh>
    <rPh sb="4" eb="5">
      <t>フ</t>
    </rPh>
    <phoneticPr fontId="2"/>
  </si>
  <si>
    <t>上川</t>
    <phoneticPr fontId="2"/>
  </si>
  <si>
    <t>宗谷</t>
    <phoneticPr fontId="2"/>
  </si>
  <si>
    <t>私立計</t>
    <rPh sb="0" eb="3">
      <t>シリツケイ</t>
    </rPh>
    <phoneticPr fontId="2"/>
  </si>
  <si>
    <t>道立計</t>
  </si>
  <si>
    <t>管内計</t>
  </si>
  <si>
    <t>釧路</t>
  </si>
  <si>
    <t>十勝</t>
  </si>
  <si>
    <t>オホーツク</t>
  </si>
  <si>
    <t>宗谷</t>
  </si>
  <si>
    <t>檜山</t>
  </si>
  <si>
    <t>渡島</t>
  </si>
  <si>
    <t>胆振</t>
  </si>
  <si>
    <t>後志</t>
  </si>
  <si>
    <t>石狩</t>
  </si>
  <si>
    <t>空知</t>
  </si>
  <si>
    <t>助手</t>
    <rPh sb="0" eb="2">
      <t>ジョシュ</t>
    </rPh>
    <phoneticPr fontId="2"/>
  </si>
  <si>
    <t>職員</t>
    <rPh sb="0" eb="2">
      <t>ショクイン</t>
    </rPh>
    <phoneticPr fontId="2"/>
  </si>
  <si>
    <t>その他</t>
    <rPh sb="2" eb="3">
      <t>タ</t>
    </rPh>
    <phoneticPr fontId="2"/>
  </si>
  <si>
    <t>実習</t>
    <rPh sb="0" eb="2">
      <t>ジッシュウ</t>
    </rPh>
    <phoneticPr fontId="2"/>
  </si>
  <si>
    <t>技術</t>
    <rPh sb="0" eb="2">
      <t>ギジュツ</t>
    </rPh>
    <phoneticPr fontId="2"/>
  </si>
  <si>
    <t>学校図書館事務員</t>
    <rPh sb="0" eb="2">
      <t>ガッコウ</t>
    </rPh>
    <rPh sb="2" eb="5">
      <t>トショカン</t>
    </rPh>
    <rPh sb="5" eb="8">
      <t>ジムイン</t>
    </rPh>
    <phoneticPr fontId="2"/>
  </si>
  <si>
    <t>事務</t>
    <rPh sb="0" eb="2">
      <t>ジム</t>
    </rPh>
    <phoneticPr fontId="2"/>
  </si>
  <si>
    <t>職員計</t>
    <rPh sb="0" eb="2">
      <t>ショクイン</t>
    </rPh>
    <rPh sb="2" eb="3">
      <t>ケイ</t>
    </rPh>
    <phoneticPr fontId="2"/>
  </si>
  <si>
    <t>本務職員</t>
    <rPh sb="0" eb="2">
      <t>ホンム</t>
    </rPh>
    <rPh sb="2" eb="4">
      <t>ショクイン</t>
    </rPh>
    <phoneticPr fontId="2"/>
  </si>
  <si>
    <t>市町村立計</t>
    <rPh sb="0" eb="3">
      <t>シチョウソン</t>
    </rPh>
    <rPh sb="3" eb="4">
      <t>リツ</t>
    </rPh>
    <rPh sb="4" eb="5">
      <t>ケイ</t>
    </rPh>
    <phoneticPr fontId="25"/>
  </si>
  <si>
    <t>管内計</t>
    <rPh sb="0" eb="2">
      <t>カンナイ</t>
    </rPh>
    <rPh sb="2" eb="3">
      <t>ケイ</t>
    </rPh>
    <phoneticPr fontId="25"/>
  </si>
  <si>
    <t>根室</t>
    <phoneticPr fontId="25"/>
  </si>
  <si>
    <t>釧路</t>
    <phoneticPr fontId="25"/>
  </si>
  <si>
    <t>十勝</t>
    <phoneticPr fontId="25"/>
  </si>
  <si>
    <t>オホーツク</t>
    <phoneticPr fontId="25"/>
  </si>
  <si>
    <t>留萌</t>
    <phoneticPr fontId="25"/>
  </si>
  <si>
    <t>上川</t>
    <phoneticPr fontId="25"/>
  </si>
  <si>
    <t>檜山</t>
    <rPh sb="0" eb="2">
      <t>ヒヤマ</t>
    </rPh>
    <phoneticPr fontId="25"/>
  </si>
  <si>
    <t>渡島</t>
    <phoneticPr fontId="25"/>
  </si>
  <si>
    <t>日高</t>
    <phoneticPr fontId="25"/>
  </si>
  <si>
    <t>胆振</t>
    <phoneticPr fontId="25"/>
  </si>
  <si>
    <t>後志</t>
    <phoneticPr fontId="25"/>
  </si>
  <si>
    <t>石狩</t>
    <phoneticPr fontId="25"/>
  </si>
  <si>
    <t>空知</t>
    <phoneticPr fontId="25"/>
  </si>
  <si>
    <t>私立計</t>
  </si>
  <si>
    <t>本務教員数</t>
    <rPh sb="0" eb="1">
      <t>ホン</t>
    </rPh>
    <rPh sb="1" eb="2">
      <t>ツトム</t>
    </rPh>
    <rPh sb="2" eb="3">
      <t>キョウ</t>
    </rPh>
    <rPh sb="3" eb="4">
      <t>イン</t>
    </rPh>
    <rPh sb="4" eb="5">
      <t>スウ</t>
    </rPh>
    <phoneticPr fontId="2"/>
  </si>
  <si>
    <t>司書</t>
    <rPh sb="0" eb="2">
      <t>シショ</t>
    </rPh>
    <phoneticPr fontId="2"/>
  </si>
  <si>
    <t>教諭</t>
    <rPh sb="0" eb="2">
      <t>キョウユ</t>
    </rPh>
    <phoneticPr fontId="2"/>
  </si>
  <si>
    <t>小樽未来創造</t>
    <rPh sb="2" eb="4">
      <t>ミライ</t>
    </rPh>
    <rPh sb="4" eb="6">
      <t>ソウゾウ</t>
    </rPh>
    <phoneticPr fontId="2"/>
  </si>
  <si>
    <t>市立札幌旭丘</t>
    <rPh sb="0" eb="2">
      <t>シリツ</t>
    </rPh>
    <phoneticPr fontId="2"/>
  </si>
  <si>
    <t>市立札幌新川</t>
    <phoneticPr fontId="2"/>
  </si>
  <si>
    <t>市立札幌平岸</t>
    <phoneticPr fontId="2"/>
  </si>
  <si>
    <t>市立札幌清田</t>
    <phoneticPr fontId="2"/>
  </si>
  <si>
    <t>市立札幌啓北商業</t>
    <phoneticPr fontId="2"/>
  </si>
  <si>
    <t>市立札幌藻岩</t>
    <phoneticPr fontId="2"/>
  </si>
  <si>
    <t>市立札幌大通</t>
    <phoneticPr fontId="2"/>
  </si>
  <si>
    <t>市立札幌旭丘</t>
    <rPh sb="0" eb="2">
      <t>シリツ</t>
    </rPh>
    <phoneticPr fontId="2"/>
  </si>
  <si>
    <t>市立札幌啓北商業</t>
    <rPh sb="0" eb="2">
      <t>シリツ</t>
    </rPh>
    <phoneticPr fontId="2"/>
  </si>
  <si>
    <t>市立札幌藻岩</t>
    <rPh sb="0" eb="2">
      <t>シリツ</t>
    </rPh>
    <phoneticPr fontId="2"/>
  </si>
  <si>
    <t>市立札幌清田</t>
    <rPh sb="0" eb="2">
      <t>シリツ</t>
    </rPh>
    <phoneticPr fontId="2"/>
  </si>
  <si>
    <t>市立札幌新川</t>
    <rPh sb="0" eb="2">
      <t>シリツ</t>
    </rPh>
    <phoneticPr fontId="2"/>
  </si>
  <si>
    <t>市立札幌平岸</t>
    <rPh sb="0" eb="2">
      <t>シリツ</t>
    </rPh>
    <phoneticPr fontId="2"/>
  </si>
  <si>
    <t>市立札幌大通</t>
    <rPh sb="0" eb="2">
      <t>シリツ</t>
    </rPh>
    <rPh sb="2" eb="4">
      <t>サッポロ</t>
    </rPh>
    <phoneticPr fontId="2"/>
  </si>
  <si>
    <t>幕別清陵</t>
    <rPh sb="0" eb="2">
      <t>マクベツ</t>
    </rPh>
    <rPh sb="2" eb="3">
      <t>キヨ</t>
    </rPh>
    <rPh sb="3" eb="4">
      <t>リョウ</t>
    </rPh>
    <phoneticPr fontId="2"/>
  </si>
  <si>
    <t>札幌聖心女子学院</t>
    <rPh sb="6" eb="8">
      <t>ガクイン</t>
    </rPh>
    <phoneticPr fontId="2"/>
  </si>
  <si>
    <t>酪農学園大学附属とわの森三愛</t>
    <rPh sb="0" eb="2">
      <t>ラクノウ</t>
    </rPh>
    <rPh sb="2" eb="4">
      <t>ガクエン</t>
    </rPh>
    <rPh sb="4" eb="6">
      <t>ダイガク</t>
    </rPh>
    <rPh sb="6" eb="8">
      <t>フゾク</t>
    </rPh>
    <phoneticPr fontId="2"/>
  </si>
  <si>
    <t>小樽双葉</t>
    <rPh sb="0" eb="2">
      <t>オタル</t>
    </rPh>
    <phoneticPr fontId="2"/>
  </si>
  <si>
    <t>旭川藤星</t>
    <rPh sb="3" eb="4">
      <t>ホシ</t>
    </rPh>
    <phoneticPr fontId="2"/>
  </si>
  <si>
    <t>北見藤</t>
    <phoneticPr fontId="2"/>
  </si>
  <si>
    <t>北海道大谷室蘭</t>
    <rPh sb="0" eb="3">
      <t>ホッカイドウ</t>
    </rPh>
    <phoneticPr fontId="2"/>
  </si>
  <si>
    <t>北見藤</t>
    <rPh sb="2" eb="3">
      <t>フジ</t>
    </rPh>
    <phoneticPr fontId="2"/>
  </si>
  <si>
    <t>北海道大谷室蘭</t>
    <rPh sb="0" eb="3">
      <t>ホッカイドウ</t>
    </rPh>
    <phoneticPr fontId="2"/>
  </si>
  <si>
    <t>通　　　信　　　制　　　高　　　等　　　学　　　校</t>
    <phoneticPr fontId="22"/>
  </si>
  <si>
    <t>学
校
名</t>
    <phoneticPr fontId="22"/>
  </si>
  <si>
    <t>生　　　徒　　　総　　　数</t>
    <phoneticPr fontId="22"/>
  </si>
  <si>
    <t>教　　　　　　　　　　員　　　　　　　　　　数</t>
    <phoneticPr fontId="22"/>
  </si>
  <si>
    <t>兼     任</t>
    <phoneticPr fontId="22"/>
  </si>
  <si>
    <t>（専　　任）</t>
    <phoneticPr fontId="22"/>
  </si>
  <si>
    <t>当校の
通信制課程の生徒</t>
    <phoneticPr fontId="22"/>
  </si>
  <si>
    <t>(協力校)</t>
    <phoneticPr fontId="22"/>
  </si>
  <si>
    <t>有朋</t>
    <phoneticPr fontId="22"/>
  </si>
  <si>
    <t>クラーク   記念国際</t>
    <phoneticPr fontId="22"/>
  </si>
  <si>
    <t>管　　内</t>
    <phoneticPr fontId="22"/>
  </si>
  <si>
    <t>江差</t>
    <phoneticPr fontId="22"/>
  </si>
  <si>
    <t>オホーツク</t>
    <phoneticPr fontId="22"/>
  </si>
  <si>
    <t>紋別</t>
    <phoneticPr fontId="22"/>
  </si>
  <si>
    <t>管　　内</t>
    <phoneticPr fontId="22"/>
  </si>
  <si>
    <t>オホーツク</t>
    <phoneticPr fontId="22"/>
  </si>
  <si>
    <t>専　 攻　 科　 を　 お　 い　 て　 い　 る　 学　 校</t>
    <phoneticPr fontId="26"/>
  </si>
  <si>
    <t>１　高等学校の専攻科</t>
  </si>
  <si>
    <t>２  特別支援学校の専攻科</t>
    <rPh sb="3" eb="5">
      <t>トクベツ</t>
    </rPh>
    <rPh sb="5" eb="7">
      <t>シエン</t>
    </rPh>
    <phoneticPr fontId="22"/>
  </si>
  <si>
    <t>生     徒     数</t>
  </si>
  <si>
    <t>設置者別</t>
  </si>
  <si>
    <t>学校名</t>
    <phoneticPr fontId="22"/>
  </si>
  <si>
    <t>学科名</t>
    <phoneticPr fontId="22"/>
  </si>
  <si>
    <t>学級数</t>
    <rPh sb="0" eb="3">
      <t>ガッキュウスウ</t>
    </rPh>
    <phoneticPr fontId="22"/>
  </si>
  <si>
    <t>女</t>
    <rPh sb="0" eb="1">
      <t>オンナ</t>
    </rPh>
    <phoneticPr fontId="26"/>
  </si>
  <si>
    <t>計</t>
    <rPh sb="0" eb="1">
      <t>ケイ</t>
    </rPh>
    <phoneticPr fontId="26"/>
  </si>
  <si>
    <t>学校名</t>
    <phoneticPr fontId="22"/>
  </si>
  <si>
    <t>学科名</t>
    <phoneticPr fontId="22"/>
  </si>
  <si>
    <t>保健
理療科</t>
    <phoneticPr fontId="22"/>
  </si>
  <si>
    <t>衛生　　　看護科</t>
    <rPh sb="0" eb="2">
      <t>エイセイ</t>
    </rPh>
    <rPh sb="5" eb="7">
      <t>カンゴ</t>
    </rPh>
    <phoneticPr fontId="22"/>
  </si>
  <si>
    <t>道</t>
  </si>
  <si>
    <t>札幌視覚支援</t>
    <rPh sb="0" eb="2">
      <t>サッポロ</t>
    </rPh>
    <rPh sb="2" eb="4">
      <t>シカク</t>
    </rPh>
    <rPh sb="4" eb="6">
      <t>シエン</t>
    </rPh>
    <phoneticPr fontId="2"/>
  </si>
  <si>
    <t>道</t>
    <rPh sb="0" eb="1">
      <t>ミチ</t>
    </rPh>
    <phoneticPr fontId="22"/>
  </si>
  <si>
    <t>海洋　　　漁業科</t>
    <rPh sb="0" eb="2">
      <t>カイヨウ</t>
    </rPh>
    <phoneticPr fontId="22"/>
  </si>
  <si>
    <t>理療科</t>
    <phoneticPr fontId="22"/>
  </si>
  <si>
    <t>情報　　　　　　通信科</t>
    <phoneticPr fontId="2"/>
  </si>
  <si>
    <t>情報
ﾃﾞｻﾞｲﾝ科</t>
    <rPh sb="0" eb="2">
      <t>ジョウホウ</t>
    </rPh>
    <phoneticPr fontId="22"/>
  </si>
  <si>
    <t>機関        工学科</t>
    <rPh sb="10" eb="12">
      <t>コウガク</t>
    </rPh>
    <phoneticPr fontId="2"/>
  </si>
  <si>
    <t>高等聾</t>
  </si>
  <si>
    <t>園芸
科学科</t>
    <rPh sb="0" eb="2">
      <t>エンゲイ</t>
    </rPh>
    <rPh sb="3" eb="5">
      <t>カガク</t>
    </rPh>
    <rPh sb="5" eb="6">
      <t>カ</t>
    </rPh>
    <phoneticPr fontId="22"/>
  </si>
  <si>
    <t>立</t>
  </si>
  <si>
    <t>衛生　　　　　看護科</t>
    <rPh sb="0" eb="2">
      <t>エイセイ</t>
    </rPh>
    <phoneticPr fontId="22"/>
  </si>
  <si>
    <t>酪農
経営科</t>
    <phoneticPr fontId="22"/>
  </si>
  <si>
    <t>立</t>
    <rPh sb="0" eb="1">
      <t>タ</t>
    </rPh>
    <phoneticPr fontId="22"/>
  </si>
  <si>
    <t>男女
別</t>
    <rPh sb="0" eb="2">
      <t>ダンジョ</t>
    </rPh>
    <rPh sb="3" eb="4">
      <t>ベツ</t>
    </rPh>
    <phoneticPr fontId="2"/>
  </si>
  <si>
    <t>生徒数</t>
    <rPh sb="0" eb="3">
      <t>セイトスウ</t>
    </rPh>
    <phoneticPr fontId="2"/>
  </si>
  <si>
    <t>道立高等学校　生徒数　R2.5.1</t>
    <rPh sb="0" eb="1">
      <t>ドウ</t>
    </rPh>
    <rPh sb="1" eb="2">
      <t>リツ</t>
    </rPh>
    <rPh sb="2" eb="4">
      <t>コウトウ</t>
    </rPh>
    <rPh sb="4" eb="6">
      <t>ガッコウ</t>
    </rPh>
    <rPh sb="7" eb="10">
      <t>セイトスウ</t>
    </rPh>
    <phoneticPr fontId="2"/>
  </si>
  <si>
    <t>農業科</t>
  </si>
  <si>
    <t>看護科</t>
  </si>
  <si>
    <t>総合学科</t>
  </si>
  <si>
    <t>理数科</t>
  </si>
  <si>
    <t>石狩</t>
    <rPh sb="0" eb="2">
      <t>イシカリ</t>
    </rPh>
    <phoneticPr fontId="2"/>
  </si>
  <si>
    <t>外国語</t>
  </si>
  <si>
    <t>家庭科</t>
  </si>
  <si>
    <t>外国語科</t>
    <rPh sb="3" eb="4">
      <t>カ</t>
    </rPh>
    <phoneticPr fontId="19"/>
  </si>
  <si>
    <t>外国語科</t>
    <rPh sb="0" eb="3">
      <t>ガイコクゴ</t>
    </rPh>
    <rPh sb="3" eb="4">
      <t>カ</t>
    </rPh>
    <phoneticPr fontId="19"/>
  </si>
  <si>
    <t>体育科</t>
  </si>
  <si>
    <t>水産科</t>
  </si>
  <si>
    <t>上ノ国</t>
    <rPh sb="0" eb="1">
      <t>カミ</t>
    </rPh>
    <rPh sb="2" eb="3">
      <t>クニ</t>
    </rPh>
    <phoneticPr fontId="2"/>
  </si>
  <si>
    <t>男</t>
    <rPh sb="0" eb="1">
      <t>オトコ</t>
    </rPh>
    <phoneticPr fontId="19"/>
  </si>
  <si>
    <t>福祉科</t>
  </si>
  <si>
    <t>女</t>
    <rPh sb="0" eb="1">
      <t>オンナ</t>
    </rPh>
    <phoneticPr fontId="19"/>
  </si>
  <si>
    <t>池田</t>
    <rPh sb="0" eb="2">
      <t>イケダ</t>
    </rPh>
    <phoneticPr fontId="2"/>
  </si>
  <si>
    <t>市町村立高等学校　生徒数　R2.5.1</t>
    <rPh sb="0" eb="3">
      <t>シチョウソン</t>
    </rPh>
    <rPh sb="3" eb="4">
      <t>リツ</t>
    </rPh>
    <rPh sb="4" eb="6">
      <t>コウトウ</t>
    </rPh>
    <rPh sb="6" eb="8">
      <t>ガッコウ</t>
    </rPh>
    <rPh sb="9" eb="12">
      <t>セイトスウ</t>
    </rPh>
    <phoneticPr fontId="2"/>
  </si>
  <si>
    <t>男女
別</t>
    <rPh sb="0" eb="2">
      <t>ダンジョ</t>
    </rPh>
    <rPh sb="3" eb="4">
      <t>ベツ</t>
    </rPh>
    <phoneticPr fontId="2"/>
  </si>
  <si>
    <t>私立高等学校　生徒数　R2.5.1</t>
    <rPh sb="0" eb="2">
      <t>シリツ</t>
    </rPh>
    <rPh sb="2" eb="4">
      <t>コウトウ</t>
    </rPh>
    <rPh sb="4" eb="6">
      <t>ガッコウ</t>
    </rPh>
    <rPh sb="7" eb="10">
      <t>セイトスウ</t>
    </rPh>
    <phoneticPr fontId="2"/>
  </si>
  <si>
    <t>男女別</t>
    <rPh sb="0" eb="2">
      <t>ダンジョ</t>
    </rPh>
    <rPh sb="2" eb="3">
      <t>ベツ</t>
    </rPh>
    <phoneticPr fontId="2"/>
  </si>
  <si>
    <t>英語科</t>
    <rPh sb="0" eb="1">
      <t>エイ</t>
    </rPh>
    <phoneticPr fontId="2"/>
  </si>
  <si>
    <t>音楽科</t>
  </si>
  <si>
    <t>男</t>
    <rPh sb="0" eb="1">
      <t>オトコ</t>
    </rPh>
    <phoneticPr fontId="2"/>
  </si>
  <si>
    <t>国際科</t>
  </si>
  <si>
    <t>美術科</t>
    <rPh sb="0" eb="2">
      <t>ビジュツ</t>
    </rPh>
    <rPh sb="2" eb="3">
      <t>カ</t>
    </rPh>
    <phoneticPr fontId="19"/>
  </si>
  <si>
    <t>女</t>
    <phoneticPr fontId="2"/>
  </si>
  <si>
    <t>女</t>
    <rPh sb="0" eb="1">
      <t>オンナ</t>
    </rPh>
    <phoneticPr fontId="2"/>
  </si>
  <si>
    <t>道立高等学校　教員数　R2.5.1</t>
    <rPh sb="0" eb="2">
      <t>ドウリツ</t>
    </rPh>
    <rPh sb="2" eb="4">
      <t>コウトウ</t>
    </rPh>
    <rPh sb="4" eb="6">
      <t>ガッコウ</t>
    </rPh>
    <rPh sb="7" eb="9">
      <t>キョウイン</t>
    </rPh>
    <rPh sb="9" eb="10">
      <t>カズ</t>
    </rPh>
    <phoneticPr fontId="2"/>
  </si>
  <si>
    <t>小樽未来創造</t>
  </si>
  <si>
    <t>上ノ国</t>
    <rPh sb="0" eb="1">
      <t>カミ</t>
    </rPh>
    <rPh sb="2" eb="3">
      <t>クニ</t>
    </rPh>
    <phoneticPr fontId="2"/>
  </si>
  <si>
    <t>旭川永嶺</t>
  </si>
  <si>
    <t>幕別清陵</t>
  </si>
  <si>
    <t>市町村立高等学校　教員数　R2.5.1</t>
    <rPh sb="0" eb="3">
      <t>シチョウソン</t>
    </rPh>
    <rPh sb="3" eb="4">
      <t>リツ</t>
    </rPh>
    <rPh sb="4" eb="6">
      <t>コウトウ</t>
    </rPh>
    <rPh sb="6" eb="8">
      <t>ガッコウ</t>
    </rPh>
    <rPh sb="9" eb="10">
      <t>キョウ</t>
    </rPh>
    <rPh sb="10" eb="12">
      <t>インズウ</t>
    </rPh>
    <phoneticPr fontId="2"/>
  </si>
  <si>
    <t>私立高等学校　教員数　R2.5.1</t>
    <rPh sb="0" eb="2">
      <t>シリツ</t>
    </rPh>
    <rPh sb="2" eb="4">
      <t>コウトウ</t>
    </rPh>
    <rPh sb="4" eb="6">
      <t>ガッコウ</t>
    </rPh>
    <rPh sb="7" eb="8">
      <t>キョウ</t>
    </rPh>
    <rPh sb="8" eb="10">
      <t>インズウ</t>
    </rPh>
    <phoneticPr fontId="2"/>
  </si>
  <si>
    <t>道立高等学校　職員数　R2.5.1</t>
    <rPh sb="0" eb="2">
      <t>ドウリツ</t>
    </rPh>
    <rPh sb="2" eb="4">
      <t>コウトウ</t>
    </rPh>
    <rPh sb="4" eb="6">
      <t>ガッコウ</t>
    </rPh>
    <rPh sb="7" eb="10">
      <t>ショクインスウ</t>
    </rPh>
    <phoneticPr fontId="2"/>
  </si>
  <si>
    <t>市町村立高等学校　職員数　R2.5.1</t>
    <rPh sb="0" eb="3">
      <t>シチョウソン</t>
    </rPh>
    <rPh sb="3" eb="4">
      <t>リツ</t>
    </rPh>
    <rPh sb="4" eb="6">
      <t>コウトウ</t>
    </rPh>
    <rPh sb="6" eb="8">
      <t>ガッコウ</t>
    </rPh>
    <rPh sb="9" eb="12">
      <t>ショクインスウ</t>
    </rPh>
    <phoneticPr fontId="2"/>
  </si>
  <si>
    <t>私立高等学校　職員数　R2.5.1</t>
    <rPh sb="0" eb="2">
      <t>シリツ</t>
    </rPh>
    <rPh sb="2" eb="4">
      <t>コウトウ</t>
    </rPh>
    <rPh sb="4" eb="6">
      <t>ガッコウ</t>
    </rPh>
    <rPh sb="7" eb="10">
      <t>ショクインスウ</t>
    </rPh>
    <phoneticPr fontId="2"/>
  </si>
  <si>
    <t>主幹</t>
    <rPh sb="0" eb="2">
      <t>シュカン</t>
    </rPh>
    <phoneticPr fontId="2"/>
  </si>
  <si>
    <t>教諭</t>
    <rPh sb="0" eb="2">
      <t>キョウユ</t>
    </rPh>
    <phoneticPr fontId="2"/>
  </si>
  <si>
    <t>養護</t>
    <rPh sb="0" eb="2">
      <t>ヨウゴ</t>
    </rPh>
    <phoneticPr fontId="2"/>
  </si>
  <si>
    <t>栄養</t>
    <rPh sb="0" eb="2">
      <t>エイヨウ</t>
    </rPh>
    <phoneticPr fontId="2"/>
  </si>
  <si>
    <t>指導</t>
    <rPh sb="0" eb="2">
      <t>シドウ</t>
    </rPh>
    <phoneticPr fontId="2"/>
  </si>
  <si>
    <t>美唄
聖華</t>
    <phoneticPr fontId="2"/>
  </si>
  <si>
    <t>小樽
水産</t>
    <phoneticPr fontId="2"/>
  </si>
  <si>
    <t>函館
水産</t>
    <phoneticPr fontId="2"/>
  </si>
  <si>
    <t>富良野
緑峰</t>
    <rPh sb="0" eb="3">
      <t>フラノ</t>
    </rPh>
    <rPh sb="4" eb="6">
      <t>リョクホウ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</si>
</sst>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0;&quot;-&quot;"/>
    <numFmt numFmtId="178" formatCode="General;\-General;&quot;-&quot;"/>
    <numFmt numFmtId="179" formatCode="[$-411]ge\.m\.d;@"/>
    <numFmt numFmtId="180" formatCode="#,##0;&quot;▲&quot;#,##0;&quot;－&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7"/>
      <name val="ＭＳ Ｐ明朝"/>
      <family val="1"/>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6"/>
      <name val="ＭＳ Ｐ明朝"/>
      <family val="1"/>
      <charset val="128"/>
    </font>
    <font>
      <b/>
      <sz val="12"/>
      <name val="メイリオ"/>
      <family val="3"/>
      <charset val="128"/>
    </font>
    <font>
      <sz val="9"/>
      <name val="メイリオ"/>
      <family val="3"/>
      <charset val="128"/>
    </font>
    <font>
      <sz val="11"/>
      <name val="メイリオ"/>
      <family val="3"/>
      <charset val="128"/>
    </font>
    <font>
      <sz val="10"/>
      <name val="メイリオ"/>
      <family val="3"/>
      <charset val="128"/>
    </font>
    <font>
      <sz val="8"/>
      <name val="メイリオ"/>
      <family val="3"/>
      <charset val="128"/>
    </font>
    <font>
      <sz val="7"/>
      <name val="メイリオ"/>
      <family val="3"/>
      <charset val="128"/>
    </font>
    <font>
      <b/>
      <sz val="24"/>
      <name val="メイリオ"/>
      <family val="3"/>
      <charset val="128"/>
    </font>
    <font>
      <b/>
      <sz val="16"/>
      <name val="メイリオ"/>
      <family val="3"/>
      <charset val="128"/>
    </font>
    <font>
      <sz val="16"/>
      <name val="メイリオ"/>
      <family val="3"/>
      <charset val="128"/>
    </font>
    <font>
      <sz val="12"/>
      <name val="メイリオ"/>
      <family val="3"/>
      <charset val="128"/>
    </font>
    <font>
      <b/>
      <sz val="11"/>
      <name val="メイリオ"/>
      <family val="3"/>
      <charset val="128"/>
    </font>
    <font>
      <sz val="22"/>
      <name val="メイリオ"/>
      <family val="3"/>
      <charset val="128"/>
    </font>
    <font>
      <b/>
      <sz val="14"/>
      <name val="メイリオ"/>
      <family val="3"/>
      <charset val="128"/>
    </font>
    <font>
      <sz val="14"/>
      <name val="メイリオ"/>
      <family val="3"/>
      <charset val="128"/>
    </font>
    <font>
      <b/>
      <sz val="22"/>
      <name val="メイリオ"/>
      <family val="3"/>
      <charset val="128"/>
    </font>
    <font>
      <sz val="20"/>
      <name val="メイリオ"/>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
      <patternFill patternType="solid">
        <fgColor rgb="FFFFFF00"/>
        <bgColor indexed="64"/>
      </patternFill>
    </fill>
    <fill>
      <patternFill patternType="solid">
        <fgColor rgb="FFCCC0DA"/>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176" fontId="3" fillId="20" borderId="1" applyNumberFormat="0" applyFont="0" applyBorder="0" applyAlignment="0" applyProtection="0">
      <alignment horizontal="center" vertical="center" shrinkToFit="1"/>
    </xf>
    <xf numFmtId="0" fontId="6" fillId="0" borderId="0" applyNumberFormat="0" applyFill="0" applyBorder="0" applyAlignment="0" applyProtection="0">
      <alignment vertical="center"/>
    </xf>
    <xf numFmtId="0" fontId="7" fillId="21" borderId="2" applyNumberFormat="0" applyAlignment="0" applyProtection="0">
      <alignment vertical="center"/>
    </xf>
    <xf numFmtId="0" fontId="8" fillId="22" borderId="0" applyNumberFormat="0" applyBorder="0" applyAlignment="0" applyProtection="0">
      <alignment vertical="center"/>
    </xf>
    <xf numFmtId="0" fontId="1" fillId="23"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24" borderId="5"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24" borderId="10"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1" fillId="0" borderId="0">
      <alignment vertical="center"/>
    </xf>
    <xf numFmtId="0" fontId="20" fillId="0" borderId="0"/>
    <xf numFmtId="0" fontId="20" fillId="0" borderId="0"/>
    <xf numFmtId="0" fontId="21" fillId="4" borderId="0" applyNumberFormat="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24" fillId="0" borderId="0">
      <alignment vertical="center"/>
    </xf>
    <xf numFmtId="0" fontId="20" fillId="0" borderId="0"/>
  </cellStyleXfs>
  <cellXfs count="529">
    <xf numFmtId="0" fontId="0" fillId="0" borderId="0" xfId="0">
      <alignment vertical="center"/>
    </xf>
    <xf numFmtId="176" fontId="28" fillId="0" borderId="0" xfId="0" applyNumberFormat="1" applyFont="1" applyBorder="1" applyAlignment="1">
      <alignment vertical="center" shrinkToFit="1"/>
    </xf>
    <xf numFmtId="176" fontId="28" fillId="0" borderId="0" xfId="0" applyNumberFormat="1" applyFont="1" applyFill="1" applyBorder="1" applyAlignment="1">
      <alignment vertical="center" shrinkToFit="1"/>
    </xf>
    <xf numFmtId="176" fontId="28" fillId="0" borderId="0" xfId="0" applyNumberFormat="1" applyFont="1" applyBorder="1" applyAlignment="1">
      <alignment horizontal="center" vertical="center" shrinkToFit="1"/>
    </xf>
    <xf numFmtId="176" fontId="28" fillId="0" borderId="0" xfId="0" applyNumberFormat="1" applyFont="1" applyBorder="1">
      <alignment vertical="center"/>
    </xf>
    <xf numFmtId="176" fontId="28" fillId="0" borderId="0" xfId="0" applyNumberFormat="1" applyFont="1" applyFill="1">
      <alignment vertical="center"/>
    </xf>
    <xf numFmtId="176" fontId="28" fillId="0" borderId="46" xfId="0" applyNumberFormat="1" applyFont="1" applyBorder="1" applyAlignment="1">
      <alignment vertical="center" shrinkToFit="1"/>
    </xf>
    <xf numFmtId="176" fontId="28" fillId="0" borderId="46" xfId="0" applyNumberFormat="1" applyFont="1" applyFill="1" applyBorder="1" applyAlignment="1">
      <alignment vertical="center" shrinkToFit="1"/>
    </xf>
    <xf numFmtId="178" fontId="28" fillId="0" borderId="1" xfId="0" applyNumberFormat="1" applyFont="1" applyBorder="1" applyAlignment="1">
      <alignment horizontal="center" vertical="center" shrinkToFit="1"/>
    </xf>
    <xf numFmtId="178" fontId="28" fillId="0" borderId="1" xfId="34" applyNumberFormat="1" applyFont="1" applyFill="1" applyBorder="1" applyAlignment="1">
      <alignment vertical="center" shrinkToFit="1"/>
    </xf>
    <xf numFmtId="178" fontId="28" fillId="0" borderId="1" xfId="0" applyNumberFormat="1" applyFont="1" applyBorder="1" applyAlignment="1">
      <alignment vertical="center" shrinkToFit="1"/>
    </xf>
    <xf numFmtId="38" fontId="28" fillId="0" borderId="1" xfId="34" applyFont="1" applyFill="1" applyBorder="1" applyAlignment="1">
      <alignment horizontal="right" vertical="center" shrinkToFit="1"/>
    </xf>
    <xf numFmtId="178" fontId="28" fillId="0" borderId="1" xfId="34" applyNumberFormat="1" applyFont="1" applyFill="1" applyBorder="1" applyAlignment="1">
      <alignment horizontal="right" vertical="center" shrinkToFit="1"/>
    </xf>
    <xf numFmtId="178" fontId="28" fillId="0" borderId="1" xfId="34" applyNumberFormat="1" applyFont="1" applyBorder="1" applyAlignment="1">
      <alignment horizontal="right" vertical="center" shrinkToFit="1"/>
    </xf>
    <xf numFmtId="176" fontId="28" fillId="0" borderId="0" xfId="0" applyNumberFormat="1" applyFont="1">
      <alignment vertical="center"/>
    </xf>
    <xf numFmtId="178" fontId="28" fillId="0" borderId="1" xfId="34" applyNumberFormat="1" applyFont="1" applyBorder="1" applyAlignment="1">
      <alignment vertical="center" shrinkToFit="1"/>
    </xf>
    <xf numFmtId="178" fontId="28" fillId="0" borderId="1" xfId="34" applyNumberFormat="1" applyFont="1" applyBorder="1" applyAlignment="1">
      <alignment horizontal="right" vertical="center"/>
    </xf>
    <xf numFmtId="178" fontId="28" fillId="0" borderId="1" xfId="0" applyNumberFormat="1" applyFont="1" applyFill="1" applyBorder="1" applyAlignment="1">
      <alignment vertical="center" shrinkToFit="1"/>
    </xf>
    <xf numFmtId="178" fontId="28" fillId="25" borderId="1" xfId="0" applyNumberFormat="1" applyFont="1" applyFill="1" applyBorder="1" applyAlignment="1">
      <alignment horizontal="center" vertical="center" shrinkToFit="1"/>
    </xf>
    <xf numFmtId="178" fontId="28" fillId="25" borderId="1" xfId="34" applyNumberFormat="1" applyFont="1" applyFill="1" applyBorder="1" applyAlignment="1">
      <alignment horizontal="center" vertical="center" shrinkToFit="1"/>
    </xf>
    <xf numFmtId="38" fontId="28" fillId="25" borderId="1" xfId="34" applyFont="1" applyFill="1" applyBorder="1" applyAlignment="1">
      <alignment vertical="center" shrinkToFit="1"/>
    </xf>
    <xf numFmtId="38" fontId="28" fillId="25" borderId="1" xfId="34" applyFont="1" applyFill="1" applyBorder="1" applyAlignment="1">
      <alignment horizontal="right" vertical="center" shrinkToFit="1"/>
    </xf>
    <xf numFmtId="177" fontId="28" fillId="0" borderId="1" xfId="34" applyNumberFormat="1" applyFont="1" applyBorder="1" applyAlignment="1">
      <alignment horizontal="right" vertical="center" shrinkToFit="1"/>
    </xf>
    <xf numFmtId="0" fontId="28" fillId="0" borderId="1" xfId="34" applyNumberFormat="1" applyFont="1" applyBorder="1" applyAlignment="1">
      <alignment horizontal="right" vertical="center"/>
    </xf>
    <xf numFmtId="38" fontId="28" fillId="26" borderId="1" xfId="34" applyFont="1" applyFill="1" applyBorder="1" applyAlignment="1">
      <alignment horizontal="center" vertical="center" shrinkToFit="1"/>
    </xf>
    <xf numFmtId="38" fontId="28" fillId="26" borderId="1" xfId="34" applyFont="1" applyFill="1" applyBorder="1" applyAlignment="1">
      <alignment horizontal="right" vertical="center" shrinkToFit="1"/>
    </xf>
    <xf numFmtId="38" fontId="28" fillId="0" borderId="0" xfId="34" applyFont="1" applyFill="1" applyBorder="1" applyAlignment="1">
      <alignment vertical="center" shrinkToFit="1"/>
    </xf>
    <xf numFmtId="177" fontId="28" fillId="0" borderId="0" xfId="34" applyNumberFormat="1" applyFont="1" applyFill="1" applyBorder="1" applyAlignment="1">
      <alignment vertical="center" shrinkToFit="1"/>
    </xf>
    <xf numFmtId="177" fontId="28" fillId="0" borderId="0" xfId="34" applyNumberFormat="1" applyFont="1" applyFill="1" applyBorder="1" applyAlignment="1">
      <alignment horizontal="right" vertical="center" shrinkToFit="1"/>
    </xf>
    <xf numFmtId="177" fontId="28" fillId="0" borderId="0" xfId="34" applyNumberFormat="1" applyFont="1" applyFill="1" applyBorder="1">
      <alignment vertical="center"/>
    </xf>
    <xf numFmtId="38" fontId="28" fillId="0" borderId="0" xfId="34"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176" fontId="28" fillId="0" borderId="0" xfId="34" applyNumberFormat="1" applyFont="1" applyFill="1" applyBorder="1" applyAlignment="1">
      <alignment horizontal="center" vertical="center" shrinkToFit="1"/>
    </xf>
    <xf numFmtId="176" fontId="28" fillId="0" borderId="0" xfId="34" applyNumberFormat="1" applyFont="1" applyFill="1">
      <alignment vertical="center"/>
    </xf>
    <xf numFmtId="176" fontId="28" fillId="0" borderId="0" xfId="0" applyNumberFormat="1" applyFont="1" applyFill="1" applyAlignment="1">
      <alignment vertical="center" shrinkToFit="1"/>
    </xf>
    <xf numFmtId="176" fontId="28" fillId="0" borderId="0" xfId="0" applyNumberFormat="1" applyFont="1" applyAlignment="1">
      <alignment vertical="center" shrinkToFit="1"/>
    </xf>
    <xf numFmtId="176" fontId="28" fillId="0" borderId="46" xfId="0" applyNumberFormat="1" applyFont="1" applyBorder="1" applyAlignment="1">
      <alignment horizontal="center" vertical="center" shrinkToFit="1"/>
    </xf>
    <xf numFmtId="178" fontId="28" fillId="0" borderId="1" xfId="0" applyNumberFormat="1" applyFont="1" applyFill="1" applyBorder="1" applyAlignment="1">
      <alignment horizontal="center" vertical="center" shrinkToFit="1"/>
    </xf>
    <xf numFmtId="176" fontId="28" fillId="0" borderId="0" xfId="0" applyNumberFormat="1" applyFont="1" applyFill="1" applyAlignment="1">
      <alignment horizontal="center" vertical="center" shrinkToFit="1"/>
    </xf>
    <xf numFmtId="176" fontId="28" fillId="0" borderId="0" xfId="0" applyNumberFormat="1" applyFont="1" applyAlignment="1">
      <alignment horizontal="center" vertical="center" shrinkToFit="1"/>
    </xf>
    <xf numFmtId="0" fontId="27" fillId="0" borderId="0" xfId="34" applyNumberFormat="1" applyFont="1" applyBorder="1" applyAlignment="1">
      <alignment vertical="center"/>
    </xf>
    <xf numFmtId="180" fontId="28" fillId="0" borderId="1" xfId="34" applyNumberFormat="1" applyFont="1" applyBorder="1" applyAlignment="1">
      <alignment horizontal="right" vertical="center" shrinkToFit="1"/>
    </xf>
    <xf numFmtId="180" fontId="28" fillId="0" borderId="1" xfId="34" applyNumberFormat="1" applyFont="1" applyFill="1" applyBorder="1" applyAlignment="1">
      <alignment horizontal="right" vertical="center"/>
    </xf>
    <xf numFmtId="38" fontId="28" fillId="0" borderId="0" xfId="34" applyFont="1" applyFill="1" applyBorder="1" applyAlignment="1">
      <alignment horizontal="right" vertical="center" shrinkToFit="1"/>
    </xf>
    <xf numFmtId="180" fontId="28" fillId="0" borderId="46" xfId="34" applyNumberFormat="1" applyFont="1" applyBorder="1" applyAlignment="1">
      <alignment vertical="center" shrinkToFit="1"/>
    </xf>
    <xf numFmtId="180" fontId="28" fillId="0" borderId="1" xfId="34" applyNumberFormat="1" applyFont="1" applyBorder="1" applyAlignment="1">
      <alignment horizontal="right" vertical="center"/>
    </xf>
    <xf numFmtId="180" fontId="28" fillId="0" borderId="1" xfId="34" applyNumberFormat="1" applyFont="1" applyFill="1" applyBorder="1" applyAlignment="1">
      <alignment horizontal="right" vertical="center" shrinkToFit="1"/>
    </xf>
    <xf numFmtId="180" fontId="28" fillId="25" borderId="1" xfId="34" applyNumberFormat="1" applyFont="1" applyFill="1" applyBorder="1" applyAlignment="1">
      <alignment vertical="center" shrinkToFit="1"/>
    </xf>
    <xf numFmtId="180" fontId="28" fillId="25" borderId="1" xfId="34" applyNumberFormat="1" applyFont="1" applyFill="1" applyBorder="1" applyAlignment="1">
      <alignment horizontal="right" vertical="center" shrinkToFit="1"/>
    </xf>
    <xf numFmtId="180" fontId="28" fillId="0" borderId="0" xfId="34" applyNumberFormat="1" applyFont="1" applyAlignment="1">
      <alignment horizontal="right" vertical="center" shrinkToFit="1"/>
    </xf>
    <xf numFmtId="180" fontId="28" fillId="26" borderId="1" xfId="34" applyNumberFormat="1" applyFont="1" applyFill="1" applyBorder="1" applyAlignment="1">
      <alignment horizontal="right" vertical="center" shrinkToFit="1"/>
    </xf>
    <xf numFmtId="180" fontId="28" fillId="0" borderId="0" xfId="34" applyNumberFormat="1" applyFont="1" applyFill="1" applyBorder="1" applyAlignment="1">
      <alignment vertical="center" shrinkToFit="1"/>
    </xf>
    <xf numFmtId="180" fontId="28" fillId="0" borderId="0" xfId="34" applyNumberFormat="1" applyFont="1" applyFill="1" applyBorder="1" applyAlignment="1">
      <alignment horizontal="right" vertical="center" shrinkToFit="1"/>
    </xf>
    <xf numFmtId="180" fontId="28" fillId="0" borderId="0" xfId="34" applyNumberFormat="1" applyFont="1" applyFill="1" applyBorder="1">
      <alignment vertical="center"/>
    </xf>
    <xf numFmtId="180" fontId="28" fillId="0" borderId="0" xfId="34" applyNumberFormat="1" applyFont="1" applyFill="1" applyAlignment="1">
      <alignment vertical="center" shrinkToFit="1"/>
    </xf>
    <xf numFmtId="180" fontId="28" fillId="0" borderId="0" xfId="34" applyNumberFormat="1" applyFont="1" applyAlignment="1">
      <alignment vertical="center" shrinkToFit="1"/>
    </xf>
    <xf numFmtId="0" fontId="27" fillId="0" borderId="46" xfId="34" applyNumberFormat="1" applyFont="1" applyBorder="1" applyAlignment="1">
      <alignment horizontal="left" vertical="center"/>
    </xf>
    <xf numFmtId="176" fontId="28" fillId="0" borderId="46" xfId="0" applyNumberFormat="1" applyFont="1" applyBorder="1" applyAlignment="1">
      <alignment horizontal="left" vertical="center" shrinkToFit="1"/>
    </xf>
    <xf numFmtId="177" fontId="28" fillId="0" borderId="1" xfId="34" applyNumberFormat="1" applyFont="1" applyFill="1" applyBorder="1" applyAlignment="1">
      <alignment horizontal="right" vertical="center" shrinkToFit="1"/>
    </xf>
    <xf numFmtId="177" fontId="28" fillId="0" borderId="1" xfId="0" applyNumberFormat="1" applyFont="1" applyBorder="1" applyAlignment="1">
      <alignment horizontal="right" vertical="center"/>
    </xf>
    <xf numFmtId="177" fontId="28" fillId="0" borderId="1" xfId="0" applyNumberFormat="1" applyFont="1" applyFill="1" applyBorder="1" applyAlignment="1">
      <alignment horizontal="right" vertical="center"/>
    </xf>
    <xf numFmtId="177" fontId="28" fillId="25" borderId="1" xfId="34" applyNumberFormat="1" applyFont="1" applyFill="1" applyBorder="1" applyAlignment="1">
      <alignment horizontal="right" vertical="center" shrinkToFit="1"/>
    </xf>
    <xf numFmtId="177" fontId="28" fillId="25" borderId="1" xfId="0" applyNumberFormat="1" applyFont="1" applyFill="1" applyBorder="1" applyAlignment="1">
      <alignment horizontal="right" vertical="center" shrinkToFit="1"/>
    </xf>
    <xf numFmtId="177" fontId="28" fillId="0" borderId="1" xfId="34" applyNumberFormat="1" applyFont="1" applyBorder="1" applyAlignment="1">
      <alignment horizontal="right" vertical="center"/>
    </xf>
    <xf numFmtId="177" fontId="28" fillId="26" borderId="1" xfId="34" applyNumberFormat="1" applyFont="1" applyFill="1" applyBorder="1" applyAlignment="1">
      <alignment vertical="center" shrinkToFit="1"/>
    </xf>
    <xf numFmtId="38" fontId="28" fillId="0" borderId="0" xfId="34" applyFont="1">
      <alignment vertical="center"/>
    </xf>
    <xf numFmtId="177" fontId="28" fillId="0" borderId="0" xfId="0" applyNumberFormat="1" applyFont="1" applyFill="1" applyBorder="1" applyAlignment="1">
      <alignment vertical="center" shrinkToFit="1"/>
    </xf>
    <xf numFmtId="177" fontId="27" fillId="0" borderId="0" xfId="34" applyNumberFormat="1" applyFont="1" applyBorder="1" applyAlignment="1">
      <alignment vertical="center"/>
    </xf>
    <xf numFmtId="177" fontId="28" fillId="0" borderId="0" xfId="0" applyNumberFormat="1" applyFont="1" applyBorder="1" applyAlignment="1">
      <alignment vertical="center" shrinkToFit="1"/>
    </xf>
    <xf numFmtId="177" fontId="28" fillId="0" borderId="0" xfId="0" applyNumberFormat="1" applyFont="1" applyBorder="1" applyAlignment="1">
      <alignment horizontal="center" vertical="center" shrinkToFit="1"/>
    </xf>
    <xf numFmtId="177" fontId="28" fillId="0" borderId="0" xfId="0" applyNumberFormat="1" applyFont="1" applyBorder="1">
      <alignment vertical="center"/>
    </xf>
    <xf numFmtId="177" fontId="28" fillId="0" borderId="0" xfId="0" applyNumberFormat="1" applyFont="1">
      <alignment vertical="center"/>
    </xf>
    <xf numFmtId="177" fontId="28" fillId="0" borderId="1" xfId="0" applyNumberFormat="1" applyFont="1" applyBorder="1" applyAlignment="1">
      <alignment horizontal="center" vertical="center" shrinkToFit="1"/>
    </xf>
    <xf numFmtId="177" fontId="28" fillId="0" borderId="1" xfId="0" applyNumberFormat="1" applyFont="1" applyFill="1" applyBorder="1" applyAlignment="1">
      <alignment vertical="center" shrinkToFit="1"/>
    </xf>
    <xf numFmtId="177" fontId="28" fillId="0" borderId="1" xfId="0" applyNumberFormat="1" applyFont="1" applyBorder="1" applyAlignment="1">
      <alignment vertical="center" shrinkToFit="1"/>
    </xf>
    <xf numFmtId="177" fontId="28" fillId="0" borderId="1" xfId="34" applyNumberFormat="1" applyFont="1" applyFill="1" applyBorder="1" applyAlignment="1">
      <alignment vertical="center" shrinkToFit="1"/>
    </xf>
    <xf numFmtId="177" fontId="28" fillId="0" borderId="1" xfId="34" applyNumberFormat="1" applyFont="1" applyBorder="1" applyAlignment="1">
      <alignment vertical="center" shrinkToFit="1"/>
    </xf>
    <xf numFmtId="177" fontId="28" fillId="0" borderId="1" xfId="0" applyNumberFormat="1" applyFont="1" applyBorder="1">
      <alignment vertical="center"/>
    </xf>
    <xf numFmtId="177" fontId="28" fillId="0" borderId="0" xfId="0" applyNumberFormat="1" applyFont="1" applyFill="1">
      <alignment vertical="center"/>
    </xf>
    <xf numFmtId="177" fontId="28" fillId="25" borderId="1" xfId="0" applyNumberFormat="1" applyFont="1" applyFill="1" applyBorder="1" applyAlignment="1">
      <alignment horizontal="center" vertical="center" shrinkToFit="1"/>
    </xf>
    <xf numFmtId="177" fontId="28" fillId="25" borderId="1" xfId="34" applyNumberFormat="1" applyFont="1" applyFill="1" applyBorder="1" applyAlignment="1">
      <alignment vertical="center" shrinkToFit="1"/>
    </xf>
    <xf numFmtId="177" fontId="28" fillId="0" borderId="1" xfId="0" applyNumberFormat="1" applyFont="1" applyFill="1" applyBorder="1">
      <alignment vertical="center"/>
    </xf>
    <xf numFmtId="177" fontId="28" fillId="0" borderId="1" xfId="34" applyNumberFormat="1" applyFont="1" applyBorder="1">
      <alignment vertical="center"/>
    </xf>
    <xf numFmtId="177" fontId="28" fillId="26" borderId="1" xfId="25" applyNumberFormat="1" applyFont="1" applyFill="1" applyBorder="1" applyAlignment="1">
      <alignment horizontal="center" vertical="center" shrinkToFit="1"/>
    </xf>
    <xf numFmtId="177" fontId="28" fillId="26" borderId="1" xfId="25" applyNumberFormat="1" applyFont="1" applyFill="1" applyBorder="1" applyAlignment="1">
      <alignment vertical="center" shrinkToFit="1"/>
    </xf>
    <xf numFmtId="177" fontId="28" fillId="0" borderId="0" xfId="0" applyNumberFormat="1" applyFont="1" applyFill="1" applyBorder="1">
      <alignment vertical="center"/>
    </xf>
    <xf numFmtId="177" fontId="28" fillId="0" borderId="0" xfId="0" applyNumberFormat="1" applyFont="1" applyFill="1" applyBorder="1" applyAlignment="1">
      <alignment horizontal="center" vertical="center" shrinkToFit="1"/>
    </xf>
    <xf numFmtId="177" fontId="28" fillId="0" borderId="0" xfId="25" applyNumberFormat="1" applyFont="1" applyFill="1" applyBorder="1" applyAlignment="1">
      <alignment horizontal="center" vertical="center" shrinkToFit="1"/>
    </xf>
    <xf numFmtId="177" fontId="28" fillId="0" borderId="0" xfId="25" applyNumberFormat="1" applyFont="1" applyFill="1" applyBorder="1" applyAlignment="1">
      <alignment vertical="center" shrinkToFit="1"/>
    </xf>
    <xf numFmtId="177" fontId="28" fillId="0" borderId="0" xfId="25" applyNumberFormat="1" applyFont="1" applyFill="1" applyBorder="1" applyAlignment="1">
      <alignment vertical="center"/>
    </xf>
    <xf numFmtId="177" fontId="28" fillId="0" borderId="0" xfId="0" applyNumberFormat="1" applyFont="1" applyAlignment="1">
      <alignment vertical="center" shrinkToFit="1"/>
    </xf>
    <xf numFmtId="177" fontId="28" fillId="0" borderId="0" xfId="0" applyNumberFormat="1" applyFont="1" applyFill="1" applyAlignment="1">
      <alignment vertical="center" shrinkToFit="1"/>
    </xf>
    <xf numFmtId="177" fontId="28" fillId="0" borderId="1" xfId="0" applyNumberFormat="1" applyFont="1" applyFill="1" applyBorder="1" applyAlignment="1">
      <alignment horizontal="center" vertical="center" shrinkToFit="1"/>
    </xf>
    <xf numFmtId="177" fontId="28" fillId="0" borderId="0" xfId="0" applyNumberFormat="1" applyFont="1" applyAlignment="1">
      <alignment horizontal="center" vertical="center" shrinkToFit="1"/>
    </xf>
    <xf numFmtId="177" fontId="27" fillId="0" borderId="0" xfId="48" applyNumberFormat="1" applyFont="1" applyBorder="1" applyAlignment="1">
      <alignment vertical="center"/>
    </xf>
    <xf numFmtId="177" fontId="28" fillId="0" borderId="0" xfId="43" applyNumberFormat="1" applyFont="1" applyBorder="1" applyAlignment="1">
      <alignment vertical="center" shrinkToFit="1"/>
    </xf>
    <xf numFmtId="177" fontId="28" fillId="0" borderId="0" xfId="43" applyNumberFormat="1" applyFont="1" applyFill="1" applyBorder="1" applyAlignment="1">
      <alignment vertical="center" shrinkToFit="1"/>
    </xf>
    <xf numFmtId="177" fontId="28" fillId="0" borderId="0" xfId="43" applyNumberFormat="1" applyFont="1" applyBorder="1">
      <alignment vertical="center"/>
    </xf>
    <xf numFmtId="177" fontId="28" fillId="0" borderId="0" xfId="43" applyNumberFormat="1" applyFont="1" applyBorder="1" applyAlignment="1">
      <alignment vertical="center" wrapText="1"/>
    </xf>
    <xf numFmtId="177" fontId="28" fillId="0" borderId="0" xfId="43" applyNumberFormat="1" applyFont="1">
      <alignment vertical="center"/>
    </xf>
    <xf numFmtId="177" fontId="28" fillId="0" borderId="17" xfId="43" applyNumberFormat="1" applyFont="1" applyFill="1" applyBorder="1" applyAlignment="1">
      <alignment horizontal="center" vertical="center" wrapText="1"/>
    </xf>
    <xf numFmtId="177" fontId="31" fillId="0" borderId="17" xfId="43" applyNumberFormat="1" applyFont="1" applyFill="1" applyBorder="1" applyAlignment="1">
      <alignment horizontal="center" vertical="center" wrapText="1"/>
    </xf>
    <xf numFmtId="177" fontId="28" fillId="0" borderId="17" xfId="43" applyNumberFormat="1" applyFont="1" applyFill="1" applyBorder="1" applyAlignment="1">
      <alignment horizontal="center" vertical="center" wrapText="1"/>
    </xf>
    <xf numFmtId="177" fontId="28" fillId="0" borderId="42" xfId="43" applyNumberFormat="1" applyFont="1" applyFill="1" applyBorder="1" applyAlignment="1">
      <alignment horizontal="center" vertical="center" wrapText="1"/>
    </xf>
    <xf numFmtId="177" fontId="28" fillId="0" borderId="17" xfId="43" applyNumberFormat="1" applyFont="1" applyFill="1" applyBorder="1" applyAlignment="1">
      <alignment horizontal="center" vertical="center"/>
    </xf>
    <xf numFmtId="177" fontId="28" fillId="0" borderId="0" xfId="43" applyNumberFormat="1" applyFont="1" applyFill="1">
      <alignment vertical="center"/>
    </xf>
    <xf numFmtId="177" fontId="28" fillId="0" borderId="25" xfId="43" applyNumberFormat="1" applyFont="1" applyFill="1" applyBorder="1" applyAlignment="1">
      <alignment horizontal="center" vertical="center" wrapText="1"/>
    </xf>
    <xf numFmtId="177" fontId="31" fillId="0" borderId="25"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7" fontId="28" fillId="0" borderId="30"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xf>
    <xf numFmtId="177" fontId="28" fillId="0" borderId="1" xfId="43" applyNumberFormat="1" applyFont="1" applyBorder="1" applyAlignment="1">
      <alignment horizontal="center" vertical="center" shrinkToFit="1"/>
    </xf>
    <xf numFmtId="177" fontId="28" fillId="0" borderId="1" xfId="43" applyNumberFormat="1" applyFont="1" applyBorder="1" applyAlignment="1">
      <alignment vertical="center" shrinkToFit="1"/>
    </xf>
    <xf numFmtId="177" fontId="28" fillId="0" borderId="1" xfId="47" applyNumberFormat="1" applyFont="1" applyBorder="1">
      <alignment vertical="center"/>
    </xf>
    <xf numFmtId="177" fontId="28" fillId="0" borderId="1" xfId="47" applyNumberFormat="1" applyFont="1" applyBorder="1" applyAlignment="1">
      <alignment horizontal="right" vertical="center"/>
    </xf>
    <xf numFmtId="177" fontId="28" fillId="0" borderId="1" xfId="49" applyNumberFormat="1" applyFont="1" applyBorder="1">
      <alignment vertical="center"/>
    </xf>
    <xf numFmtId="177" fontId="28" fillId="0" borderId="1" xfId="43" applyNumberFormat="1" applyFont="1" applyBorder="1">
      <alignment vertical="center"/>
    </xf>
    <xf numFmtId="177" fontId="28" fillId="27" borderId="1" xfId="43" applyNumberFormat="1" applyFont="1" applyFill="1" applyBorder="1" applyAlignment="1">
      <alignment horizontal="center" vertical="center" shrinkToFit="1"/>
    </xf>
    <xf numFmtId="177" fontId="28" fillId="27" borderId="1" xfId="47" applyNumberFormat="1" applyFont="1" applyFill="1" applyBorder="1">
      <alignment vertical="center"/>
    </xf>
    <xf numFmtId="177" fontId="28" fillId="27" borderId="1" xfId="49" applyNumberFormat="1" applyFont="1" applyFill="1" applyBorder="1">
      <alignment vertical="center"/>
    </xf>
    <xf numFmtId="177" fontId="28" fillId="27" borderId="1" xfId="49" applyNumberFormat="1" applyFont="1" applyFill="1" applyBorder="1" applyAlignment="1">
      <alignment horizontal="right" vertical="center"/>
    </xf>
    <xf numFmtId="177" fontId="28" fillId="0" borderId="1" xfId="43" applyNumberFormat="1" applyFont="1" applyFill="1" applyBorder="1">
      <alignment vertical="center"/>
    </xf>
    <xf numFmtId="177" fontId="28" fillId="0" borderId="1" xfId="43" applyNumberFormat="1" applyFont="1" applyFill="1" applyBorder="1" applyAlignment="1">
      <alignment vertical="center" shrinkToFit="1"/>
    </xf>
    <xf numFmtId="177" fontId="28" fillId="27" borderId="1" xfId="47" applyNumberFormat="1" applyFont="1" applyFill="1" applyBorder="1" applyAlignment="1">
      <alignment horizontal="right" vertical="center"/>
    </xf>
    <xf numFmtId="177" fontId="28" fillId="26" borderId="1" xfId="43" applyNumberFormat="1" applyFont="1" applyFill="1" applyBorder="1" applyAlignment="1">
      <alignment horizontal="center" vertical="center" shrinkToFit="1"/>
    </xf>
    <xf numFmtId="177" fontId="28" fillId="26" borderId="1" xfId="47" applyNumberFormat="1" applyFont="1" applyFill="1" applyBorder="1" applyAlignment="1">
      <alignment horizontal="center" vertical="center"/>
    </xf>
    <xf numFmtId="177" fontId="28" fillId="26" borderId="1" xfId="47" applyNumberFormat="1" applyFont="1" applyFill="1" applyBorder="1" applyAlignment="1">
      <alignment vertical="center"/>
    </xf>
    <xf numFmtId="177" fontId="28" fillId="26" borderId="1" xfId="49" applyNumberFormat="1" applyFont="1" applyFill="1" applyBorder="1" applyAlignment="1">
      <alignment horizontal="right" vertical="center"/>
    </xf>
    <xf numFmtId="177" fontId="28" fillId="0" borderId="0" xfId="43" applyNumberFormat="1" applyFont="1" applyAlignment="1">
      <alignment vertical="center"/>
    </xf>
    <xf numFmtId="177" fontId="28" fillId="0" borderId="0" xfId="43" applyNumberFormat="1" applyFont="1" applyFill="1" applyBorder="1" applyAlignment="1">
      <alignment horizontal="center" vertical="center" shrinkToFit="1"/>
    </xf>
    <xf numFmtId="177" fontId="28" fillId="0" borderId="0" xfId="48" applyNumberFormat="1" applyFont="1" applyFill="1" applyBorder="1" applyAlignment="1">
      <alignment horizontal="center" vertical="center" shrinkToFit="1"/>
    </xf>
    <xf numFmtId="177" fontId="28" fillId="0" borderId="0" xfId="48" applyNumberFormat="1" applyFont="1" applyFill="1" applyBorder="1" applyAlignment="1">
      <alignment vertical="center" shrinkToFit="1"/>
    </xf>
    <xf numFmtId="177" fontId="28" fillId="0" borderId="0" xfId="43" applyNumberFormat="1" applyFont="1" applyAlignment="1">
      <alignment vertical="center" shrinkToFit="1"/>
    </xf>
    <xf numFmtId="177" fontId="28" fillId="0" borderId="0" xfId="43" applyNumberFormat="1" applyFont="1" applyFill="1" applyAlignment="1">
      <alignment vertical="center" shrinkToFit="1"/>
    </xf>
    <xf numFmtId="177" fontId="27" fillId="0" borderId="0" xfId="43" applyNumberFormat="1" applyFont="1" applyBorder="1" applyAlignment="1">
      <alignment vertical="center"/>
    </xf>
    <xf numFmtId="177" fontId="28" fillId="0" borderId="0" xfId="43" applyNumberFormat="1" applyFont="1" applyBorder="1" applyAlignment="1">
      <alignment horizontal="center" vertical="center" shrinkToFit="1"/>
    </xf>
    <xf numFmtId="177" fontId="28" fillId="0" borderId="1" xfId="43" applyNumberFormat="1" applyFont="1" applyFill="1" applyBorder="1" applyAlignment="1">
      <alignment horizontal="center" vertical="center" shrinkToFit="1"/>
    </xf>
    <xf numFmtId="177" fontId="28" fillId="0" borderId="1" xfId="47" applyNumberFormat="1" applyFont="1" applyFill="1" applyBorder="1">
      <alignment vertical="center"/>
    </xf>
    <xf numFmtId="177" fontId="28" fillId="0" borderId="1" xfId="47" applyNumberFormat="1" applyFont="1" applyFill="1" applyBorder="1" applyAlignment="1">
      <alignment horizontal="right" vertical="center"/>
    </xf>
    <xf numFmtId="177" fontId="28" fillId="26" borderId="1" xfId="47" applyNumberFormat="1" applyFont="1" applyFill="1" applyBorder="1" applyAlignment="1">
      <alignment horizontal="right" vertical="center"/>
    </xf>
    <xf numFmtId="177" fontId="28" fillId="0" borderId="0" xfId="48" applyNumberFormat="1" applyFont="1" applyFill="1">
      <alignment vertical="center"/>
    </xf>
    <xf numFmtId="177" fontId="28" fillId="0" borderId="0" xfId="48" applyNumberFormat="1" applyFont="1" applyFill="1" applyBorder="1">
      <alignment vertical="center"/>
    </xf>
    <xf numFmtId="177" fontId="29" fillId="0" borderId="0" xfId="43" applyNumberFormat="1" applyFont="1">
      <alignment vertical="center"/>
    </xf>
    <xf numFmtId="177" fontId="28" fillId="0" borderId="0" xfId="43" applyNumberFormat="1" applyFont="1" applyAlignment="1">
      <alignment horizontal="right" vertical="center"/>
    </xf>
    <xf numFmtId="177" fontId="28" fillId="0" borderId="0" xfId="25" applyNumberFormat="1" applyFont="1" applyFill="1" applyBorder="1" applyAlignment="1">
      <alignment horizontal="right" vertical="center" shrinkToFit="1"/>
    </xf>
    <xf numFmtId="176" fontId="27" fillId="0" borderId="0" xfId="43" applyNumberFormat="1" applyFont="1" applyFill="1" applyBorder="1" applyAlignment="1">
      <alignment horizontal="left" vertical="center"/>
    </xf>
    <xf numFmtId="176" fontId="28" fillId="0" borderId="0" xfId="43" applyNumberFormat="1" applyFont="1" applyFill="1" applyBorder="1" applyAlignment="1">
      <alignment vertical="center" shrinkToFit="1"/>
    </xf>
    <xf numFmtId="176" fontId="28" fillId="0" borderId="0" xfId="43" applyNumberFormat="1" applyFont="1" applyFill="1" applyBorder="1" applyAlignment="1">
      <alignment horizontal="center" vertical="center" shrinkToFit="1"/>
    </xf>
    <xf numFmtId="176" fontId="28" fillId="0" borderId="0" xfId="43" applyNumberFormat="1" applyFont="1" applyBorder="1">
      <alignment vertical="center"/>
    </xf>
    <xf numFmtId="176" fontId="28" fillId="0" borderId="0" xfId="43" applyNumberFormat="1" applyFont="1" applyFill="1">
      <alignment vertical="center"/>
    </xf>
    <xf numFmtId="176" fontId="28" fillId="0" borderId="0" xfId="43" applyNumberFormat="1" applyFont="1" applyFill="1" applyBorder="1" applyAlignment="1">
      <alignment horizontal="center" vertical="center" wrapText="1"/>
    </xf>
    <xf numFmtId="0" fontId="28" fillId="0" borderId="0" xfId="49" applyFont="1" applyFill="1" applyBorder="1" applyAlignment="1">
      <alignment horizontal="center" vertical="center"/>
    </xf>
    <xf numFmtId="0" fontId="28" fillId="0" borderId="0" xfId="49" applyFont="1" applyFill="1" applyBorder="1">
      <alignment vertical="center"/>
    </xf>
    <xf numFmtId="177" fontId="28" fillId="0" borderId="0" xfId="49" applyNumberFormat="1" applyFont="1" applyFill="1" applyBorder="1">
      <alignment vertical="center"/>
    </xf>
    <xf numFmtId="177" fontId="28" fillId="0" borderId="0" xfId="49" applyNumberFormat="1" applyFont="1" applyFill="1" applyBorder="1" applyAlignment="1">
      <alignment horizontal="right" vertical="center"/>
    </xf>
    <xf numFmtId="0" fontId="28" fillId="0" borderId="0" xfId="49" applyFont="1">
      <alignment vertical="center"/>
    </xf>
    <xf numFmtId="0" fontId="28" fillId="0" borderId="0" xfId="43" applyNumberFormat="1" applyFont="1" applyFill="1" applyBorder="1" applyAlignment="1">
      <alignment horizontal="center" vertical="center" shrinkToFit="1"/>
    </xf>
    <xf numFmtId="176" fontId="27" fillId="0" borderId="0" xfId="43" applyNumberFormat="1" applyFont="1" applyBorder="1" applyAlignment="1">
      <alignment horizontal="left" vertical="center"/>
    </xf>
    <xf numFmtId="176" fontId="28" fillId="0" borderId="0" xfId="43" applyNumberFormat="1" applyFont="1" applyBorder="1" applyAlignment="1">
      <alignment vertical="center" shrinkToFit="1"/>
    </xf>
    <xf numFmtId="176" fontId="28" fillId="0" borderId="0" xfId="43" applyNumberFormat="1" applyFont="1" applyBorder="1" applyAlignment="1">
      <alignment horizontal="center" vertical="center" shrinkToFit="1"/>
    </xf>
    <xf numFmtId="176" fontId="28" fillId="0" borderId="17"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0" fontId="28" fillId="0" borderId="1" xfId="49" applyFont="1" applyBorder="1" applyAlignment="1">
      <alignment horizontal="center" vertical="center"/>
    </xf>
    <xf numFmtId="0" fontId="28" fillId="27" borderId="1" xfId="49" applyFont="1" applyFill="1" applyBorder="1" applyAlignment="1">
      <alignment horizontal="center" vertical="center"/>
    </xf>
    <xf numFmtId="0" fontId="28" fillId="27" borderId="1" xfId="43" applyNumberFormat="1" applyFont="1" applyFill="1" applyBorder="1" applyAlignment="1">
      <alignment horizontal="center" vertical="center" shrinkToFit="1"/>
    </xf>
    <xf numFmtId="0" fontId="28" fillId="0" borderId="0" xfId="49" applyFont="1" applyAlignment="1">
      <alignment horizontal="right" vertical="center"/>
    </xf>
    <xf numFmtId="176" fontId="28" fillId="0" borderId="0" xfId="43" applyNumberFormat="1" applyFont="1">
      <alignment vertical="center"/>
    </xf>
    <xf numFmtId="176" fontId="28" fillId="0" borderId="0" xfId="48" applyNumberFormat="1" applyFont="1" applyFill="1">
      <alignment vertical="center"/>
    </xf>
    <xf numFmtId="0" fontId="28" fillId="26" borderId="1" xfId="49" applyFont="1" applyFill="1" applyBorder="1" applyAlignment="1">
      <alignment horizontal="center" vertical="center"/>
    </xf>
    <xf numFmtId="180" fontId="28" fillId="26" borderId="1" xfId="49" applyNumberFormat="1" applyFont="1" applyFill="1" applyBorder="1" applyAlignment="1">
      <alignment horizontal="center" vertical="center"/>
    </xf>
    <xf numFmtId="38" fontId="28" fillId="0" borderId="0" xfId="48" applyFont="1" applyFill="1" applyBorder="1" applyAlignment="1">
      <alignment vertical="center" shrinkToFit="1"/>
    </xf>
    <xf numFmtId="177" fontId="28" fillId="0" borderId="0" xfId="48" applyNumberFormat="1" applyFont="1" applyFill="1" applyBorder="1" applyAlignment="1">
      <alignment horizontal="right" vertical="center" shrinkToFit="1"/>
    </xf>
    <xf numFmtId="38" fontId="28" fillId="0" borderId="0" xfId="48" applyFont="1" applyFill="1" applyBorder="1" applyAlignment="1">
      <alignment horizontal="center" vertical="center" shrinkToFit="1"/>
    </xf>
    <xf numFmtId="176" fontId="28" fillId="0" borderId="0" xfId="48" applyNumberFormat="1" applyFont="1" applyFill="1" applyBorder="1" applyAlignment="1">
      <alignment horizontal="center" vertical="center" shrinkToFit="1"/>
    </xf>
    <xf numFmtId="176" fontId="28" fillId="0" borderId="0" xfId="43" applyNumberFormat="1" applyFont="1" applyAlignment="1">
      <alignment horizontal="center" vertical="center" shrinkToFit="1"/>
    </xf>
    <xf numFmtId="176" fontId="28" fillId="0" borderId="0" xfId="43" applyNumberFormat="1" applyFont="1" applyAlignment="1">
      <alignment vertical="center" shrinkToFit="1"/>
    </xf>
    <xf numFmtId="176" fontId="28" fillId="0" borderId="0" xfId="43" applyNumberFormat="1" applyFont="1" applyFill="1" applyAlignment="1">
      <alignment vertical="center" shrinkToFit="1"/>
    </xf>
    <xf numFmtId="49" fontId="28" fillId="26" borderId="1" xfId="43" applyNumberFormat="1" applyFont="1" applyFill="1" applyBorder="1" applyAlignment="1">
      <alignment horizontal="center" vertical="center" shrinkToFit="1"/>
    </xf>
    <xf numFmtId="0" fontId="27" fillId="0" borderId="0" xfId="48" applyNumberFormat="1" applyFont="1" applyBorder="1" applyAlignment="1">
      <alignment vertical="center"/>
    </xf>
    <xf numFmtId="0" fontId="28" fillId="0" borderId="0" xfId="49" applyFont="1" applyAlignment="1">
      <alignment horizontal="center" vertical="center"/>
    </xf>
    <xf numFmtId="177" fontId="29" fillId="0" borderId="0" xfId="50" applyNumberFormat="1" applyFont="1" applyAlignment="1">
      <alignment vertical="center"/>
    </xf>
    <xf numFmtId="177" fontId="29" fillId="0" borderId="0" xfId="50" applyNumberFormat="1" applyFont="1" applyFill="1" applyAlignment="1">
      <alignment vertical="center"/>
    </xf>
    <xf numFmtId="177" fontId="34" fillId="0" borderId="0" xfId="50" applyNumberFormat="1" applyFont="1" applyBorder="1" applyAlignment="1">
      <alignment vertical="center"/>
    </xf>
    <xf numFmtId="177" fontId="35" fillId="0" borderId="0" xfId="50" applyNumberFormat="1" applyFont="1" applyBorder="1" applyAlignment="1">
      <alignment vertical="center"/>
    </xf>
    <xf numFmtId="177" fontId="35" fillId="0" borderId="0" xfId="50" applyNumberFormat="1" applyFont="1" applyFill="1" applyBorder="1" applyAlignment="1">
      <alignment vertical="center"/>
    </xf>
    <xf numFmtId="177" fontId="35" fillId="0" borderId="0" xfId="50" applyNumberFormat="1" applyFont="1" applyAlignment="1">
      <alignment vertical="center"/>
    </xf>
    <xf numFmtId="177" fontId="34" fillId="0" borderId="0" xfId="50" applyNumberFormat="1" applyFont="1" applyAlignment="1">
      <alignment vertical="center"/>
    </xf>
    <xf numFmtId="177" fontId="36" fillId="0" borderId="42" xfId="50" applyNumberFormat="1" applyFont="1" applyBorder="1" applyAlignment="1">
      <alignment vertical="center"/>
    </xf>
    <xf numFmtId="177" fontId="36" fillId="0" borderId="17" xfId="50" applyNumberFormat="1" applyFont="1" applyBorder="1" applyAlignment="1">
      <alignment vertical="center"/>
    </xf>
    <xf numFmtId="177" fontId="36" fillId="0" borderId="0" xfId="50" applyNumberFormat="1" applyFont="1" applyAlignment="1">
      <alignment vertical="center"/>
    </xf>
    <xf numFmtId="177" fontId="36" fillId="0" borderId="30" xfId="50" applyNumberFormat="1" applyFont="1" applyBorder="1" applyAlignment="1">
      <alignment horizontal="center" vertical="center"/>
    </xf>
    <xf numFmtId="177" fontId="36" fillId="0" borderId="25" xfId="50" applyNumberFormat="1" applyFont="1" applyBorder="1" applyAlignment="1">
      <alignment horizontal="center" vertical="center"/>
    </xf>
    <xf numFmtId="177" fontId="36" fillId="0" borderId="25" xfId="50" applyNumberFormat="1" applyFont="1" applyFill="1" applyBorder="1" applyAlignment="1">
      <alignment horizontal="center" vertical="center"/>
    </xf>
    <xf numFmtId="177" fontId="36" fillId="0" borderId="25" xfId="50" applyNumberFormat="1" applyFont="1" applyBorder="1" applyAlignment="1">
      <alignment horizontal="center" vertical="center" shrinkToFit="1"/>
    </xf>
    <xf numFmtId="177" fontId="36" fillId="0" borderId="45" xfId="50" applyNumberFormat="1" applyFont="1" applyBorder="1" applyAlignment="1">
      <alignment horizontal="center" vertical="center"/>
    </xf>
    <xf numFmtId="177" fontId="36" fillId="0" borderId="18" xfId="50" applyNumberFormat="1" applyFont="1" applyBorder="1" applyAlignment="1">
      <alignment vertical="center"/>
    </xf>
    <xf numFmtId="177" fontId="36" fillId="0" borderId="18" xfId="50" applyNumberFormat="1" applyFont="1" applyFill="1" applyBorder="1" applyAlignment="1">
      <alignment vertical="center"/>
    </xf>
    <xf numFmtId="177" fontId="36" fillId="0" borderId="30" xfId="50" applyNumberFormat="1" applyFont="1" applyBorder="1" applyAlignment="1">
      <alignment vertical="center"/>
    </xf>
    <xf numFmtId="177" fontId="36" fillId="0" borderId="17" xfId="50" applyNumberFormat="1" applyFont="1" applyFill="1" applyBorder="1" applyAlignment="1">
      <alignment vertical="center"/>
    </xf>
    <xf numFmtId="177" fontId="36" fillId="0" borderId="25" xfId="50" applyNumberFormat="1" applyFont="1" applyFill="1" applyBorder="1" applyAlignment="1">
      <alignment vertical="center"/>
    </xf>
    <xf numFmtId="177" fontId="36" fillId="0" borderId="25" xfId="50" applyNumberFormat="1" applyFont="1" applyBorder="1" applyAlignment="1">
      <alignment vertical="center"/>
    </xf>
    <xf numFmtId="177" fontId="36" fillId="0" borderId="17" xfId="50" applyNumberFormat="1" applyFont="1" applyFill="1" applyBorder="1" applyAlignment="1">
      <alignment horizontal="right" vertical="center"/>
    </xf>
    <xf numFmtId="177" fontId="36" fillId="0" borderId="25" xfId="50" applyNumberFormat="1" applyFont="1" applyFill="1" applyBorder="1" applyAlignment="1">
      <alignment horizontal="right" vertical="center"/>
    </xf>
    <xf numFmtId="177" fontId="36" fillId="0" borderId="18" xfId="50" applyNumberFormat="1" applyFont="1" applyFill="1" applyBorder="1" applyAlignment="1">
      <alignment horizontal="center" vertical="center"/>
    </xf>
    <xf numFmtId="177" fontId="27" fillId="0" borderId="25" xfId="50" applyNumberFormat="1" applyFont="1" applyBorder="1" applyAlignment="1">
      <alignment horizontal="center" vertical="center"/>
    </xf>
    <xf numFmtId="177" fontId="27" fillId="0" borderId="25" xfId="50" applyNumberFormat="1" applyFont="1" applyBorder="1" applyAlignment="1">
      <alignment vertical="center"/>
    </xf>
    <xf numFmtId="177" fontId="36" fillId="0" borderId="45" xfId="50" applyNumberFormat="1" applyFont="1" applyBorder="1" applyAlignment="1">
      <alignment vertical="center"/>
    </xf>
    <xf numFmtId="177" fontId="36" fillId="0" borderId="17" xfId="50" applyNumberFormat="1" applyFont="1" applyBorder="1" applyAlignment="1">
      <alignment vertical="center" wrapText="1"/>
    </xf>
    <xf numFmtId="177" fontId="36" fillId="0" borderId="25" xfId="50" applyNumberFormat="1" applyFont="1" applyBorder="1" applyAlignment="1">
      <alignment vertical="center" wrapText="1"/>
    </xf>
    <xf numFmtId="177" fontId="36" fillId="0" borderId="18" xfId="50" applyNumberFormat="1" applyFont="1" applyBorder="1" applyAlignment="1">
      <alignment vertical="center" wrapText="1"/>
    </xf>
    <xf numFmtId="177" fontId="27" fillId="0" borderId="17" xfId="50" applyNumberFormat="1" applyFont="1" applyBorder="1" applyAlignment="1">
      <alignment horizontal="center" vertical="center"/>
    </xf>
    <xf numFmtId="177" fontId="27" fillId="0" borderId="17" xfId="50" applyNumberFormat="1" applyFont="1" applyBorder="1" applyAlignment="1">
      <alignment horizontal="distributed" vertical="center"/>
    </xf>
    <xf numFmtId="177" fontId="27" fillId="0" borderId="17" xfId="50" applyNumberFormat="1" applyFont="1" applyBorder="1" applyAlignment="1">
      <alignment vertical="center"/>
    </xf>
    <xf numFmtId="177" fontId="27" fillId="0" borderId="17" xfId="50" applyNumberFormat="1" applyFont="1" applyFill="1" applyBorder="1" applyAlignment="1">
      <alignment vertical="center"/>
    </xf>
    <xf numFmtId="177" fontId="27" fillId="0" borderId="25" xfId="50" applyNumberFormat="1" applyFont="1" applyBorder="1" applyAlignment="1">
      <alignment horizontal="distributed" vertical="center"/>
    </xf>
    <xf numFmtId="177" fontId="27" fillId="0" borderId="25" xfId="50" applyNumberFormat="1" applyFont="1" applyFill="1" applyBorder="1" applyAlignment="1">
      <alignment vertical="center"/>
    </xf>
    <xf numFmtId="177" fontId="27" fillId="0" borderId="18" xfId="50" applyNumberFormat="1" applyFont="1" applyBorder="1" applyAlignment="1">
      <alignment horizontal="center" vertical="center"/>
    </xf>
    <xf numFmtId="177" fontId="27" fillId="0" borderId="18" xfId="50" applyNumberFormat="1" applyFont="1" applyBorder="1" applyAlignment="1">
      <alignment horizontal="distributed" vertical="center"/>
    </xf>
    <xf numFmtId="177" fontId="27" fillId="0" borderId="18" xfId="50" applyNumberFormat="1" applyFont="1" applyBorder="1" applyAlignment="1">
      <alignment vertical="center"/>
    </xf>
    <xf numFmtId="177" fontId="27" fillId="0" borderId="18" xfId="50" applyNumberFormat="1" applyFont="1" applyFill="1" applyBorder="1" applyAlignment="1">
      <alignment vertical="center"/>
    </xf>
    <xf numFmtId="177" fontId="29" fillId="0" borderId="0" xfId="44" applyNumberFormat="1" applyFont="1" applyAlignment="1">
      <alignment vertical="center"/>
    </xf>
    <xf numFmtId="177" fontId="29" fillId="0" borderId="0" xfId="44" applyNumberFormat="1" applyFont="1" applyAlignment="1" applyProtection="1">
      <alignment vertical="center"/>
    </xf>
    <xf numFmtId="177" fontId="39" fillId="0" borderId="11" xfId="44" applyNumberFormat="1" applyFont="1" applyBorder="1" applyAlignment="1" applyProtection="1">
      <alignment vertical="center"/>
    </xf>
    <xf numFmtId="177" fontId="29" fillId="0" borderId="11" xfId="44" applyNumberFormat="1" applyFont="1" applyBorder="1" applyAlignment="1" applyProtection="1">
      <alignment vertical="center"/>
    </xf>
    <xf numFmtId="177" fontId="29" fillId="0" borderId="11" xfId="44" applyNumberFormat="1" applyFont="1" applyFill="1" applyBorder="1" applyAlignment="1" applyProtection="1">
      <alignment vertical="center"/>
    </xf>
    <xf numFmtId="177" fontId="29" fillId="0" borderId="12" xfId="44" applyNumberFormat="1" applyFont="1" applyBorder="1" applyAlignment="1" applyProtection="1">
      <alignment horizontal="center" vertical="center"/>
    </xf>
    <xf numFmtId="177" fontId="29" fillId="0" borderId="13" xfId="44" applyNumberFormat="1" applyFont="1" applyFill="1" applyBorder="1" applyAlignment="1">
      <alignment horizontal="center" vertical="distributed"/>
    </xf>
    <xf numFmtId="177" fontId="29" fillId="0" borderId="14" xfId="44" applyNumberFormat="1" applyFont="1" applyFill="1" applyBorder="1" applyAlignment="1" applyProtection="1">
      <alignment horizontal="center" vertical="center"/>
    </xf>
    <xf numFmtId="177" fontId="29" fillId="0" borderId="12" xfId="44" applyNumberFormat="1" applyFont="1" applyFill="1" applyBorder="1" applyAlignment="1" applyProtection="1">
      <alignment horizontal="center" vertical="center"/>
    </xf>
    <xf numFmtId="177" fontId="29" fillId="0" borderId="15" xfId="44" applyNumberFormat="1" applyFont="1" applyBorder="1" applyAlignment="1" applyProtection="1">
      <alignment horizontal="center" vertical="center"/>
    </xf>
    <xf numFmtId="177" fontId="29" fillId="0" borderId="0" xfId="44" applyNumberFormat="1" applyFont="1" applyFill="1" applyBorder="1" applyAlignment="1">
      <alignment horizontal="center" vertical="distributed"/>
    </xf>
    <xf numFmtId="177" fontId="29" fillId="0" borderId="15" xfId="44" applyNumberFormat="1" applyFont="1" applyFill="1" applyBorder="1" applyAlignment="1" applyProtection="1">
      <alignment vertical="center"/>
    </xf>
    <xf numFmtId="177" fontId="29" fillId="0" borderId="16" xfId="44" applyNumberFormat="1" applyFont="1" applyFill="1" applyBorder="1" applyAlignment="1">
      <alignment horizontal="center" vertical="center"/>
    </xf>
    <xf numFmtId="177" fontId="29" fillId="0" borderId="15" xfId="44" applyNumberFormat="1" applyFont="1" applyFill="1" applyBorder="1" applyAlignment="1" applyProtection="1">
      <alignment horizontal="center" vertical="center"/>
    </xf>
    <xf numFmtId="177" fontId="29" fillId="0" borderId="15" xfId="44" applyNumberFormat="1" applyFont="1" applyBorder="1" applyAlignment="1" applyProtection="1">
      <alignment vertical="center"/>
    </xf>
    <xf numFmtId="177" fontId="28" fillId="0" borderId="14" xfId="44" applyNumberFormat="1" applyFont="1" applyBorder="1" applyAlignment="1" applyProtection="1">
      <alignment horizontal="distributed" vertical="center"/>
    </xf>
    <xf numFmtId="177" fontId="29" fillId="0" borderId="16" xfId="44" applyNumberFormat="1" applyFont="1" applyBorder="1" applyAlignment="1" applyProtection="1">
      <alignment vertical="center"/>
    </xf>
    <xf numFmtId="177" fontId="28" fillId="0" borderId="16" xfId="44" applyNumberFormat="1" applyFont="1" applyBorder="1" applyAlignment="1" applyProtection="1">
      <alignment horizontal="distributed" vertical="center"/>
    </xf>
    <xf numFmtId="177" fontId="29" fillId="0" borderId="16" xfId="44" applyNumberFormat="1" applyFont="1" applyBorder="1" applyAlignment="1" applyProtection="1">
      <alignment horizontal="center" vertical="center"/>
    </xf>
    <xf numFmtId="177" fontId="28" fillId="0" borderId="16" xfId="44" applyNumberFormat="1" applyFont="1" applyBorder="1" applyAlignment="1" applyProtection="1">
      <alignment horizontal="center" vertical="center" shrinkToFit="1"/>
    </xf>
    <xf numFmtId="177" fontId="28" fillId="0" borderId="15" xfId="44" applyNumberFormat="1" applyFont="1" applyFill="1" applyBorder="1" applyAlignment="1" applyProtection="1">
      <alignment horizontal="center" vertical="center" shrinkToFit="1"/>
    </xf>
    <xf numFmtId="177" fontId="29" fillId="0" borderId="1" xfId="44" applyNumberFormat="1" applyFont="1" applyFill="1" applyBorder="1" applyAlignment="1" applyProtection="1">
      <alignment horizontal="center" vertical="center" textRotation="255"/>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pplyProtection="1">
      <alignment vertical="center"/>
    </xf>
    <xf numFmtId="177" fontId="29" fillId="0" borderId="1" xfId="0" applyNumberFormat="1" applyFont="1" applyFill="1" applyBorder="1" applyAlignment="1" applyProtection="1">
      <alignment horizontal="center" vertical="center"/>
    </xf>
    <xf numFmtId="177" fontId="29" fillId="0" borderId="1" xfId="34" applyNumberFormat="1" applyFont="1" applyFill="1" applyBorder="1" applyAlignment="1" applyProtection="1">
      <alignment vertical="center" shrinkToFit="1"/>
    </xf>
    <xf numFmtId="177" fontId="29" fillId="0" borderId="1" xfId="34" applyNumberFormat="1" applyFont="1" applyFill="1" applyBorder="1" applyAlignment="1" applyProtection="1">
      <alignment vertical="center"/>
    </xf>
    <xf numFmtId="177" fontId="29" fillId="0" borderId="0" xfId="44" applyNumberFormat="1" applyFont="1" applyFill="1" applyBorder="1" applyAlignment="1">
      <alignment vertical="center"/>
    </xf>
    <xf numFmtId="177" fontId="29" fillId="0" borderId="0" xfId="44" applyNumberFormat="1" applyFont="1" applyFill="1" applyBorder="1" applyAlignment="1" applyProtection="1">
      <alignment vertical="center"/>
    </xf>
    <xf numFmtId="177" fontId="29" fillId="0" borderId="17" xfId="44" applyNumberFormat="1" applyFont="1" applyFill="1" applyBorder="1" applyAlignment="1" applyProtection="1">
      <alignment horizontal="center" vertical="center"/>
    </xf>
    <xf numFmtId="177" fontId="29" fillId="0" borderId="17" xfId="34" applyNumberFormat="1" applyFont="1" applyFill="1" applyBorder="1" applyAlignment="1" applyProtection="1">
      <alignment vertical="center" shrinkToFit="1"/>
    </xf>
    <xf numFmtId="177" fontId="29" fillId="0" borderId="17" xfId="34" applyNumberFormat="1" applyFont="1" applyFill="1" applyBorder="1" applyAlignment="1" applyProtection="1">
      <alignment vertical="center"/>
    </xf>
    <xf numFmtId="177" fontId="29" fillId="0" borderId="18" xfId="44" applyNumberFormat="1" applyFont="1" applyFill="1" applyBorder="1" applyAlignment="1" applyProtection="1">
      <alignment horizontal="center" vertical="center"/>
    </xf>
    <xf numFmtId="177" fontId="29" fillId="0" borderId="18" xfId="34" applyNumberFormat="1" applyFont="1" applyFill="1" applyBorder="1" applyAlignment="1" applyProtection="1">
      <alignment vertical="center" shrinkToFit="1"/>
    </xf>
    <xf numFmtId="177" fontId="29" fillId="0" borderId="18" xfId="34" applyNumberFormat="1" applyFont="1" applyFill="1" applyBorder="1" applyAlignment="1" applyProtection="1">
      <alignment vertical="center"/>
    </xf>
    <xf numFmtId="177" fontId="29" fillId="0" borderId="1" xfId="44" applyNumberFormat="1" applyFont="1" applyFill="1" applyBorder="1" applyAlignment="1" applyProtection="1">
      <alignment horizontal="center" vertical="center" wrapText="1"/>
    </xf>
    <xf numFmtId="177" fontId="29" fillId="0" borderId="1" xfId="44" applyNumberFormat="1" applyFont="1" applyFill="1" applyBorder="1" applyAlignment="1" applyProtection="1">
      <alignment vertical="center"/>
    </xf>
    <xf numFmtId="177" fontId="29" fillId="0" borderId="1" xfId="44" applyNumberFormat="1" applyFont="1" applyFill="1" applyBorder="1" applyAlignment="1" applyProtection="1">
      <alignment horizontal="center" vertical="center"/>
    </xf>
    <xf numFmtId="177" fontId="29" fillId="0" borderId="0" xfId="44" applyNumberFormat="1" applyFont="1" applyFill="1" applyAlignment="1" applyProtection="1">
      <alignment vertical="center"/>
    </xf>
    <xf numFmtId="177" fontId="29" fillId="0" borderId="0" xfId="44" applyNumberFormat="1" applyFont="1" applyFill="1" applyAlignment="1" applyProtection="1">
      <alignment vertical="center" shrinkToFit="1"/>
    </xf>
    <xf numFmtId="177" fontId="37" fillId="0" borderId="0" xfId="44" applyNumberFormat="1" applyFont="1" applyFill="1" applyBorder="1" applyAlignment="1" applyProtection="1">
      <alignment vertical="center"/>
    </xf>
    <xf numFmtId="177" fontId="37" fillId="0" borderId="0" xfId="44" applyNumberFormat="1" applyFont="1" applyFill="1" applyBorder="1" applyAlignment="1">
      <alignment vertical="center"/>
    </xf>
    <xf numFmtId="177" fontId="29" fillId="0" borderId="12" xfId="44" applyNumberFormat="1" applyFont="1" applyFill="1" applyBorder="1" applyAlignment="1" applyProtection="1">
      <alignment vertical="center"/>
    </xf>
    <xf numFmtId="177" fontId="29" fillId="0" borderId="19" xfId="44" applyNumberFormat="1" applyFont="1" applyFill="1" applyBorder="1" applyAlignment="1" applyProtection="1">
      <alignment vertical="center"/>
    </xf>
    <xf numFmtId="177" fontId="29" fillId="0" borderId="20" xfId="44" applyNumberFormat="1" applyFont="1" applyFill="1" applyBorder="1" applyAlignment="1" applyProtection="1">
      <alignment vertical="center"/>
    </xf>
    <xf numFmtId="177" fontId="29" fillId="0" borderId="21" xfId="44" applyNumberFormat="1" applyFont="1" applyFill="1" applyBorder="1" applyAlignment="1" applyProtection="1">
      <alignment vertical="center"/>
    </xf>
    <xf numFmtId="177" fontId="29" fillId="0" borderId="22" xfId="44" applyNumberFormat="1" applyFont="1" applyFill="1" applyBorder="1" applyAlignment="1" applyProtection="1">
      <alignment vertical="center"/>
    </xf>
    <xf numFmtId="177" fontId="37" fillId="0" borderId="23" xfId="44" applyNumberFormat="1" applyFont="1" applyFill="1" applyBorder="1" applyAlignment="1" applyProtection="1">
      <alignment horizontal="centerContinuous" vertical="center"/>
    </xf>
    <xf numFmtId="177" fontId="37" fillId="0" borderId="24" xfId="44" applyNumberFormat="1" applyFont="1" applyFill="1" applyBorder="1" applyAlignment="1" applyProtection="1">
      <alignment horizontal="centerContinuous" vertical="center"/>
    </xf>
    <xf numFmtId="177" fontId="41" fillId="0" borderId="0" xfId="44" applyNumberFormat="1" applyFont="1" applyFill="1" applyAlignment="1" applyProtection="1">
      <alignment horizontal="distributed" vertical="center" indent="8"/>
    </xf>
    <xf numFmtId="177" fontId="29" fillId="0" borderId="0" xfId="44" applyNumberFormat="1" applyFont="1" applyFill="1" applyAlignment="1">
      <alignment vertical="center"/>
    </xf>
    <xf numFmtId="177" fontId="38" fillId="0" borderId="0" xfId="44" applyNumberFormat="1" applyFont="1" applyFill="1" applyAlignment="1" applyProtection="1">
      <alignment horizontal="center" vertical="center"/>
    </xf>
    <xf numFmtId="177" fontId="38" fillId="0" borderId="0" xfId="44" applyNumberFormat="1" applyFont="1" applyFill="1" applyAlignment="1" applyProtection="1">
      <alignment horizontal="distributed" vertical="center" indent="5"/>
    </xf>
    <xf numFmtId="177" fontId="42" fillId="0" borderId="0" xfId="44" applyNumberFormat="1" applyFont="1" applyFill="1" applyAlignment="1" applyProtection="1">
      <alignment horizontal="center" vertical="center"/>
    </xf>
    <xf numFmtId="177" fontId="28" fillId="0" borderId="18" xfId="43" applyNumberFormat="1" applyFont="1" applyBorder="1" applyAlignment="1">
      <alignment vertical="center" shrinkToFit="1"/>
    </xf>
    <xf numFmtId="177" fontId="28" fillId="0" borderId="17" xfId="43" applyNumberFormat="1" applyFont="1" applyFill="1" applyBorder="1" applyAlignment="1">
      <alignment horizontal="center" vertical="top" shrinkToFit="1"/>
    </xf>
    <xf numFmtId="177" fontId="28" fillId="0" borderId="18" xfId="43" applyNumberFormat="1" applyFont="1" applyFill="1" applyBorder="1" applyAlignment="1">
      <alignment horizontal="center" vertical="top" shrinkToFit="1"/>
    </xf>
    <xf numFmtId="177" fontId="38" fillId="0" borderId="0" xfId="44" applyNumberFormat="1" applyFont="1" applyFill="1" applyAlignment="1" applyProtection="1">
      <alignment horizontal="left" vertical="top"/>
    </xf>
    <xf numFmtId="177" fontId="29" fillId="0" borderId="1" xfId="34" applyNumberFormat="1" applyFont="1" applyFill="1" applyBorder="1" applyAlignment="1" applyProtection="1">
      <alignment vertical="center"/>
    </xf>
    <xf numFmtId="177" fontId="29" fillId="0" borderId="17" xfId="34" applyNumberFormat="1" applyFont="1" applyFill="1" applyBorder="1" applyAlignment="1" applyProtection="1">
      <alignment vertical="center"/>
    </xf>
    <xf numFmtId="177" fontId="29" fillId="0" borderId="18" xfId="34" applyNumberFormat="1" applyFont="1" applyFill="1" applyBorder="1" applyAlignment="1" applyProtection="1">
      <alignment vertical="center"/>
    </xf>
    <xf numFmtId="20" fontId="28" fillId="0" borderId="1" xfId="43" applyNumberFormat="1" applyFont="1" applyBorder="1">
      <alignment vertical="center"/>
    </xf>
    <xf numFmtId="177" fontId="29" fillId="0" borderId="25" xfId="50" applyNumberFormat="1" applyFont="1" applyFill="1" applyBorder="1" applyAlignment="1">
      <alignment horizontal="distributed" vertical="center" wrapText="1" shrinkToFit="1"/>
    </xf>
    <xf numFmtId="177" fontId="29" fillId="0" borderId="18" xfId="50" applyNumberFormat="1" applyFont="1" applyFill="1" applyBorder="1" applyAlignment="1">
      <alignment vertical="center" wrapText="1" shrinkToFit="1"/>
    </xf>
    <xf numFmtId="177" fontId="30" fillId="0" borderId="17" xfId="50" applyNumberFormat="1" applyFont="1" applyFill="1" applyBorder="1" applyAlignment="1">
      <alignment horizontal="distributed" vertical="center" wrapText="1" shrinkToFit="1"/>
    </xf>
    <xf numFmtId="177" fontId="30" fillId="0" borderId="18" xfId="50" applyNumberFormat="1" applyFont="1" applyFill="1" applyBorder="1" applyAlignment="1">
      <alignment horizontal="distributed" vertical="center" wrapText="1" shrinkToFit="1"/>
    </xf>
    <xf numFmtId="176" fontId="28" fillId="0" borderId="38" xfId="0" applyNumberFormat="1" applyFont="1" applyFill="1" applyBorder="1" applyAlignment="1">
      <alignment horizontal="center" vertical="center"/>
    </xf>
    <xf numFmtId="176" fontId="28" fillId="0" borderId="39" xfId="0" applyNumberFormat="1" applyFont="1" applyFill="1" applyBorder="1" applyAlignment="1">
      <alignment horizontal="center" vertical="center"/>
    </xf>
    <xf numFmtId="180" fontId="28" fillId="0" borderId="17" xfId="34" applyNumberFormat="1" applyFont="1" applyFill="1" applyBorder="1" applyAlignment="1">
      <alignment horizontal="center" vertical="center" wrapText="1"/>
    </xf>
    <xf numFmtId="180" fontId="28" fillId="0" borderId="1" xfId="34"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wrapText="1"/>
    </xf>
    <xf numFmtId="180" fontId="28" fillId="0" borderId="18" xfId="34" applyNumberFormat="1" applyFont="1" applyFill="1" applyBorder="1" applyAlignment="1">
      <alignment horizontal="center" vertical="center" wrapText="1"/>
    </xf>
    <xf numFmtId="180" fontId="28" fillId="0" borderId="42" xfId="34" applyNumberFormat="1" applyFont="1" applyFill="1" applyBorder="1" applyAlignment="1">
      <alignment horizontal="center" vertical="center" wrapText="1"/>
    </xf>
    <xf numFmtId="180" fontId="28" fillId="0" borderId="30" xfId="34" applyNumberFormat="1" applyFont="1" applyFill="1" applyBorder="1" applyAlignment="1">
      <alignment horizontal="center" vertical="center" wrapText="1"/>
    </xf>
    <xf numFmtId="180" fontId="28" fillId="0" borderId="45" xfId="34" applyNumberFormat="1" applyFont="1" applyFill="1" applyBorder="1" applyAlignment="1">
      <alignment horizontal="center" vertical="center" wrapText="1"/>
    </xf>
    <xf numFmtId="176" fontId="29" fillId="0" borderId="25" xfId="0" applyNumberFormat="1" applyFont="1" applyFill="1" applyBorder="1" applyAlignment="1">
      <alignment horizontal="center" vertical="center"/>
    </xf>
    <xf numFmtId="176" fontId="29" fillId="0" borderId="18"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wrapText="1"/>
    </xf>
    <xf numFmtId="176" fontId="30" fillId="0" borderId="25" xfId="0" applyNumberFormat="1" applyFont="1" applyFill="1" applyBorder="1" applyAlignment="1">
      <alignment horizontal="center" vertical="center" wrapText="1"/>
    </xf>
    <xf numFmtId="176" fontId="30" fillId="0" borderId="18" xfId="0" applyNumberFormat="1" applyFont="1" applyFill="1" applyBorder="1" applyAlignment="1">
      <alignment horizontal="center" vertical="center" wrapText="1"/>
    </xf>
    <xf numFmtId="176" fontId="28" fillId="0" borderId="17" xfId="0" applyNumberFormat="1" applyFont="1" applyFill="1" applyBorder="1" applyAlignment="1">
      <alignment horizontal="center" vertical="center" wrapText="1"/>
    </xf>
    <xf numFmtId="176" fontId="28" fillId="0" borderId="25" xfId="0" applyNumberFormat="1" applyFont="1" applyFill="1" applyBorder="1" applyAlignment="1">
      <alignment horizontal="center" vertical="center"/>
    </xf>
    <xf numFmtId="176" fontId="28" fillId="0" borderId="18" xfId="0" applyNumberFormat="1" applyFont="1" applyFill="1" applyBorder="1" applyAlignment="1">
      <alignment horizontal="center" vertical="center"/>
    </xf>
    <xf numFmtId="176" fontId="29" fillId="0" borderId="17" xfId="0" applyNumberFormat="1" applyFont="1" applyBorder="1" applyAlignment="1">
      <alignment horizontal="center" vertical="center"/>
    </xf>
    <xf numFmtId="176" fontId="29" fillId="0" borderId="25" xfId="0" applyNumberFormat="1" applyFont="1" applyBorder="1" applyAlignment="1">
      <alignment horizontal="center" vertical="center"/>
    </xf>
    <xf numFmtId="176" fontId="30" fillId="0" borderId="17" xfId="0" applyNumberFormat="1" applyFont="1" applyBorder="1" applyAlignment="1">
      <alignment horizontal="center" vertical="center" wrapText="1"/>
    </xf>
    <xf numFmtId="176" fontId="30" fillId="0" borderId="25" xfId="0" applyNumberFormat="1" applyFont="1" applyBorder="1" applyAlignment="1">
      <alignment horizontal="center" vertical="center"/>
    </xf>
    <xf numFmtId="176" fontId="30" fillId="0" borderId="18" xfId="0" applyNumberFormat="1" applyFont="1" applyBorder="1" applyAlignment="1">
      <alignment horizontal="center" vertical="center"/>
    </xf>
    <xf numFmtId="177" fontId="30" fillId="0" borderId="17" xfId="0" applyNumberFormat="1" applyFont="1" applyFill="1" applyBorder="1" applyAlignment="1">
      <alignment horizontal="center" vertical="center" wrapText="1"/>
    </xf>
    <xf numFmtId="177" fontId="30" fillId="0" borderId="25" xfId="0" applyNumberFormat="1" applyFont="1" applyFill="1" applyBorder="1" applyAlignment="1">
      <alignment horizontal="center" vertical="center" wrapText="1"/>
    </xf>
    <xf numFmtId="177" fontId="29" fillId="0" borderId="17" xfId="0" applyNumberFormat="1" applyFont="1" applyBorder="1" applyAlignment="1">
      <alignment horizontal="center" vertical="center"/>
    </xf>
    <xf numFmtId="177" fontId="29" fillId="0" borderId="25" xfId="0" applyNumberFormat="1" applyFont="1" applyBorder="1" applyAlignment="1">
      <alignment horizontal="center" vertical="center"/>
    </xf>
    <xf numFmtId="177" fontId="29" fillId="0" borderId="17" xfId="0" applyNumberFormat="1" applyFont="1" applyBorder="1" applyAlignment="1">
      <alignment horizontal="center" vertical="center" wrapText="1"/>
    </xf>
    <xf numFmtId="177" fontId="29" fillId="0" borderId="18" xfId="0" applyNumberFormat="1" applyFont="1" applyBorder="1" applyAlignment="1">
      <alignment horizontal="center" vertical="center"/>
    </xf>
    <xf numFmtId="177" fontId="28" fillId="0" borderId="1" xfId="43" applyNumberFormat="1" applyFont="1" applyFill="1" applyBorder="1" applyAlignment="1">
      <alignment horizontal="center" vertical="center"/>
    </xf>
    <xf numFmtId="177" fontId="28" fillId="0" borderId="18" xfId="43" applyNumberFormat="1" applyFont="1" applyFill="1" applyBorder="1" applyAlignment="1">
      <alignment horizontal="center" vertical="center" wrapText="1"/>
    </xf>
    <xf numFmtId="177" fontId="28" fillId="0" borderId="1" xfId="43" applyNumberFormat="1" applyFont="1" applyFill="1" applyBorder="1" applyAlignment="1">
      <alignment horizontal="center" vertical="center" wrapText="1"/>
    </xf>
    <xf numFmtId="177" fontId="28" fillId="0" borderId="37" xfId="43" applyNumberFormat="1" applyFont="1" applyFill="1" applyBorder="1" applyAlignment="1">
      <alignment horizontal="center" vertical="center" wrapText="1"/>
    </xf>
    <xf numFmtId="177" fontId="28" fillId="0" borderId="38" xfId="43" applyNumberFormat="1" applyFont="1" applyFill="1" applyBorder="1" applyAlignment="1">
      <alignment horizontal="center" vertical="center" wrapText="1"/>
    </xf>
    <xf numFmtId="177" fontId="28" fillId="0" borderId="43" xfId="43" applyNumberFormat="1" applyFont="1" applyFill="1" applyBorder="1" applyAlignment="1">
      <alignment horizontal="center" vertical="center" wrapText="1"/>
    </xf>
    <xf numFmtId="177" fontId="28" fillId="0" borderId="39" xfId="43" applyNumberFormat="1" applyFont="1" applyFill="1" applyBorder="1" applyAlignment="1">
      <alignment horizontal="center" vertical="center" wrapText="1"/>
    </xf>
    <xf numFmtId="177" fontId="28" fillId="0" borderId="1"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7" fontId="29" fillId="0" borderId="17" xfId="43" applyNumberFormat="1" applyFont="1" applyFill="1" applyBorder="1" applyAlignment="1">
      <alignment horizontal="center" vertical="center"/>
    </xf>
    <xf numFmtId="177" fontId="29" fillId="0" borderId="25" xfId="43" applyNumberFormat="1" applyFont="1" applyFill="1" applyBorder="1" applyAlignment="1">
      <alignment horizontal="center" vertical="center"/>
    </xf>
    <xf numFmtId="177" fontId="30" fillId="0" borderId="17" xfId="43" applyNumberFormat="1" applyFont="1" applyFill="1" applyBorder="1" applyAlignment="1">
      <alignment horizontal="center" vertical="center" wrapText="1"/>
    </xf>
    <xf numFmtId="177" fontId="30" fillId="0" borderId="25" xfId="43" applyNumberFormat="1" applyFont="1" applyFill="1" applyBorder="1" applyAlignment="1">
      <alignment horizontal="center" vertical="center" wrapText="1"/>
    </xf>
    <xf numFmtId="177" fontId="28" fillId="0" borderId="42" xfId="43" applyNumberFormat="1" applyFont="1" applyFill="1" applyBorder="1" applyAlignment="1">
      <alignment horizontal="center" vertical="center"/>
    </xf>
    <xf numFmtId="177" fontId="28" fillId="0" borderId="38" xfId="43" applyNumberFormat="1" applyFont="1" applyFill="1" applyBorder="1" applyAlignment="1">
      <alignment horizontal="center" vertical="center"/>
    </xf>
    <xf numFmtId="177" fontId="28" fillId="0" borderId="39" xfId="43" applyNumberFormat="1" applyFont="1" applyFill="1" applyBorder="1" applyAlignment="1">
      <alignment horizontal="center" vertical="center"/>
    </xf>
    <xf numFmtId="177" fontId="28" fillId="0" borderId="37" xfId="43" applyNumberFormat="1" applyFont="1" applyFill="1" applyBorder="1" applyAlignment="1">
      <alignment horizontal="center" vertical="center" shrinkToFit="1"/>
    </xf>
    <xf numFmtId="177" fontId="28" fillId="0" borderId="42" xfId="43" applyNumberFormat="1" applyFont="1" applyFill="1" applyBorder="1" applyAlignment="1">
      <alignment horizontal="center" vertical="center" shrinkToFit="1"/>
    </xf>
    <xf numFmtId="177" fontId="28" fillId="0" borderId="1" xfId="43" applyNumberFormat="1" applyFont="1" applyBorder="1" applyAlignment="1">
      <alignment horizontal="center" vertical="center"/>
    </xf>
    <xf numFmtId="177" fontId="28" fillId="0" borderId="1" xfId="43" applyNumberFormat="1" applyFont="1" applyBorder="1" applyAlignment="1">
      <alignment horizontal="center" vertical="center" wrapText="1"/>
    </xf>
    <xf numFmtId="177" fontId="28" fillId="0" borderId="17" xfId="43" applyNumberFormat="1" applyFont="1" applyBorder="1" applyAlignment="1">
      <alignment horizontal="center" vertical="center" wrapText="1"/>
    </xf>
    <xf numFmtId="177" fontId="28" fillId="0" borderId="37" xfId="43" applyNumberFormat="1" applyFont="1" applyBorder="1" applyAlignment="1">
      <alignment horizontal="center" vertical="center" wrapText="1"/>
    </xf>
    <xf numFmtId="177" fontId="28" fillId="0" borderId="38" xfId="43" applyNumberFormat="1" applyFont="1" applyBorder="1" applyAlignment="1">
      <alignment horizontal="center" vertical="center" wrapText="1"/>
    </xf>
    <xf numFmtId="177" fontId="28" fillId="0" borderId="39" xfId="43" applyNumberFormat="1" applyFont="1" applyBorder="1" applyAlignment="1">
      <alignment horizontal="center" vertical="center" wrapText="1"/>
    </xf>
    <xf numFmtId="177" fontId="29" fillId="0" borderId="17" xfId="43" applyNumberFormat="1" applyFont="1" applyBorder="1" applyAlignment="1">
      <alignment horizontal="center" vertical="center"/>
    </xf>
    <xf numFmtId="177" fontId="29" fillId="0" borderId="25" xfId="43" applyNumberFormat="1" applyFont="1" applyBorder="1" applyAlignment="1">
      <alignment horizontal="center" vertical="center"/>
    </xf>
    <xf numFmtId="177" fontId="28" fillId="0" borderId="37" xfId="43" applyNumberFormat="1" applyFont="1" applyBorder="1" applyAlignment="1">
      <alignment horizontal="center" vertical="center"/>
    </xf>
    <xf numFmtId="177" fontId="28" fillId="0" borderId="38" xfId="43" applyNumberFormat="1" applyFont="1" applyBorder="1" applyAlignment="1">
      <alignment horizontal="center" vertical="center"/>
    </xf>
    <xf numFmtId="177" fontId="28" fillId="0" borderId="39" xfId="43" applyNumberFormat="1" applyFont="1" applyBorder="1" applyAlignment="1">
      <alignment horizontal="center" vertical="center"/>
    </xf>
    <xf numFmtId="176" fontId="29" fillId="0" borderId="17" xfId="43" applyNumberFormat="1" applyFont="1" applyFill="1" applyBorder="1" applyAlignment="1">
      <alignment horizontal="center" vertical="center"/>
    </xf>
    <xf numFmtId="176" fontId="29" fillId="0" borderId="25" xfId="43" applyNumberFormat="1" applyFont="1" applyFill="1" applyBorder="1" applyAlignment="1">
      <alignment horizontal="center" vertical="center"/>
    </xf>
    <xf numFmtId="176" fontId="30" fillId="0" borderId="17" xfId="43" applyNumberFormat="1" applyFont="1" applyFill="1" applyBorder="1" applyAlignment="1">
      <alignment horizontal="center" vertical="center" wrapText="1"/>
    </xf>
    <xf numFmtId="176" fontId="30" fillId="0" borderId="25" xfId="43" applyNumberFormat="1" applyFont="1" applyFill="1" applyBorder="1" applyAlignment="1">
      <alignment horizontal="center" vertical="center" wrapText="1"/>
    </xf>
    <xf numFmtId="176" fontId="28" fillId="0" borderId="37" xfId="43" applyNumberFormat="1" applyFont="1" applyFill="1" applyBorder="1" applyAlignment="1">
      <alignment horizontal="center" vertical="center"/>
    </xf>
    <xf numFmtId="176" fontId="28" fillId="0" borderId="38" xfId="43" applyNumberFormat="1" applyFont="1" applyFill="1" applyBorder="1" applyAlignment="1">
      <alignment horizontal="center" vertical="center"/>
    </xf>
    <xf numFmtId="176" fontId="28" fillId="0" borderId="39" xfId="43" applyNumberFormat="1" applyFont="1" applyFill="1" applyBorder="1" applyAlignment="1">
      <alignment horizontal="center" vertical="center"/>
    </xf>
    <xf numFmtId="176" fontId="28" fillId="0" borderId="1"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37" xfId="43" applyNumberFormat="1" applyFont="1" applyFill="1" applyBorder="1" applyAlignment="1">
      <alignment horizontal="center" vertical="center" wrapText="1"/>
    </xf>
    <xf numFmtId="176" fontId="28" fillId="0" borderId="38" xfId="43" applyNumberFormat="1" applyFont="1" applyFill="1" applyBorder="1" applyAlignment="1">
      <alignment horizontal="center" vertical="center" wrapText="1"/>
    </xf>
    <xf numFmtId="176" fontId="28" fillId="0" borderId="39" xfId="43" applyNumberFormat="1" applyFont="1" applyFill="1" applyBorder="1" applyAlignment="1">
      <alignment horizontal="center" vertical="center" wrapText="1"/>
    </xf>
    <xf numFmtId="176" fontId="32" fillId="0" borderId="17" xfId="43" applyNumberFormat="1" applyFont="1" applyFill="1" applyBorder="1" applyAlignment="1">
      <alignment horizontal="center" vertical="center" wrapText="1"/>
    </xf>
    <xf numFmtId="176" fontId="32" fillId="0" borderId="25"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6" fontId="29" fillId="0" borderId="0" xfId="43" applyNumberFormat="1" applyFont="1" applyFill="1" applyBorder="1" applyAlignment="1">
      <alignment horizontal="center" vertical="center"/>
    </xf>
    <xf numFmtId="176" fontId="30" fillId="0" borderId="0" xfId="43" applyNumberFormat="1" applyFont="1" applyFill="1" applyBorder="1" applyAlignment="1">
      <alignment horizontal="center" vertical="center" wrapText="1"/>
    </xf>
    <xf numFmtId="176" fontId="28" fillId="0" borderId="0" xfId="43" applyNumberFormat="1" applyFont="1" applyFill="1" applyBorder="1" applyAlignment="1">
      <alignment horizontal="center" vertical="center"/>
    </xf>
    <xf numFmtId="176" fontId="28" fillId="0" borderId="0" xfId="43" applyNumberFormat="1" applyFont="1" applyFill="1" applyBorder="1" applyAlignment="1">
      <alignment horizontal="center" vertical="center" wrapText="1"/>
    </xf>
    <xf numFmtId="176" fontId="32" fillId="0" borderId="0" xfId="43" applyNumberFormat="1" applyFont="1" applyFill="1" applyBorder="1" applyAlignment="1">
      <alignment horizontal="center" vertical="center" wrapText="1"/>
    </xf>
    <xf numFmtId="176" fontId="29" fillId="0" borderId="17" xfId="43" applyNumberFormat="1" applyFont="1" applyBorder="1" applyAlignment="1">
      <alignment horizontal="center" vertical="center"/>
    </xf>
    <xf numFmtId="176" fontId="29" fillId="0" borderId="25" xfId="43" applyNumberFormat="1" applyFont="1" applyBorder="1" applyAlignment="1">
      <alignment horizontal="center" vertical="center"/>
    </xf>
    <xf numFmtId="176" fontId="28" fillId="0" borderId="37" xfId="43" applyNumberFormat="1" applyFont="1" applyBorder="1" applyAlignment="1">
      <alignment horizontal="center" vertical="center"/>
    </xf>
    <xf numFmtId="176" fontId="28" fillId="0" borderId="38" xfId="43" applyNumberFormat="1" applyFont="1" applyBorder="1" applyAlignment="1">
      <alignment horizontal="center" vertical="center"/>
    </xf>
    <xf numFmtId="176" fontId="28" fillId="0" borderId="39" xfId="43" applyNumberFormat="1" applyFont="1" applyBorder="1" applyAlignment="1">
      <alignment horizontal="center" vertical="center"/>
    </xf>
    <xf numFmtId="176" fontId="28" fillId="0" borderId="1" xfId="43" applyNumberFormat="1" applyFont="1" applyBorder="1" applyAlignment="1">
      <alignment horizontal="center" vertical="center" wrapText="1"/>
    </xf>
    <xf numFmtId="176" fontId="28" fillId="0" borderId="17" xfId="43" applyNumberFormat="1" applyFont="1" applyBorder="1" applyAlignment="1">
      <alignment horizontal="center" vertical="center" wrapText="1"/>
    </xf>
    <xf numFmtId="176" fontId="28" fillId="0" borderId="37" xfId="43" applyNumberFormat="1" applyFont="1" applyBorder="1" applyAlignment="1">
      <alignment horizontal="center" vertical="center" wrapText="1"/>
    </xf>
    <xf numFmtId="176" fontId="28" fillId="0" borderId="38" xfId="43" applyNumberFormat="1" applyFont="1" applyBorder="1" applyAlignment="1">
      <alignment horizontal="center" vertical="center" wrapText="1"/>
    </xf>
    <xf numFmtId="176" fontId="28" fillId="0" borderId="39" xfId="43" applyNumberFormat="1" applyFont="1" applyBorder="1" applyAlignment="1">
      <alignment horizontal="center" vertical="center" wrapText="1"/>
    </xf>
    <xf numFmtId="0" fontId="29" fillId="0" borderId="25" xfId="43" applyFont="1" applyFill="1" applyBorder="1">
      <alignment vertical="center"/>
    </xf>
    <xf numFmtId="177" fontId="29" fillId="0" borderId="30" xfId="0" applyNumberFormat="1" applyFont="1" applyFill="1" applyBorder="1" applyAlignment="1" applyProtection="1">
      <alignment vertical="center" shrinkToFit="1"/>
    </xf>
    <xf numFmtId="177" fontId="29" fillId="0" borderId="0" xfId="0" applyNumberFormat="1" applyFont="1" applyFill="1" applyBorder="1" applyAlignment="1" applyProtection="1">
      <alignment vertical="center" shrinkToFit="1"/>
    </xf>
    <xf numFmtId="177" fontId="29" fillId="0" borderId="29" xfId="0" applyNumberFormat="1" applyFont="1" applyFill="1" applyBorder="1" applyAlignment="1" applyProtection="1">
      <alignment vertical="center" shrinkToFit="1"/>
    </xf>
    <xf numFmtId="177" fontId="29" fillId="0" borderId="1" xfId="44" applyNumberFormat="1" applyFont="1" applyFill="1" applyBorder="1" applyAlignment="1" applyProtection="1">
      <alignment horizontal="center" vertical="center"/>
    </xf>
    <xf numFmtId="177" fontId="29" fillId="0" borderId="12" xfId="44" applyNumberFormat="1" applyFont="1" applyFill="1" applyBorder="1" applyAlignment="1" applyProtection="1">
      <alignment horizontal="distributed" vertical="center"/>
    </xf>
    <xf numFmtId="177" fontId="29" fillId="0" borderId="19"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distributed" vertical="center"/>
    </xf>
    <xf numFmtId="177" fontId="29" fillId="0" borderId="0"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distributed" vertical="center"/>
    </xf>
    <xf numFmtId="177" fontId="29" fillId="0" borderId="11"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center" vertical="center"/>
    </xf>
    <xf numFmtId="177" fontId="29" fillId="0" borderId="11" xfId="44" applyNumberFormat="1" applyFont="1" applyFill="1" applyBorder="1" applyAlignment="1" applyProtection="1">
      <alignment horizontal="center" vertical="center"/>
    </xf>
    <xf numFmtId="177" fontId="29" fillId="0" borderId="27" xfId="44" applyNumberFormat="1" applyFont="1" applyFill="1" applyBorder="1" applyAlignment="1" applyProtection="1">
      <alignment horizontal="center" vertical="center"/>
    </xf>
    <xf numFmtId="177" fontId="29" fillId="0" borderId="15" xfId="44" applyNumberFormat="1" applyFont="1" applyFill="1" applyBorder="1" applyAlignment="1" applyProtection="1">
      <alignment horizontal="center" vertical="center"/>
    </xf>
    <xf numFmtId="177" fontId="29" fillId="0" borderId="0" xfId="44" applyNumberFormat="1" applyFont="1" applyFill="1" applyBorder="1" applyAlignment="1" applyProtection="1">
      <alignment horizontal="center" vertical="center"/>
    </xf>
    <xf numFmtId="177" fontId="29" fillId="0" borderId="26" xfId="44" applyNumberFormat="1" applyFont="1" applyFill="1" applyBorder="1" applyAlignment="1" applyProtection="1">
      <alignment horizontal="center" vertical="center"/>
    </xf>
    <xf numFmtId="177" fontId="29" fillId="0" borderId="12" xfId="44" applyNumberFormat="1" applyFont="1" applyFill="1" applyBorder="1" applyAlignment="1" applyProtection="1">
      <alignment horizontal="center" vertical="center"/>
    </xf>
    <xf numFmtId="177" fontId="29" fillId="0" borderId="19" xfId="44" applyNumberFormat="1" applyFont="1" applyFill="1" applyBorder="1" applyAlignment="1" applyProtection="1">
      <alignment horizontal="center" vertical="center"/>
    </xf>
    <xf numFmtId="177" fontId="29" fillId="0" borderId="13" xfId="44" applyNumberFormat="1" applyFont="1" applyFill="1" applyBorder="1" applyAlignment="1" applyProtection="1">
      <alignment horizontal="center" vertical="center"/>
    </xf>
    <xf numFmtId="177" fontId="29" fillId="0" borderId="0" xfId="44" applyNumberFormat="1" applyFont="1" applyFill="1" applyBorder="1" applyAlignment="1">
      <alignment horizontal="distributed" vertical="center"/>
    </xf>
    <xf numFmtId="177" fontId="29" fillId="0" borderId="19" xfId="44" applyNumberFormat="1" applyFont="1" applyFill="1" applyBorder="1" applyAlignment="1" applyProtection="1">
      <alignment horizontal="distributed" vertical="center" wrapText="1"/>
    </xf>
    <xf numFmtId="179" fontId="27" fillId="0" borderId="11" xfId="44" applyNumberFormat="1" applyFont="1" applyBorder="1" applyAlignment="1" applyProtection="1">
      <alignment horizontal="left" vertical="center"/>
    </xf>
    <xf numFmtId="177" fontId="29" fillId="0" borderId="17" xfId="44" applyNumberFormat="1" applyFont="1" applyFill="1" applyBorder="1" applyAlignment="1" applyProtection="1">
      <alignment horizontal="center" vertical="center" textRotation="255"/>
    </xf>
    <xf numFmtId="177" fontId="29" fillId="0" borderId="18" xfId="44" applyNumberFormat="1" applyFont="1" applyFill="1" applyBorder="1" applyAlignment="1" applyProtection="1">
      <alignment horizontal="center" vertical="center" textRotation="255"/>
    </xf>
    <xf numFmtId="177" fontId="29" fillId="0" borderId="21" xfId="44" applyNumberFormat="1" applyFont="1" applyFill="1" applyBorder="1" applyAlignment="1" applyProtection="1">
      <alignment horizontal="distributed" vertical="center"/>
    </xf>
    <xf numFmtId="177" fontId="29" fillId="0" borderId="22" xfId="44" applyNumberFormat="1" applyFont="1" applyFill="1" applyBorder="1" applyAlignment="1" applyProtection="1">
      <alignment horizontal="distributed" vertical="center"/>
    </xf>
    <xf numFmtId="177" fontId="29" fillId="0" borderId="11" xfId="44" applyNumberFormat="1" applyFont="1" applyFill="1" applyBorder="1" applyAlignment="1">
      <alignment horizontal="distributed" vertical="center"/>
    </xf>
    <xf numFmtId="0" fontId="29" fillId="0" borderId="25" xfId="0" applyFont="1" applyBorder="1" applyAlignment="1">
      <alignment horizontal="center" vertical="center" textRotation="255"/>
    </xf>
    <xf numFmtId="0" fontId="29" fillId="0" borderId="18" xfId="0" applyFont="1" applyBorder="1" applyAlignment="1">
      <alignment horizontal="center" vertical="center" textRotation="255"/>
    </xf>
    <xf numFmtId="177" fontId="37" fillId="0" borderId="0" xfId="44" applyNumberFormat="1" applyFont="1" applyAlignment="1">
      <alignment vertical="center" wrapText="1"/>
    </xf>
    <xf numFmtId="177" fontId="38" fillId="0" borderId="0" xfId="44" applyNumberFormat="1" applyFont="1" applyAlignment="1" applyProtection="1">
      <alignment horizontal="center" vertical="top"/>
    </xf>
    <xf numFmtId="177" fontId="29" fillId="0" borderId="14" xfId="44" applyNumberFormat="1" applyFont="1" applyBorder="1" applyAlignment="1" applyProtection="1">
      <alignment horizontal="center" vertical="center" wrapText="1"/>
    </xf>
    <xf numFmtId="177" fontId="40" fillId="0" borderId="16" xfId="44" applyNumberFormat="1" applyFont="1" applyBorder="1" applyAlignment="1">
      <alignment vertical="center" wrapText="1"/>
    </xf>
    <xf numFmtId="177" fontId="29" fillId="0" borderId="12" xfId="44" applyNumberFormat="1" applyFont="1" applyBorder="1" applyAlignment="1" applyProtection="1">
      <alignment horizontal="center" vertical="center"/>
    </xf>
    <xf numFmtId="177" fontId="40" fillId="0" borderId="19" xfId="44" applyNumberFormat="1" applyFont="1" applyBorder="1" applyAlignment="1">
      <alignment horizontal="center" vertical="center"/>
    </xf>
    <xf numFmtId="177" fontId="40" fillId="0" borderId="13" xfId="44" applyNumberFormat="1" applyFont="1" applyBorder="1" applyAlignment="1">
      <alignment horizontal="center" vertical="center"/>
    </xf>
    <xf numFmtId="177" fontId="40" fillId="0" borderId="20" xfId="44" applyNumberFormat="1" applyFont="1" applyBorder="1" applyAlignment="1">
      <alignment horizontal="center" vertical="center"/>
    </xf>
    <xf numFmtId="177" fontId="40" fillId="0" borderId="11" xfId="44" applyNumberFormat="1" applyFont="1" applyBorder="1" applyAlignment="1">
      <alignment horizontal="center" vertical="center"/>
    </xf>
    <xf numFmtId="177" fontId="40" fillId="0" borderId="27" xfId="44" applyNumberFormat="1" applyFont="1" applyBorder="1" applyAlignment="1">
      <alignment horizontal="center" vertical="center"/>
    </xf>
    <xf numFmtId="177" fontId="28" fillId="0" borderId="12" xfId="44" applyNumberFormat="1" applyFont="1" applyBorder="1" applyAlignment="1" applyProtection="1">
      <alignment horizontal="distributed" vertical="center" wrapText="1"/>
    </xf>
    <xf numFmtId="177" fontId="28" fillId="0" borderId="19" xfId="44" applyNumberFormat="1" applyFont="1" applyBorder="1" applyAlignment="1">
      <alignment horizontal="distributed" vertical="center" wrapText="1"/>
    </xf>
    <xf numFmtId="177" fontId="28" fillId="0" borderId="13" xfId="44" applyNumberFormat="1" applyFont="1" applyBorder="1" applyAlignment="1">
      <alignment horizontal="distributed" vertical="center" wrapText="1"/>
    </xf>
    <xf numFmtId="177" fontId="28" fillId="0" borderId="20" xfId="44" applyNumberFormat="1" applyFont="1" applyBorder="1" applyAlignment="1">
      <alignment horizontal="distributed" vertical="center" wrapText="1"/>
    </xf>
    <xf numFmtId="177" fontId="28" fillId="0" borderId="11" xfId="44" applyNumberFormat="1" applyFont="1" applyBorder="1" applyAlignment="1">
      <alignment horizontal="distributed" vertical="center" wrapText="1"/>
    </xf>
    <xf numFmtId="177" fontId="28" fillId="0" borderId="27" xfId="44" applyNumberFormat="1" applyFont="1" applyBorder="1" applyAlignment="1">
      <alignment horizontal="distributed" vertical="center" wrapText="1"/>
    </xf>
    <xf numFmtId="177" fontId="29" fillId="0" borderId="1" xfId="44" applyNumberFormat="1" applyFont="1" applyFill="1" applyBorder="1" applyAlignment="1" applyProtection="1">
      <alignment horizontal="distributed" vertical="center"/>
    </xf>
    <xf numFmtId="177" fontId="40" fillId="0" borderId="1" xfId="44" applyNumberFormat="1" applyFont="1" applyFill="1" applyBorder="1" applyAlignment="1">
      <alignment horizontal="distributed" vertical="center"/>
    </xf>
    <xf numFmtId="177" fontId="29" fillId="0" borderId="1" xfId="44" applyNumberFormat="1" applyFont="1" applyFill="1" applyBorder="1" applyAlignment="1" applyProtection="1">
      <alignment horizontal="distributed" vertical="center" wrapText="1"/>
    </xf>
    <xf numFmtId="177" fontId="29" fillId="0" borderId="1" xfId="34" applyNumberFormat="1" applyFont="1" applyFill="1" applyBorder="1" applyAlignment="1" applyProtection="1">
      <alignment vertical="center"/>
    </xf>
    <xf numFmtId="177" fontId="29" fillId="0" borderId="15" xfId="0" applyNumberFormat="1" applyFont="1" applyFill="1" applyBorder="1" applyAlignment="1" applyProtection="1">
      <alignment vertical="center"/>
    </xf>
    <xf numFmtId="177" fontId="29" fillId="0" borderId="0" xfId="0" applyNumberFormat="1" applyFont="1" applyFill="1" applyBorder="1" applyAlignment="1" applyProtection="1">
      <alignment vertical="center"/>
    </xf>
    <xf numFmtId="177" fontId="29" fillId="0" borderId="29" xfId="0" applyNumberFormat="1" applyFont="1" applyFill="1" applyBorder="1" applyAlignment="1" applyProtection="1">
      <alignment vertical="center"/>
    </xf>
    <xf numFmtId="177" fontId="29" fillId="0" borderId="1" xfId="44" applyNumberFormat="1" applyFont="1" applyFill="1" applyBorder="1" applyAlignment="1">
      <alignment horizontal="distributed" vertical="center" indent="1"/>
    </xf>
    <xf numFmtId="177" fontId="28" fillId="0" borderId="16" xfId="44" applyNumberFormat="1" applyFont="1" applyFill="1" applyBorder="1" applyAlignment="1" applyProtection="1">
      <alignment horizontal="distributed" vertical="center"/>
    </xf>
    <xf numFmtId="177" fontId="29" fillId="0" borderId="20" xfId="44" applyNumberFormat="1" applyFont="1" applyBorder="1" applyAlignment="1" applyProtection="1">
      <alignment horizontal="center" vertical="center"/>
    </xf>
    <xf numFmtId="177" fontId="29" fillId="0" borderId="21" xfId="44" applyNumberFormat="1" applyFont="1" applyBorder="1" applyAlignment="1" applyProtection="1">
      <alignment horizontal="center" vertical="center"/>
    </xf>
    <xf numFmtId="177" fontId="29" fillId="0" borderId="22" xfId="44" applyNumberFormat="1" applyFont="1" applyBorder="1" applyAlignment="1" applyProtection="1">
      <alignment horizontal="center" vertical="center"/>
    </xf>
    <xf numFmtId="177" fontId="40" fillId="0" borderId="22" xfId="44" applyNumberFormat="1" applyFont="1" applyBorder="1" applyAlignment="1">
      <alignment horizontal="center" vertical="center"/>
    </xf>
    <xf numFmtId="177" fontId="40" fillId="0" borderId="28" xfId="44" applyNumberFormat="1" applyFont="1" applyBorder="1" applyAlignment="1">
      <alignment horizontal="center" vertical="center"/>
    </xf>
    <xf numFmtId="177" fontId="40" fillId="0" borderId="19" xfId="44" applyNumberFormat="1" applyFont="1" applyBorder="1"/>
    <xf numFmtId="177" fontId="40" fillId="0" borderId="13" xfId="44" applyNumberFormat="1" applyFont="1" applyBorder="1"/>
    <xf numFmtId="177" fontId="40" fillId="0" borderId="20" xfId="44" applyNumberFormat="1" applyFont="1" applyBorder="1"/>
    <xf numFmtId="177" fontId="40" fillId="0" borderId="11" xfId="44" applyNumberFormat="1" applyFont="1" applyBorder="1"/>
    <xf numFmtId="177" fontId="40" fillId="0" borderId="27" xfId="44" applyNumberFormat="1" applyFont="1" applyBorder="1"/>
    <xf numFmtId="177" fontId="29" fillId="0" borderId="12" xfId="44" applyNumberFormat="1" applyFont="1" applyBorder="1" applyAlignment="1" applyProtection="1">
      <alignment horizontal="center" vertical="distributed" wrapText="1"/>
    </xf>
    <xf numFmtId="177" fontId="40" fillId="0" borderId="13" xfId="44" applyNumberFormat="1" applyFont="1" applyBorder="1" applyAlignment="1">
      <alignment horizontal="center" vertical="distributed"/>
    </xf>
    <xf numFmtId="177" fontId="29" fillId="0" borderId="15" xfId="44" applyNumberFormat="1" applyFont="1" applyBorder="1" applyAlignment="1" applyProtection="1">
      <alignment horizontal="center" vertical="distributed"/>
    </xf>
    <xf numFmtId="177" fontId="40" fillId="0" borderId="26" xfId="44" applyNumberFormat="1" applyFont="1" applyBorder="1" applyAlignment="1">
      <alignment horizontal="center" vertical="distributed"/>
    </xf>
    <xf numFmtId="177" fontId="29" fillId="0" borderId="17" xfId="44" applyNumberFormat="1" applyFont="1" applyFill="1" applyBorder="1" applyAlignment="1" applyProtection="1">
      <alignment horizontal="center" vertical="center"/>
    </xf>
    <xf numFmtId="177" fontId="29" fillId="0" borderId="18" xfId="44" applyNumberFormat="1" applyFont="1" applyFill="1" applyBorder="1" applyAlignment="1" applyProtection="1">
      <alignment horizontal="center" vertical="center"/>
    </xf>
    <xf numFmtId="177" fontId="29" fillId="0" borderId="17" xfId="34" applyNumberFormat="1" applyFont="1" applyFill="1" applyBorder="1" applyAlignment="1" applyProtection="1">
      <alignment horizontal="right" vertical="center"/>
    </xf>
    <xf numFmtId="177" fontId="29" fillId="0" borderId="18" xfId="34" applyNumberFormat="1" applyFont="1" applyFill="1" applyBorder="1" applyAlignment="1" applyProtection="1">
      <alignment horizontal="right" vertical="center"/>
    </xf>
    <xf numFmtId="177" fontId="29" fillId="0" borderId="17" xfId="44" applyNumberFormat="1" applyFont="1" applyFill="1" applyBorder="1" applyAlignment="1" applyProtection="1">
      <alignment vertical="center"/>
    </xf>
    <xf numFmtId="177" fontId="29" fillId="0" borderId="18" xfId="44" applyNumberFormat="1" applyFont="1" applyFill="1" applyBorder="1" applyAlignment="1" applyProtection="1">
      <alignment vertical="center"/>
    </xf>
    <xf numFmtId="177" fontId="29" fillId="0" borderId="30" xfId="0" applyNumberFormat="1" applyFont="1" applyFill="1" applyBorder="1" applyAlignment="1" applyProtection="1">
      <alignment vertical="center"/>
    </xf>
    <xf numFmtId="177" fontId="29" fillId="0" borderId="26" xfId="0" applyNumberFormat="1" applyFont="1" applyFill="1" applyBorder="1" applyAlignment="1" applyProtection="1">
      <alignment vertical="center"/>
    </xf>
    <xf numFmtId="177" fontId="29" fillId="0" borderId="34" xfId="0" applyNumberFormat="1" applyFont="1" applyFill="1" applyBorder="1" applyAlignment="1" applyProtection="1">
      <alignment vertical="center" shrinkToFit="1"/>
    </xf>
    <xf numFmtId="177" fontId="29" fillId="0" borderId="11" xfId="0" applyNumberFormat="1" applyFont="1" applyFill="1" applyBorder="1" applyAlignment="1" applyProtection="1">
      <alignment vertical="center" shrinkToFit="1"/>
    </xf>
    <xf numFmtId="177" fontId="29" fillId="0" borderId="35" xfId="0" applyNumberFormat="1" applyFont="1" applyFill="1" applyBorder="1" applyAlignment="1" applyProtection="1">
      <alignment vertical="center" shrinkToFit="1"/>
    </xf>
    <xf numFmtId="177" fontId="29" fillId="0" borderId="31" xfId="0" applyNumberFormat="1" applyFont="1" applyFill="1" applyBorder="1" applyAlignment="1" applyProtection="1">
      <alignment vertical="center" shrinkToFit="1"/>
    </xf>
    <xf numFmtId="177" fontId="29" fillId="0" borderId="19" xfId="0" applyNumberFormat="1" applyFont="1" applyFill="1" applyBorder="1" applyAlignment="1" applyProtection="1">
      <alignment vertical="center" shrinkToFit="1"/>
    </xf>
    <xf numFmtId="177" fontId="29" fillId="0" borderId="36" xfId="0" applyNumberFormat="1" applyFont="1" applyFill="1" applyBorder="1" applyAlignment="1" applyProtection="1">
      <alignment vertical="center" shrinkToFit="1"/>
    </xf>
    <xf numFmtId="177" fontId="29" fillId="0" borderId="34" xfId="0" applyNumberFormat="1" applyFont="1" applyFill="1" applyBorder="1" applyAlignment="1" applyProtection="1">
      <alignment vertical="center"/>
    </xf>
    <xf numFmtId="177" fontId="29" fillId="0" borderId="11" xfId="0" applyNumberFormat="1" applyFont="1" applyFill="1" applyBorder="1" applyAlignment="1" applyProtection="1">
      <alignment vertical="center"/>
    </xf>
    <xf numFmtId="177" fontId="29" fillId="0" borderId="35" xfId="0" applyNumberFormat="1" applyFont="1" applyFill="1" applyBorder="1" applyAlignment="1" applyProtection="1">
      <alignment vertical="center"/>
    </xf>
    <xf numFmtId="177" fontId="29" fillId="0" borderId="27" xfId="0" applyNumberFormat="1" applyFont="1" applyFill="1" applyBorder="1" applyAlignment="1" applyProtection="1">
      <alignment vertical="center"/>
    </xf>
    <xf numFmtId="177" fontId="29" fillId="0" borderId="31" xfId="0" applyNumberFormat="1" applyFont="1" applyFill="1" applyBorder="1" applyAlignment="1" applyProtection="1">
      <alignment vertical="center"/>
    </xf>
    <xf numFmtId="177" fontId="29" fillId="0" borderId="19" xfId="0" applyNumberFormat="1" applyFont="1" applyFill="1" applyBorder="1" applyAlignment="1" applyProtection="1">
      <alignment vertical="center"/>
    </xf>
    <xf numFmtId="177" fontId="29" fillId="0" borderId="13" xfId="0" applyNumberFormat="1" applyFont="1" applyFill="1" applyBorder="1" applyAlignment="1" applyProtection="1">
      <alignment vertical="center"/>
    </xf>
    <xf numFmtId="177" fontId="29" fillId="0" borderId="32" xfId="0" applyNumberFormat="1" applyFont="1" applyFill="1" applyBorder="1" applyAlignment="1" applyProtection="1">
      <alignment vertical="center"/>
    </xf>
    <xf numFmtId="177" fontId="29" fillId="0" borderId="22" xfId="0" applyNumberFormat="1" applyFont="1" applyFill="1" applyBorder="1" applyAlignment="1" applyProtection="1">
      <alignment vertical="center"/>
    </xf>
    <xf numFmtId="177" fontId="29" fillId="0" borderId="28" xfId="0" applyNumberFormat="1" applyFont="1" applyFill="1" applyBorder="1" applyAlignment="1" applyProtection="1">
      <alignment vertical="center"/>
    </xf>
    <xf numFmtId="177" fontId="29" fillId="0" borderId="36" xfId="0" applyNumberFormat="1" applyFont="1" applyFill="1" applyBorder="1" applyAlignment="1" applyProtection="1">
      <alignment vertical="center"/>
    </xf>
    <xf numFmtId="177" fontId="29" fillId="0" borderId="1" xfId="44" applyNumberFormat="1" applyFont="1" applyFill="1" applyBorder="1" applyAlignment="1" applyProtection="1">
      <alignment horizontal="distributed" vertical="center" indent="1"/>
    </xf>
    <xf numFmtId="177" fontId="29" fillId="0" borderId="17" xfId="34" applyNumberFormat="1" applyFont="1" applyFill="1" applyBorder="1" applyAlignment="1" applyProtection="1">
      <alignment vertical="center"/>
    </xf>
    <xf numFmtId="177" fontId="29" fillId="0" borderId="18" xfId="34" applyNumberFormat="1" applyFont="1" applyFill="1" applyBorder="1" applyAlignment="1" applyProtection="1">
      <alignment vertical="center"/>
    </xf>
    <xf numFmtId="177" fontId="29" fillId="0" borderId="12" xfId="0" applyNumberFormat="1" applyFont="1" applyFill="1" applyBorder="1" applyAlignment="1" applyProtection="1">
      <alignment vertical="center"/>
    </xf>
    <xf numFmtId="177" fontId="29" fillId="0" borderId="20" xfId="0" applyNumberFormat="1" applyFont="1" applyFill="1" applyBorder="1" applyAlignment="1" applyProtection="1">
      <alignment vertical="center"/>
    </xf>
    <xf numFmtId="177" fontId="29" fillId="0" borderId="21" xfId="0" applyNumberFormat="1" applyFont="1" applyFill="1" applyBorder="1" applyAlignment="1" applyProtection="1">
      <alignment vertical="center"/>
    </xf>
    <xf numFmtId="177" fontId="29" fillId="0" borderId="33" xfId="0" applyNumberFormat="1" applyFont="1" applyFill="1" applyBorder="1" applyAlignment="1" applyProtection="1">
      <alignment vertical="center"/>
    </xf>
    <xf numFmtId="177" fontId="37" fillId="0" borderId="23"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center" vertical="center"/>
    </xf>
    <xf numFmtId="177" fontId="29" fillId="0" borderId="37" xfId="44" applyNumberFormat="1" applyFont="1" applyFill="1" applyBorder="1" applyAlignment="1" applyProtection="1">
      <alignment horizontal="distributed" vertical="center" indent="1"/>
    </xf>
    <xf numFmtId="177" fontId="29" fillId="0" borderId="38" xfId="44" applyNumberFormat="1" applyFont="1" applyFill="1" applyBorder="1" applyAlignment="1" applyProtection="1">
      <alignment horizontal="distributed" vertical="center" indent="1"/>
    </xf>
    <xf numFmtId="177" fontId="29" fillId="0" borderId="39" xfId="44" applyNumberFormat="1" applyFont="1" applyFill="1" applyBorder="1" applyAlignment="1" applyProtection="1">
      <alignment horizontal="distributed" vertical="center" indent="1"/>
    </xf>
    <xf numFmtId="177" fontId="37" fillId="0" borderId="23" xfId="0" applyNumberFormat="1" applyFont="1" applyFill="1" applyBorder="1" applyAlignment="1" applyProtection="1">
      <alignment vertical="center"/>
    </xf>
    <xf numFmtId="177" fontId="37" fillId="0" borderId="24" xfId="0" applyNumberFormat="1" applyFont="1" applyFill="1" applyBorder="1" applyAlignment="1" applyProtection="1">
      <alignment vertical="center"/>
    </xf>
    <xf numFmtId="177" fontId="37" fillId="0" borderId="40" xfId="0" applyNumberFormat="1" applyFont="1" applyFill="1" applyBorder="1" applyAlignment="1" applyProtection="1">
      <alignment vertical="center"/>
    </xf>
    <xf numFmtId="177" fontId="37" fillId="0" borderId="41" xfId="44" applyNumberFormat="1" applyFont="1" applyFill="1" applyBorder="1" applyAlignment="1" applyProtection="1">
      <alignment horizontal="center" vertical="center"/>
    </xf>
    <xf numFmtId="177" fontId="37" fillId="0" borderId="1" xfId="44" applyNumberFormat="1" applyFont="1" applyFill="1" applyBorder="1" applyAlignment="1">
      <alignment horizontal="center" vertical="center"/>
    </xf>
    <xf numFmtId="177" fontId="37" fillId="0" borderId="1" xfId="0" applyNumberFormat="1" applyFont="1" applyFill="1" applyBorder="1" applyAlignment="1" applyProtection="1">
      <alignment vertical="center"/>
    </xf>
    <xf numFmtId="177" fontId="37" fillId="0" borderId="37" xfId="0" applyNumberFormat="1" applyFont="1" applyFill="1" applyBorder="1" applyAlignment="1">
      <alignment horizontal="center" vertical="center"/>
    </xf>
    <xf numFmtId="177" fontId="37" fillId="0" borderId="38" xfId="0" applyNumberFormat="1" applyFont="1" applyFill="1" applyBorder="1" applyAlignment="1">
      <alignment horizontal="center" vertical="center"/>
    </xf>
    <xf numFmtId="177" fontId="37" fillId="0" borderId="39" xfId="0" applyNumberFormat="1" applyFont="1" applyFill="1" applyBorder="1" applyAlignment="1">
      <alignment horizontal="center" vertical="center"/>
    </xf>
    <xf numFmtId="177" fontId="37" fillId="0" borderId="1" xfId="44" applyNumberFormat="1" applyFont="1" applyFill="1" applyBorder="1" applyAlignment="1">
      <alignment vertical="center"/>
    </xf>
    <xf numFmtId="177" fontId="29" fillId="0" borderId="1" xfId="0" applyNumberFormat="1" applyFont="1" applyFill="1" applyBorder="1" applyAlignment="1" applyProtection="1">
      <alignment vertical="center"/>
    </xf>
    <xf numFmtId="177" fontId="29" fillId="0" borderId="1" xfId="44" applyNumberFormat="1" applyFont="1" applyFill="1" applyBorder="1" applyAlignment="1" applyProtection="1">
      <alignment horizontal="left" vertical="center" indent="1"/>
    </xf>
    <xf numFmtId="177" fontId="29" fillId="0" borderId="1" xfId="44" applyNumberFormat="1" applyFont="1" applyFill="1" applyBorder="1" applyAlignment="1" applyProtection="1">
      <alignment horizontal="distributed" vertical="center" indent="2"/>
    </xf>
    <xf numFmtId="177" fontId="29" fillId="0" borderId="42" xfId="44" applyNumberFormat="1" applyFont="1" applyFill="1" applyBorder="1" applyAlignment="1" applyProtection="1">
      <alignment horizontal="distributed" vertical="center" indent="1"/>
    </xf>
    <xf numFmtId="177" fontId="29" fillId="0" borderId="43" xfId="44" applyNumberFormat="1" applyFont="1" applyFill="1" applyBorder="1" applyAlignment="1" applyProtection="1">
      <alignment horizontal="distributed" vertical="center" indent="1"/>
    </xf>
    <xf numFmtId="177" fontId="29" fillId="0" borderId="44" xfId="44" applyNumberFormat="1" applyFont="1" applyFill="1" applyBorder="1" applyAlignment="1" applyProtection="1">
      <alignment horizontal="distributed" vertical="center" indent="1"/>
    </xf>
    <xf numFmtId="177" fontId="29" fillId="0" borderId="45" xfId="44" applyNumberFormat="1" applyFont="1" applyFill="1" applyBorder="1" applyAlignment="1" applyProtection="1">
      <alignment horizontal="distributed" vertical="center" indent="1"/>
    </xf>
    <xf numFmtId="177" fontId="29" fillId="0" borderId="46" xfId="44" applyNumberFormat="1" applyFont="1" applyFill="1" applyBorder="1" applyAlignment="1" applyProtection="1">
      <alignment horizontal="distributed" vertical="center" indent="1"/>
    </xf>
    <xf numFmtId="177" fontId="29" fillId="0" borderId="47" xfId="44" applyNumberFormat="1" applyFont="1" applyFill="1" applyBorder="1" applyAlignment="1" applyProtection="1">
      <alignment horizontal="distributed" vertical="center" indent="1"/>
    </xf>
    <xf numFmtId="177" fontId="37" fillId="0" borderId="24" xfId="44" applyNumberFormat="1" applyFont="1" applyFill="1" applyBorder="1" applyAlignment="1" applyProtection="1">
      <alignment horizontal="distributed" vertical="center"/>
    </xf>
    <xf numFmtId="177" fontId="37" fillId="0" borderId="34" xfId="0" applyNumberFormat="1" applyFont="1" applyFill="1" applyBorder="1" applyAlignment="1" applyProtection="1">
      <alignment vertical="center"/>
    </xf>
    <xf numFmtId="177" fontId="37" fillId="0" borderId="11" xfId="0" applyNumberFormat="1" applyFont="1" applyFill="1" applyBorder="1" applyAlignment="1" applyProtection="1">
      <alignment vertical="center"/>
    </xf>
    <xf numFmtId="177" fontId="37" fillId="0" borderId="27" xfId="0" applyNumberFormat="1" applyFont="1" applyFill="1" applyBorder="1" applyAlignment="1" applyProtection="1">
      <alignment vertical="center"/>
    </xf>
    <xf numFmtId="177" fontId="29" fillId="0" borderId="32" xfId="0" applyNumberFormat="1" applyFont="1" applyFill="1" applyBorder="1" applyAlignment="1" applyProtection="1">
      <alignment vertical="center" shrinkToFit="1"/>
    </xf>
    <xf numFmtId="177" fontId="29" fillId="0" borderId="22" xfId="0" applyNumberFormat="1" applyFont="1" applyFill="1" applyBorder="1" applyAlignment="1" applyProtection="1">
      <alignment vertical="center" shrinkToFit="1"/>
    </xf>
    <xf numFmtId="177" fontId="29" fillId="0" borderId="33" xfId="0" applyNumberFormat="1" applyFont="1" applyFill="1" applyBorder="1" applyAlignment="1" applyProtection="1">
      <alignment vertical="center" shrinkToFit="1"/>
    </xf>
    <xf numFmtId="177" fontId="29" fillId="0" borderId="21" xfId="44" applyNumberFormat="1" applyFont="1" applyFill="1" applyBorder="1" applyAlignment="1" applyProtection="1">
      <alignment horizontal="center" vertical="center"/>
    </xf>
    <xf numFmtId="177" fontId="29" fillId="0" borderId="22" xfId="44" applyNumberFormat="1" applyFont="1" applyFill="1" applyBorder="1" applyAlignment="1" applyProtection="1">
      <alignment horizontal="center" vertical="center"/>
    </xf>
    <xf numFmtId="177" fontId="29" fillId="0" borderId="28" xfId="44" applyNumberFormat="1" applyFont="1" applyFill="1" applyBorder="1" applyAlignment="1" applyProtection="1">
      <alignment horizontal="center" vertical="center"/>
    </xf>
    <xf numFmtId="177" fontId="29" fillId="0" borderId="17" xfId="50" applyNumberFormat="1" applyFont="1" applyFill="1" applyBorder="1" applyAlignment="1">
      <alignment horizontal="distributed" vertical="center" wrapText="1" shrinkToFit="1"/>
    </xf>
    <xf numFmtId="177" fontId="29" fillId="0" borderId="25" xfId="50" applyNumberFormat="1" applyFont="1" applyFill="1" applyBorder="1" applyAlignment="1">
      <alignment horizontal="distributed" vertical="center" wrapText="1" shrinkToFit="1"/>
    </xf>
    <xf numFmtId="177" fontId="29" fillId="0" borderId="18" xfId="50" applyNumberFormat="1" applyFont="1" applyFill="1" applyBorder="1" applyAlignment="1">
      <alignment horizontal="distributed" vertical="center" wrapText="1" shrinkToFit="1"/>
    </xf>
    <xf numFmtId="177" fontId="33" fillId="0" borderId="0" xfId="50" applyNumberFormat="1" applyFont="1" applyAlignment="1">
      <alignment horizontal="center" vertical="center"/>
    </xf>
    <xf numFmtId="177" fontId="36" fillId="0" borderId="37" xfId="50" applyNumberFormat="1" applyFont="1" applyBorder="1" applyAlignment="1">
      <alignment horizontal="center" vertical="center"/>
    </xf>
    <xf numFmtId="177" fontId="36" fillId="0" borderId="38" xfId="50" applyNumberFormat="1" applyFont="1" applyBorder="1" applyAlignment="1">
      <alignment horizontal="center" vertical="center"/>
    </xf>
    <xf numFmtId="177" fontId="36" fillId="0" borderId="39" xfId="50" applyNumberFormat="1" applyFont="1" applyBorder="1" applyAlignment="1">
      <alignment horizontal="center" vertical="center"/>
    </xf>
    <xf numFmtId="177" fontId="36" fillId="0" borderId="17" xfId="50" applyNumberFormat="1" applyFont="1" applyFill="1" applyBorder="1" applyAlignment="1">
      <alignment horizontal="center" vertical="center"/>
    </xf>
    <xf numFmtId="177" fontId="36" fillId="0" borderId="18" xfId="50" applyNumberFormat="1" applyFont="1" applyFill="1" applyBorder="1" applyAlignment="1">
      <alignment horizontal="center" vertical="center"/>
    </xf>
    <xf numFmtId="177" fontId="36" fillId="0" borderId="17" xfId="50" applyNumberFormat="1" applyFont="1" applyBorder="1" applyAlignment="1">
      <alignment horizontal="center" vertical="center"/>
    </xf>
    <xf numFmtId="177" fontId="36" fillId="0" borderId="18" xfId="50" applyNumberFormat="1" applyFont="1" applyBorder="1" applyAlignment="1">
      <alignment horizontal="center" vertical="center"/>
    </xf>
    <xf numFmtId="177" fontId="36" fillId="0" borderId="44" xfId="50" applyNumberFormat="1" applyFont="1" applyBorder="1" applyAlignment="1">
      <alignment horizontal="center" vertical="center"/>
    </xf>
    <xf numFmtId="177" fontId="36" fillId="0" borderId="47" xfId="50" applyNumberFormat="1" applyFont="1" applyBorder="1" applyAlignment="1">
      <alignment horizontal="center" vertical="center"/>
    </xf>
    <xf numFmtId="177" fontId="36" fillId="0" borderId="17" xfId="50" applyNumberFormat="1" applyFont="1" applyFill="1" applyBorder="1" applyAlignment="1">
      <alignment horizontal="center" vertical="center" wrapText="1" shrinkToFit="1"/>
    </xf>
    <xf numFmtId="177" fontId="36" fillId="0" borderId="25" xfId="50" applyNumberFormat="1" applyFont="1" applyFill="1" applyBorder="1" applyAlignment="1">
      <alignment horizontal="center" vertical="center" wrapText="1" shrinkToFit="1"/>
    </xf>
    <xf numFmtId="177" fontId="36" fillId="0" borderId="18" xfId="50" applyNumberFormat="1" applyFont="1" applyFill="1" applyBorder="1" applyAlignment="1">
      <alignment horizontal="center" vertical="center" wrapText="1" shrinkToFit="1"/>
    </xf>
    <xf numFmtId="177" fontId="29" fillId="0" borderId="17" xfId="50" applyNumberFormat="1" applyFont="1" applyFill="1" applyBorder="1" applyAlignment="1">
      <alignment horizontal="distributed" vertical="center" shrinkToFit="1"/>
    </xf>
    <xf numFmtId="177" fontId="29" fillId="0" borderId="25" xfId="50" applyNumberFormat="1" applyFont="1" applyFill="1" applyBorder="1" applyAlignment="1">
      <alignment horizontal="distributed" vertical="center" shrinkToFit="1"/>
    </xf>
    <xf numFmtId="177" fontId="29" fillId="0" borderId="18" xfId="50" applyNumberFormat="1" applyFont="1" applyFill="1" applyBorder="1" applyAlignment="1">
      <alignment horizontal="distributed"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7"/>
    <cellStyle name="標準 4" xfId="49"/>
    <cellStyle name="標準_H21通信専攻(印刷用）" xfId="50"/>
    <cellStyle name="標準_H23通信" xfId="44"/>
    <cellStyle name="未定義"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02"/>
  <sheetViews>
    <sheetView tabSelected="1" view="pageBreakPreview" zoomScaleNormal="100" zoomScaleSheetLayoutView="100" workbookViewId="0">
      <pane ySplit="5" topLeftCell="A6" activePane="bottomLeft" state="frozen"/>
      <selection pane="bottomLeft" activeCell="G677" sqref="G677"/>
    </sheetView>
  </sheetViews>
  <sheetFormatPr defaultColWidth="12.125" defaultRowHeight="15" x14ac:dyDescent="0.15"/>
  <cols>
    <col min="1" max="1" width="9.25" style="39" customWidth="1"/>
    <col min="2" max="2" width="15.625" style="35" customWidth="1"/>
    <col min="3" max="3" width="7.25" style="35" customWidth="1"/>
    <col min="4" max="4" width="4.75" style="39" customWidth="1"/>
    <col min="5" max="6" width="6.375" style="34" customWidth="1"/>
    <col min="7" max="7" width="8.75" style="55" customWidth="1"/>
    <col min="8" max="8" width="7.5" style="55" customWidth="1"/>
    <col min="9" max="11" width="6.125" style="55" customWidth="1"/>
    <col min="12" max="12" width="7.5" style="55" customWidth="1"/>
    <col min="13" max="16" width="6.125" style="55" customWidth="1"/>
    <col min="17" max="18" width="6.125" style="35" customWidth="1"/>
    <col min="19" max="16384" width="12.125" style="14"/>
  </cols>
  <sheetData>
    <row r="1" spans="1:18" s="4" customFormat="1" ht="18.75" customHeight="1" x14ac:dyDescent="0.15">
      <c r="A1" s="56" t="s">
        <v>594</v>
      </c>
      <c r="B1" s="57"/>
      <c r="C1" s="57"/>
      <c r="D1" s="36"/>
      <c r="E1" s="7"/>
      <c r="F1" s="7"/>
      <c r="G1" s="44"/>
      <c r="H1" s="44"/>
      <c r="I1" s="44"/>
      <c r="J1" s="44"/>
      <c r="K1" s="44"/>
      <c r="L1" s="44"/>
      <c r="M1" s="44"/>
      <c r="N1" s="44"/>
      <c r="O1" s="44"/>
      <c r="P1" s="44"/>
      <c r="Q1" s="6"/>
      <c r="R1" s="6"/>
    </row>
    <row r="2" spans="1:18" s="5" customFormat="1" ht="15" customHeight="1" x14ac:dyDescent="0.15">
      <c r="A2" s="295" t="s">
        <v>6</v>
      </c>
      <c r="B2" s="295" t="s">
        <v>2</v>
      </c>
      <c r="C2" s="295" t="s">
        <v>250</v>
      </c>
      <c r="D2" s="300" t="s">
        <v>592</v>
      </c>
      <c r="E2" s="297" t="s">
        <v>257</v>
      </c>
      <c r="F2" s="297" t="s">
        <v>258</v>
      </c>
      <c r="G2" s="292" t="s">
        <v>3</v>
      </c>
      <c r="H2" s="286" t="s">
        <v>593</v>
      </c>
      <c r="I2" s="286"/>
      <c r="J2" s="286"/>
      <c r="K2" s="286"/>
      <c r="L2" s="286"/>
      <c r="M2" s="286"/>
      <c r="N2" s="286"/>
      <c r="O2" s="286"/>
      <c r="P2" s="286"/>
      <c r="Q2" s="286"/>
      <c r="R2" s="287"/>
    </row>
    <row r="3" spans="1:18" s="5" customFormat="1" ht="15" customHeight="1" x14ac:dyDescent="0.15">
      <c r="A3" s="295"/>
      <c r="B3" s="295"/>
      <c r="C3" s="295"/>
      <c r="D3" s="301"/>
      <c r="E3" s="298"/>
      <c r="F3" s="298"/>
      <c r="G3" s="293"/>
      <c r="H3" s="288" t="s">
        <v>4</v>
      </c>
      <c r="I3" s="289"/>
      <c r="J3" s="289"/>
      <c r="K3" s="289"/>
      <c r="L3" s="288" t="s">
        <v>5</v>
      </c>
      <c r="M3" s="289"/>
      <c r="N3" s="289"/>
      <c r="O3" s="289"/>
      <c r="P3" s="289"/>
      <c r="Q3" s="290" t="s">
        <v>255</v>
      </c>
      <c r="R3" s="290" t="s">
        <v>256</v>
      </c>
    </row>
    <row r="4" spans="1:18" s="5" customFormat="1" ht="11.25" customHeight="1" x14ac:dyDescent="0.15">
      <c r="A4" s="295"/>
      <c r="B4" s="295"/>
      <c r="C4" s="295"/>
      <c r="D4" s="301"/>
      <c r="E4" s="298"/>
      <c r="F4" s="298"/>
      <c r="G4" s="293"/>
      <c r="H4" s="291" t="s">
        <v>3</v>
      </c>
      <c r="I4" s="289" t="s">
        <v>251</v>
      </c>
      <c r="J4" s="289" t="s">
        <v>252</v>
      </c>
      <c r="K4" s="289" t="s">
        <v>253</v>
      </c>
      <c r="L4" s="291" t="s">
        <v>3</v>
      </c>
      <c r="M4" s="289" t="s">
        <v>251</v>
      </c>
      <c r="N4" s="289" t="s">
        <v>252</v>
      </c>
      <c r="O4" s="289" t="s">
        <v>253</v>
      </c>
      <c r="P4" s="289" t="s">
        <v>254</v>
      </c>
      <c r="Q4" s="290"/>
      <c r="R4" s="290"/>
    </row>
    <row r="5" spans="1:18" s="5" customFormat="1" ht="11.25" customHeight="1" x14ac:dyDescent="0.15">
      <c r="A5" s="296"/>
      <c r="B5" s="296"/>
      <c r="C5" s="296"/>
      <c r="D5" s="302"/>
      <c r="E5" s="299"/>
      <c r="F5" s="299"/>
      <c r="G5" s="294"/>
      <c r="H5" s="289"/>
      <c r="I5" s="289"/>
      <c r="J5" s="289"/>
      <c r="K5" s="289"/>
      <c r="L5" s="289"/>
      <c r="M5" s="289"/>
      <c r="N5" s="289"/>
      <c r="O5" s="289"/>
      <c r="P5" s="289"/>
      <c r="Q5" s="290"/>
      <c r="R5" s="290"/>
    </row>
    <row r="6" spans="1:18" ht="14.1" customHeight="1" x14ac:dyDescent="0.15">
      <c r="A6" s="8" t="s">
        <v>372</v>
      </c>
      <c r="B6" s="9" t="s">
        <v>158</v>
      </c>
      <c r="C6" s="10"/>
      <c r="D6" s="8"/>
      <c r="E6" s="11">
        <v>3</v>
      </c>
      <c r="F6" s="12">
        <v>0</v>
      </c>
      <c r="G6" s="41">
        <f>H6+L6+Q6+R6</f>
        <v>66</v>
      </c>
      <c r="H6" s="41">
        <f>SUM(I6:K6)</f>
        <v>66</v>
      </c>
      <c r="I6" s="41">
        <f>I7+I8</f>
        <v>21</v>
      </c>
      <c r="J6" s="41">
        <f t="shared" ref="J6:R6" si="0">J7+J8</f>
        <v>19</v>
      </c>
      <c r="K6" s="41">
        <f t="shared" si="0"/>
        <v>26</v>
      </c>
      <c r="L6" s="41">
        <f>SUM(M6:P6)</f>
        <v>0</v>
      </c>
      <c r="M6" s="41">
        <f t="shared" si="0"/>
        <v>0</v>
      </c>
      <c r="N6" s="41">
        <f t="shared" si="0"/>
        <v>0</v>
      </c>
      <c r="O6" s="41">
        <f t="shared" si="0"/>
        <v>0</v>
      </c>
      <c r="P6" s="41">
        <f t="shared" si="0"/>
        <v>0</v>
      </c>
      <c r="Q6" s="13">
        <f>Q7+Q8</f>
        <v>0</v>
      </c>
      <c r="R6" s="13">
        <f t="shared" si="0"/>
        <v>0</v>
      </c>
    </row>
    <row r="7" spans="1:18" ht="14.1" customHeight="1" x14ac:dyDescent="0.15">
      <c r="A7" s="8"/>
      <c r="B7" s="15"/>
      <c r="C7" s="10" t="s">
        <v>359</v>
      </c>
      <c r="D7" s="8" t="s">
        <v>272</v>
      </c>
      <c r="E7" s="12"/>
      <c r="F7" s="12"/>
      <c r="G7" s="41">
        <f t="shared" ref="G7:G63" si="1">H7+L7+Q7+R7</f>
        <v>34</v>
      </c>
      <c r="H7" s="41">
        <f t="shared" ref="H7:H63" si="2">SUM(I7:K7)</f>
        <v>34</v>
      </c>
      <c r="I7" s="45">
        <v>10</v>
      </c>
      <c r="J7" s="45">
        <v>7</v>
      </c>
      <c r="K7" s="45">
        <v>17</v>
      </c>
      <c r="L7" s="41">
        <f t="shared" ref="L7:L63" si="3">SUM(M7:P7)</f>
        <v>0</v>
      </c>
      <c r="M7" s="41">
        <v>0</v>
      </c>
      <c r="N7" s="41">
        <v>0</v>
      </c>
      <c r="O7" s="41">
        <v>0</v>
      </c>
      <c r="P7" s="41">
        <v>0</v>
      </c>
      <c r="Q7" s="13">
        <v>0</v>
      </c>
      <c r="R7" s="13">
        <v>0</v>
      </c>
    </row>
    <row r="8" spans="1:18" ht="14.1" customHeight="1" x14ac:dyDescent="0.15">
      <c r="A8" s="8"/>
      <c r="B8" s="15"/>
      <c r="C8" s="10" t="s">
        <v>359</v>
      </c>
      <c r="D8" s="8" t="s">
        <v>273</v>
      </c>
      <c r="E8" s="12"/>
      <c r="F8" s="12"/>
      <c r="G8" s="41">
        <f t="shared" si="1"/>
        <v>32</v>
      </c>
      <c r="H8" s="41">
        <f t="shared" si="2"/>
        <v>32</v>
      </c>
      <c r="I8" s="45">
        <v>11</v>
      </c>
      <c r="J8" s="45">
        <v>12</v>
      </c>
      <c r="K8" s="45">
        <v>9</v>
      </c>
      <c r="L8" s="41">
        <f t="shared" si="3"/>
        <v>0</v>
      </c>
      <c r="M8" s="41">
        <v>0</v>
      </c>
      <c r="N8" s="41">
        <v>0</v>
      </c>
      <c r="O8" s="41">
        <v>0</v>
      </c>
      <c r="P8" s="41">
        <v>0</v>
      </c>
      <c r="Q8" s="13">
        <v>0</v>
      </c>
      <c r="R8" s="13">
        <v>0</v>
      </c>
    </row>
    <row r="9" spans="1:18" ht="14.1" customHeight="1" x14ac:dyDescent="0.15">
      <c r="A9" s="8" t="s">
        <v>372</v>
      </c>
      <c r="B9" s="9" t="s">
        <v>44</v>
      </c>
      <c r="C9" s="10"/>
      <c r="D9" s="8"/>
      <c r="E9" s="11">
        <v>15</v>
      </c>
      <c r="F9" s="12">
        <v>4</v>
      </c>
      <c r="G9" s="41">
        <f>H9+L9+Q9+R9</f>
        <v>607</v>
      </c>
      <c r="H9" s="41">
        <f>SUM(I9:K9)</f>
        <v>573</v>
      </c>
      <c r="I9" s="41">
        <f>I10+I11</f>
        <v>183</v>
      </c>
      <c r="J9" s="41">
        <f t="shared" ref="J9:R9" si="4">J10+J11</f>
        <v>191</v>
      </c>
      <c r="K9" s="41">
        <f t="shared" si="4"/>
        <v>199</v>
      </c>
      <c r="L9" s="41">
        <f>SUM(M9:P9)</f>
        <v>34</v>
      </c>
      <c r="M9" s="41">
        <f t="shared" si="4"/>
        <v>8</v>
      </c>
      <c r="N9" s="41">
        <f t="shared" si="4"/>
        <v>18</v>
      </c>
      <c r="O9" s="41">
        <f t="shared" si="4"/>
        <v>4</v>
      </c>
      <c r="P9" s="41">
        <f t="shared" si="4"/>
        <v>4</v>
      </c>
      <c r="Q9" s="13">
        <f>Q10+Q11</f>
        <v>0</v>
      </c>
      <c r="R9" s="13">
        <f t="shared" si="4"/>
        <v>0</v>
      </c>
    </row>
    <row r="10" spans="1:18" ht="14.1" customHeight="1" x14ac:dyDescent="0.15">
      <c r="A10" s="8"/>
      <c r="B10" s="15"/>
      <c r="C10" s="10" t="s">
        <v>359</v>
      </c>
      <c r="D10" s="8" t="s">
        <v>272</v>
      </c>
      <c r="E10" s="12"/>
      <c r="F10" s="12"/>
      <c r="G10" s="41">
        <f t="shared" si="1"/>
        <v>335</v>
      </c>
      <c r="H10" s="41">
        <f t="shared" si="2"/>
        <v>314</v>
      </c>
      <c r="I10" s="42">
        <v>101</v>
      </c>
      <c r="J10" s="42">
        <v>103</v>
      </c>
      <c r="K10" s="42">
        <v>110</v>
      </c>
      <c r="L10" s="41">
        <f t="shared" si="3"/>
        <v>21</v>
      </c>
      <c r="M10" s="42">
        <v>3</v>
      </c>
      <c r="N10" s="42">
        <v>12</v>
      </c>
      <c r="O10" s="42">
        <v>4</v>
      </c>
      <c r="P10" s="42">
        <v>2</v>
      </c>
      <c r="Q10" s="12">
        <v>0</v>
      </c>
      <c r="R10" s="13">
        <v>0</v>
      </c>
    </row>
    <row r="11" spans="1:18" ht="14.1" customHeight="1" x14ac:dyDescent="0.15">
      <c r="A11" s="8"/>
      <c r="B11" s="15"/>
      <c r="C11" s="10" t="s">
        <v>359</v>
      </c>
      <c r="D11" s="8" t="s">
        <v>273</v>
      </c>
      <c r="E11" s="12"/>
      <c r="F11" s="12"/>
      <c r="G11" s="41">
        <f t="shared" si="1"/>
        <v>272</v>
      </c>
      <c r="H11" s="41">
        <f t="shared" si="2"/>
        <v>259</v>
      </c>
      <c r="I11" s="42">
        <v>82</v>
      </c>
      <c r="J11" s="42">
        <v>88</v>
      </c>
      <c r="K11" s="42">
        <v>89</v>
      </c>
      <c r="L11" s="41">
        <f t="shared" si="3"/>
        <v>13</v>
      </c>
      <c r="M11" s="42">
        <v>5</v>
      </c>
      <c r="N11" s="42">
        <v>6</v>
      </c>
      <c r="O11" s="46">
        <v>0</v>
      </c>
      <c r="P11" s="46">
        <v>2</v>
      </c>
      <c r="Q11" s="12">
        <v>0</v>
      </c>
      <c r="R11" s="13">
        <v>0</v>
      </c>
    </row>
    <row r="12" spans="1:18" ht="14.1" customHeight="1" x14ac:dyDescent="0.15">
      <c r="A12" s="8" t="s">
        <v>372</v>
      </c>
      <c r="B12" s="9" t="s">
        <v>45</v>
      </c>
      <c r="C12" s="10"/>
      <c r="D12" s="8"/>
      <c r="E12" s="12">
        <v>10</v>
      </c>
      <c r="F12" s="12">
        <v>0</v>
      </c>
      <c r="G12" s="41">
        <f>H12+L12+Q12+R12</f>
        <v>345</v>
      </c>
      <c r="H12" s="41">
        <f>SUM(I12:K12)</f>
        <v>345</v>
      </c>
      <c r="I12" s="41">
        <f>I13+I14</f>
        <v>103</v>
      </c>
      <c r="J12" s="41">
        <f t="shared" ref="J12:R12" si="5">J13+J14</f>
        <v>99</v>
      </c>
      <c r="K12" s="41">
        <f t="shared" si="5"/>
        <v>143</v>
      </c>
      <c r="L12" s="41">
        <f>SUM(M12:P12)</f>
        <v>0</v>
      </c>
      <c r="M12" s="41">
        <f t="shared" si="5"/>
        <v>0</v>
      </c>
      <c r="N12" s="41">
        <f t="shared" si="5"/>
        <v>0</v>
      </c>
      <c r="O12" s="41">
        <f t="shared" si="5"/>
        <v>0</v>
      </c>
      <c r="P12" s="41">
        <f t="shared" si="5"/>
        <v>0</v>
      </c>
      <c r="Q12" s="13">
        <f>Q13+Q14</f>
        <v>0</v>
      </c>
      <c r="R12" s="13">
        <f t="shared" si="5"/>
        <v>0</v>
      </c>
    </row>
    <row r="13" spans="1:18" ht="14.1" customHeight="1" x14ac:dyDescent="0.15">
      <c r="A13" s="8"/>
      <c r="B13" s="15"/>
      <c r="C13" s="10" t="s">
        <v>359</v>
      </c>
      <c r="D13" s="8" t="s">
        <v>272</v>
      </c>
      <c r="E13" s="12"/>
      <c r="F13" s="12"/>
      <c r="G13" s="41">
        <f t="shared" si="1"/>
        <v>143</v>
      </c>
      <c r="H13" s="41">
        <f t="shared" si="2"/>
        <v>143</v>
      </c>
      <c r="I13" s="45">
        <v>41</v>
      </c>
      <c r="J13" s="45">
        <v>40</v>
      </c>
      <c r="K13" s="45">
        <v>62</v>
      </c>
      <c r="L13" s="41">
        <f t="shared" si="3"/>
        <v>0</v>
      </c>
      <c r="M13" s="45">
        <v>0</v>
      </c>
      <c r="N13" s="45">
        <v>0</v>
      </c>
      <c r="O13" s="45">
        <v>0</v>
      </c>
      <c r="P13" s="41">
        <v>0</v>
      </c>
      <c r="Q13" s="13">
        <v>0</v>
      </c>
      <c r="R13" s="13">
        <v>0</v>
      </c>
    </row>
    <row r="14" spans="1:18" ht="14.1" customHeight="1" x14ac:dyDescent="0.15">
      <c r="A14" s="8"/>
      <c r="B14" s="15"/>
      <c r="C14" s="10" t="s">
        <v>359</v>
      </c>
      <c r="D14" s="8" t="s">
        <v>273</v>
      </c>
      <c r="E14" s="12"/>
      <c r="F14" s="12"/>
      <c r="G14" s="41">
        <f t="shared" si="1"/>
        <v>202</v>
      </c>
      <c r="H14" s="41">
        <f t="shared" si="2"/>
        <v>202</v>
      </c>
      <c r="I14" s="45">
        <v>62</v>
      </c>
      <c r="J14" s="45">
        <v>59</v>
      </c>
      <c r="K14" s="45">
        <v>81</v>
      </c>
      <c r="L14" s="41">
        <f t="shared" si="3"/>
        <v>0</v>
      </c>
      <c r="M14" s="45">
        <v>0</v>
      </c>
      <c r="N14" s="45">
        <v>0</v>
      </c>
      <c r="O14" s="45">
        <v>0</v>
      </c>
      <c r="P14" s="41">
        <v>0</v>
      </c>
      <c r="Q14" s="13">
        <v>0</v>
      </c>
      <c r="R14" s="13">
        <v>0</v>
      </c>
    </row>
    <row r="15" spans="1:18" ht="14.1" customHeight="1" x14ac:dyDescent="0.15">
      <c r="A15" s="8" t="s">
        <v>372</v>
      </c>
      <c r="B15" s="9" t="s">
        <v>46</v>
      </c>
      <c r="C15" s="10"/>
      <c r="D15" s="8"/>
      <c r="E15" s="11">
        <v>21</v>
      </c>
      <c r="F15" s="12">
        <v>0</v>
      </c>
      <c r="G15" s="41">
        <f>H15+L15+Q15+R15</f>
        <v>736</v>
      </c>
      <c r="H15" s="41">
        <f>SUM(I15:K15)</f>
        <v>736</v>
      </c>
      <c r="I15" s="41">
        <f>I16+I17</f>
        <v>218</v>
      </c>
      <c r="J15" s="41">
        <f t="shared" ref="J15:R15" si="6">J16+J17</f>
        <v>278</v>
      </c>
      <c r="K15" s="41">
        <f t="shared" si="6"/>
        <v>240</v>
      </c>
      <c r="L15" s="41">
        <f>SUM(M15:P15)</f>
        <v>0</v>
      </c>
      <c r="M15" s="41">
        <f t="shared" si="6"/>
        <v>0</v>
      </c>
      <c r="N15" s="41">
        <f t="shared" si="6"/>
        <v>0</v>
      </c>
      <c r="O15" s="41">
        <f t="shared" si="6"/>
        <v>0</v>
      </c>
      <c r="P15" s="41">
        <f t="shared" si="6"/>
        <v>0</v>
      </c>
      <c r="Q15" s="13">
        <f>Q16+Q17</f>
        <v>0</v>
      </c>
      <c r="R15" s="13">
        <f t="shared" si="6"/>
        <v>0</v>
      </c>
    </row>
    <row r="16" spans="1:18" ht="14.1" customHeight="1" x14ac:dyDescent="0.15">
      <c r="A16" s="8"/>
      <c r="B16" s="15"/>
      <c r="C16" s="10" t="s">
        <v>595</v>
      </c>
      <c r="D16" s="8" t="s">
        <v>272</v>
      </c>
      <c r="E16" s="12"/>
      <c r="F16" s="12"/>
      <c r="G16" s="41">
        <f t="shared" si="1"/>
        <v>430</v>
      </c>
      <c r="H16" s="41">
        <f t="shared" si="2"/>
        <v>430</v>
      </c>
      <c r="I16" s="45">
        <v>135</v>
      </c>
      <c r="J16" s="45">
        <v>160</v>
      </c>
      <c r="K16" s="45">
        <v>135</v>
      </c>
      <c r="L16" s="41">
        <f t="shared" si="3"/>
        <v>0</v>
      </c>
      <c r="M16" s="41">
        <v>0</v>
      </c>
      <c r="N16" s="41">
        <v>0</v>
      </c>
      <c r="O16" s="41">
        <v>0</v>
      </c>
      <c r="P16" s="41">
        <v>0</v>
      </c>
      <c r="Q16" s="13">
        <v>0</v>
      </c>
      <c r="R16" s="13">
        <v>0</v>
      </c>
    </row>
    <row r="17" spans="1:18" ht="14.1" customHeight="1" x14ac:dyDescent="0.15">
      <c r="A17" s="8"/>
      <c r="B17" s="15"/>
      <c r="C17" s="10" t="s">
        <v>595</v>
      </c>
      <c r="D17" s="8" t="s">
        <v>273</v>
      </c>
      <c r="E17" s="12"/>
      <c r="F17" s="12"/>
      <c r="G17" s="41">
        <f t="shared" si="1"/>
        <v>306</v>
      </c>
      <c r="H17" s="41">
        <f t="shared" si="2"/>
        <v>306</v>
      </c>
      <c r="I17" s="45">
        <v>83</v>
      </c>
      <c r="J17" s="45">
        <v>118</v>
      </c>
      <c r="K17" s="45">
        <v>105</v>
      </c>
      <c r="L17" s="41">
        <f t="shared" si="3"/>
        <v>0</v>
      </c>
      <c r="M17" s="41">
        <v>0</v>
      </c>
      <c r="N17" s="41">
        <v>0</v>
      </c>
      <c r="O17" s="41">
        <v>0</v>
      </c>
      <c r="P17" s="41">
        <v>0</v>
      </c>
      <c r="Q17" s="13">
        <v>0</v>
      </c>
      <c r="R17" s="13">
        <v>0</v>
      </c>
    </row>
    <row r="18" spans="1:18" ht="14.1" customHeight="1" x14ac:dyDescent="0.15">
      <c r="A18" s="8" t="s">
        <v>372</v>
      </c>
      <c r="B18" s="9" t="s">
        <v>54</v>
      </c>
      <c r="C18" s="10"/>
      <c r="D18" s="8"/>
      <c r="E18" s="11">
        <v>6</v>
      </c>
      <c r="F18" s="12">
        <v>0</v>
      </c>
      <c r="G18" s="41">
        <f>H18+L18+Q18+R18</f>
        <v>374</v>
      </c>
      <c r="H18" s="41">
        <f>SUM(I18:K18)</f>
        <v>216</v>
      </c>
      <c r="I18" s="41">
        <f>I19+I20</f>
        <v>60</v>
      </c>
      <c r="J18" s="41">
        <f t="shared" ref="J18:R18" si="7">J19+J20</f>
        <v>79</v>
      </c>
      <c r="K18" s="41">
        <f t="shared" si="7"/>
        <v>77</v>
      </c>
      <c r="L18" s="41">
        <f>SUM(M18:P18)</f>
        <v>0</v>
      </c>
      <c r="M18" s="41">
        <f t="shared" si="7"/>
        <v>0</v>
      </c>
      <c r="N18" s="41">
        <f t="shared" si="7"/>
        <v>0</v>
      </c>
      <c r="O18" s="41">
        <f t="shared" si="7"/>
        <v>0</v>
      </c>
      <c r="P18" s="41">
        <f t="shared" si="7"/>
        <v>0</v>
      </c>
      <c r="Q18" s="13">
        <f>Q19+Q20</f>
        <v>158</v>
      </c>
      <c r="R18" s="13">
        <f t="shared" si="7"/>
        <v>0</v>
      </c>
    </row>
    <row r="19" spans="1:18" ht="14.1" customHeight="1" x14ac:dyDescent="0.15">
      <c r="A19" s="8"/>
      <c r="B19" s="15"/>
      <c r="C19" s="10" t="s">
        <v>596</v>
      </c>
      <c r="D19" s="8" t="s">
        <v>272</v>
      </c>
      <c r="E19" s="12"/>
      <c r="F19" s="12"/>
      <c r="G19" s="41">
        <f t="shared" si="1"/>
        <v>7</v>
      </c>
      <c r="H19" s="41">
        <f t="shared" si="2"/>
        <v>7</v>
      </c>
      <c r="I19" s="45">
        <v>2</v>
      </c>
      <c r="J19" s="41">
        <v>5</v>
      </c>
      <c r="K19" s="45">
        <v>0</v>
      </c>
      <c r="L19" s="41">
        <f t="shared" si="3"/>
        <v>0</v>
      </c>
      <c r="M19" s="41">
        <v>0</v>
      </c>
      <c r="N19" s="41">
        <v>0</v>
      </c>
      <c r="O19" s="41">
        <v>0</v>
      </c>
      <c r="P19" s="41">
        <v>0</v>
      </c>
      <c r="Q19" s="13">
        <v>0</v>
      </c>
      <c r="R19" s="13">
        <v>0</v>
      </c>
    </row>
    <row r="20" spans="1:18" ht="14.1" customHeight="1" x14ac:dyDescent="0.15">
      <c r="A20" s="8"/>
      <c r="B20" s="15"/>
      <c r="C20" s="10" t="s">
        <v>596</v>
      </c>
      <c r="D20" s="8" t="s">
        <v>273</v>
      </c>
      <c r="E20" s="12"/>
      <c r="F20" s="12"/>
      <c r="G20" s="41">
        <f t="shared" si="1"/>
        <v>367</v>
      </c>
      <c r="H20" s="41">
        <f t="shared" si="2"/>
        <v>209</v>
      </c>
      <c r="I20" s="45">
        <v>58</v>
      </c>
      <c r="J20" s="45">
        <v>74</v>
      </c>
      <c r="K20" s="45">
        <v>77</v>
      </c>
      <c r="L20" s="41">
        <f t="shared" si="3"/>
        <v>0</v>
      </c>
      <c r="M20" s="41">
        <v>0</v>
      </c>
      <c r="N20" s="41">
        <v>0</v>
      </c>
      <c r="O20" s="41">
        <v>0</v>
      </c>
      <c r="P20" s="41">
        <v>0</v>
      </c>
      <c r="Q20" s="13">
        <v>158</v>
      </c>
      <c r="R20" s="13">
        <v>0</v>
      </c>
    </row>
    <row r="21" spans="1:18" ht="14.1" customHeight="1" x14ac:dyDescent="0.15">
      <c r="A21" s="8" t="s">
        <v>372</v>
      </c>
      <c r="B21" s="9" t="s">
        <v>364</v>
      </c>
      <c r="C21" s="17"/>
      <c r="D21" s="37"/>
      <c r="E21" s="11">
        <v>6</v>
      </c>
      <c r="F21" s="12">
        <v>0</v>
      </c>
      <c r="G21" s="41">
        <f>H21+L21+Q21+R21</f>
        <v>174</v>
      </c>
      <c r="H21" s="41">
        <f>SUM(I21:K21)</f>
        <v>174</v>
      </c>
      <c r="I21" s="41">
        <f>I22+I23</f>
        <v>52</v>
      </c>
      <c r="J21" s="41">
        <f t="shared" ref="J21:R21" si="8">J22+J23</f>
        <v>64</v>
      </c>
      <c r="K21" s="41">
        <f t="shared" si="8"/>
        <v>58</v>
      </c>
      <c r="L21" s="41">
        <f>SUM(M21:P21)</f>
        <v>0</v>
      </c>
      <c r="M21" s="41">
        <f t="shared" si="8"/>
        <v>0</v>
      </c>
      <c r="N21" s="41">
        <f t="shared" si="8"/>
        <v>0</v>
      </c>
      <c r="O21" s="41">
        <f t="shared" si="8"/>
        <v>0</v>
      </c>
      <c r="P21" s="41">
        <f t="shared" si="8"/>
        <v>0</v>
      </c>
      <c r="Q21" s="13">
        <f>Q22+Q23</f>
        <v>0</v>
      </c>
      <c r="R21" s="13">
        <f t="shared" si="8"/>
        <v>0</v>
      </c>
    </row>
    <row r="22" spans="1:18" ht="14.1" customHeight="1" x14ac:dyDescent="0.15">
      <c r="A22" s="8"/>
      <c r="B22" s="9"/>
      <c r="C22" s="17" t="s">
        <v>597</v>
      </c>
      <c r="D22" s="37" t="s">
        <v>272</v>
      </c>
      <c r="E22" s="12"/>
      <c r="F22" s="12"/>
      <c r="G22" s="41">
        <f t="shared" si="1"/>
        <v>103</v>
      </c>
      <c r="H22" s="41">
        <f t="shared" si="2"/>
        <v>103</v>
      </c>
      <c r="I22" s="45">
        <v>28</v>
      </c>
      <c r="J22" s="45">
        <v>41</v>
      </c>
      <c r="K22" s="45">
        <v>34</v>
      </c>
      <c r="L22" s="41">
        <f t="shared" si="3"/>
        <v>0</v>
      </c>
      <c r="M22" s="41">
        <v>0</v>
      </c>
      <c r="N22" s="41">
        <v>0</v>
      </c>
      <c r="O22" s="41">
        <v>0</v>
      </c>
      <c r="P22" s="41">
        <v>0</v>
      </c>
      <c r="Q22" s="13">
        <v>0</v>
      </c>
      <c r="R22" s="13">
        <v>0</v>
      </c>
    </row>
    <row r="23" spans="1:18" ht="14.1" customHeight="1" x14ac:dyDescent="0.15">
      <c r="A23" s="8"/>
      <c r="B23" s="9"/>
      <c r="C23" s="17" t="s">
        <v>597</v>
      </c>
      <c r="D23" s="37" t="s">
        <v>273</v>
      </c>
      <c r="E23" s="12"/>
      <c r="F23" s="12"/>
      <c r="G23" s="41">
        <f t="shared" si="1"/>
        <v>71</v>
      </c>
      <c r="H23" s="41">
        <f t="shared" si="2"/>
        <v>71</v>
      </c>
      <c r="I23" s="45">
        <v>24</v>
      </c>
      <c r="J23" s="45">
        <v>23</v>
      </c>
      <c r="K23" s="45">
        <v>24</v>
      </c>
      <c r="L23" s="41">
        <f t="shared" si="3"/>
        <v>0</v>
      </c>
      <c r="M23" s="41">
        <v>0</v>
      </c>
      <c r="N23" s="41">
        <v>0</v>
      </c>
      <c r="O23" s="41">
        <v>0</v>
      </c>
      <c r="P23" s="41">
        <v>0</v>
      </c>
      <c r="Q23" s="13">
        <v>0</v>
      </c>
      <c r="R23" s="13">
        <v>0</v>
      </c>
    </row>
    <row r="24" spans="1:18" ht="14.1" customHeight="1" x14ac:dyDescent="0.15">
      <c r="A24" s="8" t="s">
        <v>372</v>
      </c>
      <c r="B24" s="9" t="s">
        <v>55</v>
      </c>
      <c r="C24" s="10"/>
      <c r="D24" s="8"/>
      <c r="E24" s="12">
        <v>7</v>
      </c>
      <c r="F24" s="12">
        <v>0</v>
      </c>
      <c r="G24" s="41">
        <f>H24+L24+Q24+R24</f>
        <v>195</v>
      </c>
      <c r="H24" s="41">
        <f>SUM(I24:K24)</f>
        <v>195</v>
      </c>
      <c r="I24" s="41">
        <f>I25+I26</f>
        <v>57</v>
      </c>
      <c r="J24" s="41">
        <f t="shared" ref="J24:R24" si="9">J25+J26</f>
        <v>57</v>
      </c>
      <c r="K24" s="41">
        <f t="shared" si="9"/>
        <v>81</v>
      </c>
      <c r="L24" s="41">
        <f>SUM(M24:P24)</f>
        <v>0</v>
      </c>
      <c r="M24" s="41">
        <f t="shared" si="9"/>
        <v>0</v>
      </c>
      <c r="N24" s="41">
        <f t="shared" si="9"/>
        <v>0</v>
      </c>
      <c r="O24" s="41">
        <f t="shared" si="9"/>
        <v>0</v>
      </c>
      <c r="P24" s="41">
        <f t="shared" si="9"/>
        <v>0</v>
      </c>
      <c r="Q24" s="13">
        <f>Q25+Q26</f>
        <v>0</v>
      </c>
      <c r="R24" s="13">
        <f t="shared" si="9"/>
        <v>0</v>
      </c>
    </row>
    <row r="25" spans="1:18" ht="14.1" customHeight="1" x14ac:dyDescent="0.15">
      <c r="A25" s="8"/>
      <c r="B25" s="15"/>
      <c r="C25" s="10" t="s">
        <v>359</v>
      </c>
      <c r="D25" s="8" t="s">
        <v>272</v>
      </c>
      <c r="E25" s="12"/>
      <c r="F25" s="12"/>
      <c r="G25" s="41">
        <f t="shared" si="1"/>
        <v>92</v>
      </c>
      <c r="H25" s="41">
        <f t="shared" si="2"/>
        <v>92</v>
      </c>
      <c r="I25" s="45">
        <v>24</v>
      </c>
      <c r="J25" s="45">
        <v>33</v>
      </c>
      <c r="K25" s="45">
        <v>35</v>
      </c>
      <c r="L25" s="41">
        <f t="shared" si="3"/>
        <v>0</v>
      </c>
      <c r="M25" s="41">
        <v>0</v>
      </c>
      <c r="N25" s="41">
        <v>0</v>
      </c>
      <c r="O25" s="41">
        <v>0</v>
      </c>
      <c r="P25" s="41">
        <v>0</v>
      </c>
      <c r="Q25" s="13">
        <v>0</v>
      </c>
      <c r="R25" s="13">
        <v>0</v>
      </c>
    </row>
    <row r="26" spans="1:18" ht="14.1" customHeight="1" x14ac:dyDescent="0.15">
      <c r="A26" s="8"/>
      <c r="B26" s="15"/>
      <c r="C26" s="10" t="s">
        <v>359</v>
      </c>
      <c r="D26" s="8" t="s">
        <v>273</v>
      </c>
      <c r="E26" s="12"/>
      <c r="F26" s="12"/>
      <c r="G26" s="41">
        <f t="shared" si="1"/>
        <v>103</v>
      </c>
      <c r="H26" s="41">
        <f t="shared" si="2"/>
        <v>103</v>
      </c>
      <c r="I26" s="45">
        <v>33</v>
      </c>
      <c r="J26" s="45">
        <v>24</v>
      </c>
      <c r="K26" s="45">
        <v>46</v>
      </c>
      <c r="L26" s="41">
        <f t="shared" si="3"/>
        <v>0</v>
      </c>
      <c r="M26" s="41">
        <v>0</v>
      </c>
      <c r="N26" s="41">
        <v>0</v>
      </c>
      <c r="O26" s="41">
        <v>0</v>
      </c>
      <c r="P26" s="41">
        <v>0</v>
      </c>
      <c r="Q26" s="13">
        <v>0</v>
      </c>
      <c r="R26" s="13">
        <v>0</v>
      </c>
    </row>
    <row r="27" spans="1:18" ht="14.1" customHeight="1" x14ac:dyDescent="0.15">
      <c r="A27" s="8" t="s">
        <v>372</v>
      </c>
      <c r="B27" s="9" t="s">
        <v>61</v>
      </c>
      <c r="C27" s="10"/>
      <c r="D27" s="8"/>
      <c r="E27" s="11">
        <v>18</v>
      </c>
      <c r="F27" s="12">
        <v>4</v>
      </c>
      <c r="G27" s="41">
        <f>H27+L27+Q27+R27</f>
        <v>715</v>
      </c>
      <c r="H27" s="41">
        <f>SUM(I27:K27)</f>
        <v>692</v>
      </c>
      <c r="I27" s="41">
        <f>I28+I29+I30+I31</f>
        <v>229</v>
      </c>
      <c r="J27" s="41">
        <f>J28+J29+J30+J31</f>
        <v>229</v>
      </c>
      <c r="K27" s="41">
        <f>K28+K29+K30+K31</f>
        <v>234</v>
      </c>
      <c r="L27" s="41">
        <f>SUM(M27:P27)</f>
        <v>23</v>
      </c>
      <c r="M27" s="41">
        <f>M28+M29+M30+M31</f>
        <v>7</v>
      </c>
      <c r="N27" s="41">
        <f>N28+N29+N30+N31</f>
        <v>4</v>
      </c>
      <c r="O27" s="41">
        <f>O28+O29+O30+O31</f>
        <v>5</v>
      </c>
      <c r="P27" s="41">
        <f>P28+P29+P30+P31</f>
        <v>7</v>
      </c>
      <c r="Q27" s="13">
        <f>Q28+Q29</f>
        <v>0</v>
      </c>
      <c r="R27" s="13">
        <f t="shared" ref="R27" si="10">R28+R29</f>
        <v>0</v>
      </c>
    </row>
    <row r="28" spans="1:18" ht="14.1" customHeight="1" x14ac:dyDescent="0.15">
      <c r="A28" s="8"/>
      <c r="B28" s="15"/>
      <c r="C28" s="10" t="s">
        <v>359</v>
      </c>
      <c r="D28" s="8" t="s">
        <v>272</v>
      </c>
      <c r="E28" s="12"/>
      <c r="F28" s="12"/>
      <c r="G28" s="41">
        <f t="shared" si="1"/>
        <v>288</v>
      </c>
      <c r="H28" s="41">
        <f t="shared" si="2"/>
        <v>275</v>
      </c>
      <c r="I28" s="45">
        <v>94</v>
      </c>
      <c r="J28" s="45">
        <v>95</v>
      </c>
      <c r="K28" s="45">
        <v>86</v>
      </c>
      <c r="L28" s="41">
        <f t="shared" si="3"/>
        <v>13</v>
      </c>
      <c r="M28" s="45">
        <v>4</v>
      </c>
      <c r="N28" s="45">
        <v>2</v>
      </c>
      <c r="O28" s="45">
        <v>3</v>
      </c>
      <c r="P28" s="46">
        <v>4</v>
      </c>
      <c r="Q28" s="13">
        <v>0</v>
      </c>
      <c r="R28" s="13">
        <v>0</v>
      </c>
    </row>
    <row r="29" spans="1:18" ht="14.1" customHeight="1" x14ac:dyDescent="0.15">
      <c r="A29" s="8"/>
      <c r="B29" s="15"/>
      <c r="C29" s="10" t="s">
        <v>359</v>
      </c>
      <c r="D29" s="8" t="s">
        <v>273</v>
      </c>
      <c r="E29" s="12"/>
      <c r="F29" s="12"/>
      <c r="G29" s="41">
        <f t="shared" si="1"/>
        <v>316</v>
      </c>
      <c r="H29" s="41">
        <f t="shared" si="2"/>
        <v>306</v>
      </c>
      <c r="I29" s="45">
        <v>95</v>
      </c>
      <c r="J29" s="45">
        <v>101</v>
      </c>
      <c r="K29" s="45">
        <v>110</v>
      </c>
      <c r="L29" s="41">
        <f t="shared" si="3"/>
        <v>10</v>
      </c>
      <c r="M29" s="45">
        <v>3</v>
      </c>
      <c r="N29" s="45">
        <v>2</v>
      </c>
      <c r="O29" s="45">
        <v>2</v>
      </c>
      <c r="P29" s="45">
        <v>3</v>
      </c>
      <c r="Q29" s="13">
        <v>0</v>
      </c>
      <c r="R29" s="13">
        <v>0</v>
      </c>
    </row>
    <row r="30" spans="1:18" ht="14.1" customHeight="1" x14ac:dyDescent="0.15">
      <c r="A30" s="8"/>
      <c r="B30" s="15"/>
      <c r="C30" s="10" t="s">
        <v>598</v>
      </c>
      <c r="D30" s="8" t="s">
        <v>272</v>
      </c>
      <c r="E30" s="12"/>
      <c r="F30" s="12"/>
      <c r="G30" s="41">
        <f t="shared" si="1"/>
        <v>65</v>
      </c>
      <c r="H30" s="41">
        <f t="shared" si="2"/>
        <v>65</v>
      </c>
      <c r="I30" s="45">
        <v>22</v>
      </c>
      <c r="J30" s="45">
        <v>20</v>
      </c>
      <c r="K30" s="45">
        <v>23</v>
      </c>
      <c r="L30" s="41">
        <f t="shared" si="3"/>
        <v>0</v>
      </c>
      <c r="M30" s="41">
        <v>0</v>
      </c>
      <c r="N30" s="41">
        <v>0</v>
      </c>
      <c r="O30" s="41">
        <v>0</v>
      </c>
      <c r="P30" s="41">
        <v>0</v>
      </c>
      <c r="Q30" s="13">
        <v>0</v>
      </c>
      <c r="R30" s="13">
        <v>0</v>
      </c>
    </row>
    <row r="31" spans="1:18" ht="14.1" customHeight="1" x14ac:dyDescent="0.15">
      <c r="A31" s="8"/>
      <c r="B31" s="15"/>
      <c r="C31" s="10" t="s">
        <v>598</v>
      </c>
      <c r="D31" s="8" t="s">
        <v>273</v>
      </c>
      <c r="E31" s="12"/>
      <c r="F31" s="12"/>
      <c r="G31" s="41">
        <f t="shared" si="1"/>
        <v>46</v>
      </c>
      <c r="H31" s="41">
        <f t="shared" si="2"/>
        <v>46</v>
      </c>
      <c r="I31" s="45">
        <v>18</v>
      </c>
      <c r="J31" s="45">
        <v>13</v>
      </c>
      <c r="K31" s="45">
        <v>15</v>
      </c>
      <c r="L31" s="41">
        <f t="shared" si="3"/>
        <v>0</v>
      </c>
      <c r="M31" s="41">
        <v>0</v>
      </c>
      <c r="N31" s="41">
        <v>0</v>
      </c>
      <c r="O31" s="41">
        <v>0</v>
      </c>
      <c r="P31" s="41">
        <v>0</v>
      </c>
      <c r="Q31" s="13">
        <v>0</v>
      </c>
      <c r="R31" s="13">
        <v>0</v>
      </c>
    </row>
    <row r="32" spans="1:18" ht="14.1" customHeight="1" x14ac:dyDescent="0.15">
      <c r="A32" s="8" t="s">
        <v>372</v>
      </c>
      <c r="B32" s="9" t="s">
        <v>62</v>
      </c>
      <c r="C32" s="10"/>
      <c r="D32" s="8"/>
      <c r="E32" s="11">
        <v>6</v>
      </c>
      <c r="F32" s="12">
        <v>0</v>
      </c>
      <c r="G32" s="41">
        <f>H32+L32+Q32+R32</f>
        <v>146</v>
      </c>
      <c r="H32" s="41">
        <f>SUM(I32:K32)</f>
        <v>146</v>
      </c>
      <c r="I32" s="41">
        <f>I33+I34</f>
        <v>37</v>
      </c>
      <c r="J32" s="41">
        <f t="shared" ref="J32:R32" si="11">J33+J34</f>
        <v>54</v>
      </c>
      <c r="K32" s="41">
        <f t="shared" si="11"/>
        <v>55</v>
      </c>
      <c r="L32" s="41">
        <f>SUM(M32:P32)</f>
        <v>0</v>
      </c>
      <c r="M32" s="41">
        <f t="shared" si="11"/>
        <v>0</v>
      </c>
      <c r="N32" s="41">
        <f t="shared" si="11"/>
        <v>0</v>
      </c>
      <c r="O32" s="41">
        <f t="shared" si="11"/>
        <v>0</v>
      </c>
      <c r="P32" s="41">
        <f t="shared" si="11"/>
        <v>0</v>
      </c>
      <c r="Q32" s="13">
        <f>Q33+Q34</f>
        <v>0</v>
      </c>
      <c r="R32" s="13">
        <f t="shared" si="11"/>
        <v>0</v>
      </c>
    </row>
    <row r="33" spans="1:18" ht="14.1" customHeight="1" x14ac:dyDescent="0.15">
      <c r="A33" s="8"/>
      <c r="B33" s="15"/>
      <c r="C33" s="10" t="s">
        <v>358</v>
      </c>
      <c r="D33" s="8" t="s">
        <v>272</v>
      </c>
      <c r="E33" s="12"/>
      <c r="F33" s="12"/>
      <c r="G33" s="41">
        <f t="shared" si="1"/>
        <v>140</v>
      </c>
      <c r="H33" s="41">
        <f t="shared" si="2"/>
        <v>140</v>
      </c>
      <c r="I33" s="45">
        <v>36</v>
      </c>
      <c r="J33" s="45">
        <v>53</v>
      </c>
      <c r="K33" s="45">
        <v>51</v>
      </c>
      <c r="L33" s="41">
        <f t="shared" si="3"/>
        <v>0</v>
      </c>
      <c r="M33" s="41">
        <v>0</v>
      </c>
      <c r="N33" s="41">
        <v>0</v>
      </c>
      <c r="O33" s="41">
        <v>0</v>
      </c>
      <c r="P33" s="41">
        <v>0</v>
      </c>
      <c r="Q33" s="13">
        <v>0</v>
      </c>
      <c r="R33" s="13">
        <v>0</v>
      </c>
    </row>
    <row r="34" spans="1:18" ht="14.1" customHeight="1" x14ac:dyDescent="0.15">
      <c r="A34" s="8"/>
      <c r="B34" s="15"/>
      <c r="C34" s="10" t="s">
        <v>358</v>
      </c>
      <c r="D34" s="8" t="s">
        <v>273</v>
      </c>
      <c r="E34" s="12"/>
      <c r="F34" s="12"/>
      <c r="G34" s="41">
        <f t="shared" si="1"/>
        <v>6</v>
      </c>
      <c r="H34" s="41">
        <f t="shared" si="2"/>
        <v>6</v>
      </c>
      <c r="I34" s="41">
        <v>1</v>
      </c>
      <c r="J34" s="41">
        <v>1</v>
      </c>
      <c r="K34" s="41">
        <v>4</v>
      </c>
      <c r="L34" s="41">
        <f t="shared" si="3"/>
        <v>0</v>
      </c>
      <c r="M34" s="41">
        <v>0</v>
      </c>
      <c r="N34" s="41">
        <v>0</v>
      </c>
      <c r="O34" s="41">
        <v>0</v>
      </c>
      <c r="P34" s="41">
        <v>0</v>
      </c>
      <c r="Q34" s="13">
        <v>0</v>
      </c>
      <c r="R34" s="13">
        <v>0</v>
      </c>
    </row>
    <row r="35" spans="1:18" ht="14.1" customHeight="1" x14ac:dyDescent="0.15">
      <c r="A35" s="8" t="s">
        <v>372</v>
      </c>
      <c r="B35" s="9" t="s">
        <v>163</v>
      </c>
      <c r="C35" s="10"/>
      <c r="D35" s="8"/>
      <c r="E35" s="12">
        <v>7</v>
      </c>
      <c r="F35" s="12">
        <v>0</v>
      </c>
      <c r="G35" s="41">
        <f>H35+L35+Q35+R35</f>
        <v>242</v>
      </c>
      <c r="H35" s="41">
        <f>SUM(I35:K35)</f>
        <v>242</v>
      </c>
      <c r="I35" s="41">
        <f>I36+I37</f>
        <v>67</v>
      </c>
      <c r="J35" s="41">
        <f t="shared" ref="J35:R35" si="12">J36+J37</f>
        <v>73</v>
      </c>
      <c r="K35" s="41">
        <f t="shared" si="12"/>
        <v>102</v>
      </c>
      <c r="L35" s="41">
        <f>SUM(M35:P35)</f>
        <v>0</v>
      </c>
      <c r="M35" s="41">
        <f t="shared" si="12"/>
        <v>0</v>
      </c>
      <c r="N35" s="41">
        <f t="shared" si="12"/>
        <v>0</v>
      </c>
      <c r="O35" s="41">
        <f t="shared" si="12"/>
        <v>0</v>
      </c>
      <c r="P35" s="41">
        <f t="shared" si="12"/>
        <v>0</v>
      </c>
      <c r="Q35" s="13">
        <f>Q36+Q37</f>
        <v>0</v>
      </c>
      <c r="R35" s="13">
        <f t="shared" si="12"/>
        <v>0</v>
      </c>
    </row>
    <row r="36" spans="1:18" ht="14.1" customHeight="1" x14ac:dyDescent="0.15">
      <c r="A36" s="8"/>
      <c r="B36" s="15"/>
      <c r="C36" s="10" t="s">
        <v>359</v>
      </c>
      <c r="D36" s="8" t="s">
        <v>272</v>
      </c>
      <c r="E36" s="12"/>
      <c r="F36" s="12"/>
      <c r="G36" s="41">
        <f t="shared" si="1"/>
        <v>112</v>
      </c>
      <c r="H36" s="41">
        <f t="shared" si="2"/>
        <v>112</v>
      </c>
      <c r="I36" s="45">
        <v>34</v>
      </c>
      <c r="J36" s="45">
        <v>28</v>
      </c>
      <c r="K36" s="45">
        <v>50</v>
      </c>
      <c r="L36" s="41">
        <f t="shared" si="3"/>
        <v>0</v>
      </c>
      <c r="M36" s="41">
        <v>0</v>
      </c>
      <c r="N36" s="41">
        <v>0</v>
      </c>
      <c r="O36" s="41">
        <v>0</v>
      </c>
      <c r="P36" s="41">
        <v>0</v>
      </c>
      <c r="Q36" s="13">
        <v>0</v>
      </c>
      <c r="R36" s="13">
        <v>0</v>
      </c>
    </row>
    <row r="37" spans="1:18" ht="14.1" customHeight="1" x14ac:dyDescent="0.15">
      <c r="A37" s="8"/>
      <c r="B37" s="15"/>
      <c r="C37" s="10" t="s">
        <v>359</v>
      </c>
      <c r="D37" s="8" t="s">
        <v>273</v>
      </c>
      <c r="E37" s="12"/>
      <c r="F37" s="12"/>
      <c r="G37" s="41">
        <f t="shared" si="1"/>
        <v>130</v>
      </c>
      <c r="H37" s="41">
        <f t="shared" si="2"/>
        <v>130</v>
      </c>
      <c r="I37" s="45">
        <v>33</v>
      </c>
      <c r="J37" s="45">
        <v>45</v>
      </c>
      <c r="K37" s="45">
        <v>52</v>
      </c>
      <c r="L37" s="41">
        <f t="shared" si="3"/>
        <v>0</v>
      </c>
      <c r="M37" s="41">
        <v>0</v>
      </c>
      <c r="N37" s="41">
        <v>0</v>
      </c>
      <c r="O37" s="41">
        <v>0</v>
      </c>
      <c r="P37" s="41">
        <v>0</v>
      </c>
      <c r="Q37" s="13">
        <v>0</v>
      </c>
      <c r="R37" s="13">
        <v>0</v>
      </c>
    </row>
    <row r="38" spans="1:18" ht="14.1" customHeight="1" x14ac:dyDescent="0.15">
      <c r="A38" s="8" t="s">
        <v>372</v>
      </c>
      <c r="B38" s="9" t="s">
        <v>63</v>
      </c>
      <c r="C38" s="10"/>
      <c r="D38" s="8"/>
      <c r="E38" s="12">
        <v>8</v>
      </c>
      <c r="F38" s="12">
        <v>0</v>
      </c>
      <c r="G38" s="41">
        <f>H38+L38+Q38+R38</f>
        <v>262</v>
      </c>
      <c r="H38" s="41">
        <f>SUM(I38:K38)</f>
        <v>262</v>
      </c>
      <c r="I38" s="41">
        <f>I39+I40</f>
        <v>100</v>
      </c>
      <c r="J38" s="41">
        <f t="shared" ref="J38:R38" si="13">J39+J40</f>
        <v>85</v>
      </c>
      <c r="K38" s="41">
        <f t="shared" si="13"/>
        <v>77</v>
      </c>
      <c r="L38" s="41">
        <f>SUM(M38:P38)</f>
        <v>0</v>
      </c>
      <c r="M38" s="41">
        <f t="shared" si="13"/>
        <v>0</v>
      </c>
      <c r="N38" s="41">
        <f t="shared" si="13"/>
        <v>0</v>
      </c>
      <c r="O38" s="41">
        <f t="shared" si="13"/>
        <v>0</v>
      </c>
      <c r="P38" s="41">
        <f t="shared" si="13"/>
        <v>0</v>
      </c>
      <c r="Q38" s="13">
        <f>Q39+Q40</f>
        <v>0</v>
      </c>
      <c r="R38" s="13">
        <f t="shared" si="13"/>
        <v>0</v>
      </c>
    </row>
    <row r="39" spans="1:18" ht="14.1" customHeight="1" x14ac:dyDescent="0.15">
      <c r="A39" s="8"/>
      <c r="B39" s="15"/>
      <c r="C39" s="10" t="s">
        <v>359</v>
      </c>
      <c r="D39" s="8" t="s">
        <v>272</v>
      </c>
      <c r="E39" s="12"/>
      <c r="F39" s="12"/>
      <c r="G39" s="41">
        <f t="shared" si="1"/>
        <v>116</v>
      </c>
      <c r="H39" s="41">
        <f t="shared" si="2"/>
        <v>116</v>
      </c>
      <c r="I39" s="45">
        <v>47</v>
      </c>
      <c r="J39" s="45">
        <v>32</v>
      </c>
      <c r="K39" s="45">
        <v>37</v>
      </c>
      <c r="L39" s="41">
        <f t="shared" si="3"/>
        <v>0</v>
      </c>
      <c r="M39" s="41">
        <v>0</v>
      </c>
      <c r="N39" s="41">
        <v>0</v>
      </c>
      <c r="O39" s="41">
        <v>0</v>
      </c>
      <c r="P39" s="41">
        <v>0</v>
      </c>
      <c r="Q39" s="13">
        <v>0</v>
      </c>
      <c r="R39" s="13">
        <v>0</v>
      </c>
    </row>
    <row r="40" spans="1:18" ht="14.1" customHeight="1" x14ac:dyDescent="0.15">
      <c r="A40" s="8"/>
      <c r="B40" s="15"/>
      <c r="C40" s="10" t="s">
        <v>359</v>
      </c>
      <c r="D40" s="8" t="s">
        <v>273</v>
      </c>
      <c r="E40" s="12"/>
      <c r="F40" s="12"/>
      <c r="G40" s="41">
        <f t="shared" si="1"/>
        <v>146</v>
      </c>
      <c r="H40" s="41">
        <f t="shared" si="2"/>
        <v>146</v>
      </c>
      <c r="I40" s="45">
        <v>53</v>
      </c>
      <c r="J40" s="45">
        <v>53</v>
      </c>
      <c r="K40" s="45">
        <v>40</v>
      </c>
      <c r="L40" s="41">
        <f t="shared" si="3"/>
        <v>0</v>
      </c>
      <c r="M40" s="41">
        <v>0</v>
      </c>
      <c r="N40" s="41">
        <v>0</v>
      </c>
      <c r="O40" s="41">
        <v>0</v>
      </c>
      <c r="P40" s="41">
        <v>0</v>
      </c>
      <c r="Q40" s="13">
        <v>0</v>
      </c>
      <c r="R40" s="13">
        <v>0</v>
      </c>
    </row>
    <row r="41" spans="1:18" ht="14.1" customHeight="1" x14ac:dyDescent="0.15">
      <c r="A41" s="8" t="s">
        <v>372</v>
      </c>
      <c r="B41" s="9" t="s">
        <v>164</v>
      </c>
      <c r="C41" s="10"/>
      <c r="D41" s="8"/>
      <c r="E41" s="12">
        <v>8</v>
      </c>
      <c r="F41" s="12">
        <v>0</v>
      </c>
      <c r="G41" s="41">
        <f>H41+L41+Q41+R41</f>
        <v>92</v>
      </c>
      <c r="H41" s="41">
        <f>SUM(I41:K41)</f>
        <v>92</v>
      </c>
      <c r="I41" s="41">
        <f>I42+I43+I44+I45</f>
        <v>28</v>
      </c>
      <c r="J41" s="41">
        <f>J42+J43+J44+J45</f>
        <v>36</v>
      </c>
      <c r="K41" s="41">
        <f>K42+K43+K44+K45</f>
        <v>28</v>
      </c>
      <c r="L41" s="41">
        <f>SUM(M41:P41)</f>
        <v>0</v>
      </c>
      <c r="M41" s="41">
        <f>M42+M43+M44+M45</f>
        <v>0</v>
      </c>
      <c r="N41" s="41">
        <f>N42+N43+N44+N45</f>
        <v>0</v>
      </c>
      <c r="O41" s="41">
        <f>O42+O43+O44+O45</f>
        <v>0</v>
      </c>
      <c r="P41" s="41">
        <f>P42+P43+P44+P45</f>
        <v>0</v>
      </c>
      <c r="Q41" s="13">
        <f>Q42+Q43</f>
        <v>0</v>
      </c>
      <c r="R41" s="13">
        <f t="shared" ref="R41" si="14">R42+R43</f>
        <v>0</v>
      </c>
    </row>
    <row r="42" spans="1:18" ht="14.1" customHeight="1" x14ac:dyDescent="0.15">
      <c r="A42" s="8"/>
      <c r="B42" s="15"/>
      <c r="C42" s="10" t="s">
        <v>366</v>
      </c>
      <c r="D42" s="8" t="s">
        <v>272</v>
      </c>
      <c r="E42" s="12"/>
      <c r="F42" s="12"/>
      <c r="G42" s="41">
        <f t="shared" si="1"/>
        <v>23</v>
      </c>
      <c r="H42" s="41">
        <f t="shared" si="2"/>
        <v>23</v>
      </c>
      <c r="I42" s="42">
        <v>9</v>
      </c>
      <c r="J42" s="42">
        <v>8</v>
      </c>
      <c r="K42" s="42">
        <v>6</v>
      </c>
      <c r="L42" s="41">
        <f t="shared" si="3"/>
        <v>0</v>
      </c>
      <c r="M42" s="41">
        <v>0</v>
      </c>
      <c r="N42" s="41">
        <v>0</v>
      </c>
      <c r="O42" s="41">
        <v>0</v>
      </c>
      <c r="P42" s="41">
        <v>0</v>
      </c>
      <c r="Q42" s="13">
        <v>0</v>
      </c>
      <c r="R42" s="13">
        <v>0</v>
      </c>
    </row>
    <row r="43" spans="1:18" ht="14.1" customHeight="1" x14ac:dyDescent="0.15">
      <c r="A43" s="8"/>
      <c r="B43" s="15"/>
      <c r="C43" s="10" t="s">
        <v>366</v>
      </c>
      <c r="D43" s="8" t="s">
        <v>273</v>
      </c>
      <c r="E43" s="12"/>
      <c r="F43" s="12"/>
      <c r="G43" s="41">
        <f t="shared" si="1"/>
        <v>29</v>
      </c>
      <c r="H43" s="41">
        <f t="shared" si="2"/>
        <v>29</v>
      </c>
      <c r="I43" s="42">
        <v>6</v>
      </c>
      <c r="J43" s="42">
        <v>13</v>
      </c>
      <c r="K43" s="42">
        <v>10</v>
      </c>
      <c r="L43" s="41">
        <f t="shared" si="3"/>
        <v>0</v>
      </c>
      <c r="M43" s="41">
        <v>0</v>
      </c>
      <c r="N43" s="41">
        <v>0</v>
      </c>
      <c r="O43" s="41">
        <v>0</v>
      </c>
      <c r="P43" s="41">
        <v>0</v>
      </c>
      <c r="Q43" s="13">
        <v>0</v>
      </c>
      <c r="R43" s="13">
        <v>0</v>
      </c>
    </row>
    <row r="44" spans="1:18" ht="14.1" customHeight="1" x14ac:dyDescent="0.15">
      <c r="A44" s="8"/>
      <c r="B44" s="15"/>
      <c r="C44" s="10" t="s">
        <v>595</v>
      </c>
      <c r="D44" s="8" t="s">
        <v>272</v>
      </c>
      <c r="E44" s="12"/>
      <c r="F44" s="12"/>
      <c r="G44" s="41">
        <f t="shared" si="1"/>
        <v>22</v>
      </c>
      <c r="H44" s="41">
        <f t="shared" si="2"/>
        <v>22</v>
      </c>
      <c r="I44" s="42">
        <v>4</v>
      </c>
      <c r="J44" s="42">
        <v>12</v>
      </c>
      <c r="K44" s="42">
        <v>6</v>
      </c>
      <c r="L44" s="41">
        <f t="shared" si="3"/>
        <v>0</v>
      </c>
      <c r="M44" s="41">
        <v>0</v>
      </c>
      <c r="N44" s="41">
        <v>0</v>
      </c>
      <c r="O44" s="41">
        <v>0</v>
      </c>
      <c r="P44" s="41">
        <v>0</v>
      </c>
      <c r="Q44" s="13">
        <v>0</v>
      </c>
      <c r="R44" s="13">
        <v>0</v>
      </c>
    </row>
    <row r="45" spans="1:18" ht="14.1" customHeight="1" x14ac:dyDescent="0.15">
      <c r="A45" s="8"/>
      <c r="B45" s="15"/>
      <c r="C45" s="10" t="s">
        <v>595</v>
      </c>
      <c r="D45" s="8" t="s">
        <v>273</v>
      </c>
      <c r="E45" s="12"/>
      <c r="F45" s="12"/>
      <c r="G45" s="41">
        <f t="shared" si="1"/>
        <v>18</v>
      </c>
      <c r="H45" s="41">
        <f t="shared" si="2"/>
        <v>18</v>
      </c>
      <c r="I45" s="42">
        <v>9</v>
      </c>
      <c r="J45" s="42">
        <v>3</v>
      </c>
      <c r="K45" s="42">
        <v>6</v>
      </c>
      <c r="L45" s="41">
        <f t="shared" si="3"/>
        <v>0</v>
      </c>
      <c r="M45" s="41">
        <v>0</v>
      </c>
      <c r="N45" s="41">
        <v>0</v>
      </c>
      <c r="O45" s="41">
        <v>0</v>
      </c>
      <c r="P45" s="41">
        <v>0</v>
      </c>
      <c r="Q45" s="13">
        <v>0</v>
      </c>
      <c r="R45" s="13">
        <v>0</v>
      </c>
    </row>
    <row r="46" spans="1:18" ht="14.1" customHeight="1" x14ac:dyDescent="0.15">
      <c r="A46" s="8" t="s">
        <v>372</v>
      </c>
      <c r="B46" s="9" t="s">
        <v>218</v>
      </c>
      <c r="C46" s="10"/>
      <c r="D46" s="8"/>
      <c r="E46" s="11">
        <v>3</v>
      </c>
      <c r="F46" s="12">
        <v>0</v>
      </c>
      <c r="G46" s="41">
        <f>H46+L46+Q46+R46</f>
        <v>29</v>
      </c>
      <c r="H46" s="41">
        <f>SUM(I46:K46)</f>
        <v>29</v>
      </c>
      <c r="I46" s="41">
        <f>I47+I48</f>
        <v>7</v>
      </c>
      <c r="J46" s="41">
        <f t="shared" ref="J46:R46" si="15">J47+J48</f>
        <v>14</v>
      </c>
      <c r="K46" s="41">
        <f t="shared" si="15"/>
        <v>8</v>
      </c>
      <c r="L46" s="41">
        <f>SUM(M46:P46)</f>
        <v>0</v>
      </c>
      <c r="M46" s="41">
        <f t="shared" si="15"/>
        <v>0</v>
      </c>
      <c r="N46" s="41">
        <f t="shared" si="15"/>
        <v>0</v>
      </c>
      <c r="O46" s="41">
        <f t="shared" si="15"/>
        <v>0</v>
      </c>
      <c r="P46" s="41">
        <f t="shared" si="15"/>
        <v>0</v>
      </c>
      <c r="Q46" s="13">
        <f>Q47+Q48</f>
        <v>0</v>
      </c>
      <c r="R46" s="13">
        <f t="shared" si="15"/>
        <v>0</v>
      </c>
    </row>
    <row r="47" spans="1:18" ht="14.1" customHeight="1" x14ac:dyDescent="0.15">
      <c r="A47" s="8"/>
      <c r="B47" s="15"/>
      <c r="C47" s="10" t="s">
        <v>359</v>
      </c>
      <c r="D47" s="8" t="s">
        <v>272</v>
      </c>
      <c r="E47" s="12"/>
      <c r="F47" s="12"/>
      <c r="G47" s="41">
        <f t="shared" si="1"/>
        <v>18</v>
      </c>
      <c r="H47" s="41">
        <f t="shared" si="2"/>
        <v>18</v>
      </c>
      <c r="I47" s="45">
        <v>5</v>
      </c>
      <c r="J47" s="45">
        <v>6</v>
      </c>
      <c r="K47" s="45">
        <v>7</v>
      </c>
      <c r="L47" s="41">
        <f t="shared" si="3"/>
        <v>0</v>
      </c>
      <c r="M47" s="41">
        <v>0</v>
      </c>
      <c r="N47" s="41">
        <v>0</v>
      </c>
      <c r="O47" s="41">
        <v>0</v>
      </c>
      <c r="P47" s="41">
        <v>0</v>
      </c>
      <c r="Q47" s="13">
        <v>0</v>
      </c>
      <c r="R47" s="13">
        <v>0</v>
      </c>
    </row>
    <row r="48" spans="1:18" ht="14.1" customHeight="1" x14ac:dyDescent="0.15">
      <c r="A48" s="8"/>
      <c r="B48" s="15"/>
      <c r="C48" s="10" t="s">
        <v>359</v>
      </c>
      <c r="D48" s="8" t="s">
        <v>273</v>
      </c>
      <c r="E48" s="12"/>
      <c r="F48" s="12"/>
      <c r="G48" s="41">
        <f t="shared" si="1"/>
        <v>11</v>
      </c>
      <c r="H48" s="41">
        <f t="shared" si="2"/>
        <v>11</v>
      </c>
      <c r="I48" s="45">
        <v>2</v>
      </c>
      <c r="J48" s="45">
        <v>8</v>
      </c>
      <c r="K48" s="45">
        <v>1</v>
      </c>
      <c r="L48" s="41">
        <f t="shared" si="3"/>
        <v>0</v>
      </c>
      <c r="M48" s="41">
        <v>0</v>
      </c>
      <c r="N48" s="41">
        <v>0</v>
      </c>
      <c r="O48" s="41">
        <v>0</v>
      </c>
      <c r="P48" s="41">
        <v>0</v>
      </c>
      <c r="Q48" s="13">
        <v>0</v>
      </c>
      <c r="R48" s="13">
        <v>0</v>
      </c>
    </row>
    <row r="49" spans="1:18" ht="14.1" customHeight="1" x14ac:dyDescent="0.15">
      <c r="A49" s="8" t="s">
        <v>372</v>
      </c>
      <c r="B49" s="9" t="s">
        <v>171</v>
      </c>
      <c r="C49" s="10"/>
      <c r="D49" s="8"/>
      <c r="E49" s="11">
        <v>3</v>
      </c>
      <c r="F49" s="12">
        <v>0</v>
      </c>
      <c r="G49" s="41">
        <f>H49+L49+Q49+R49</f>
        <v>67</v>
      </c>
      <c r="H49" s="41">
        <f>SUM(I49:K49)</f>
        <v>67</v>
      </c>
      <c r="I49" s="41">
        <f>I50+I51</f>
        <v>21</v>
      </c>
      <c r="J49" s="41">
        <f t="shared" ref="J49:R49" si="16">J50+J51</f>
        <v>27</v>
      </c>
      <c r="K49" s="41">
        <f t="shared" si="16"/>
        <v>19</v>
      </c>
      <c r="L49" s="41">
        <f>SUM(M49:P49)</f>
        <v>0</v>
      </c>
      <c r="M49" s="41">
        <f t="shared" si="16"/>
        <v>0</v>
      </c>
      <c r="N49" s="41">
        <f t="shared" si="16"/>
        <v>0</v>
      </c>
      <c r="O49" s="41">
        <f t="shared" si="16"/>
        <v>0</v>
      </c>
      <c r="P49" s="41">
        <f t="shared" si="16"/>
        <v>0</v>
      </c>
      <c r="Q49" s="13">
        <f>Q50+Q51</f>
        <v>0</v>
      </c>
      <c r="R49" s="13">
        <f t="shared" si="16"/>
        <v>0</v>
      </c>
    </row>
    <row r="50" spans="1:18" ht="14.1" customHeight="1" x14ac:dyDescent="0.15">
      <c r="A50" s="8"/>
      <c r="B50" s="15"/>
      <c r="C50" s="10" t="s">
        <v>366</v>
      </c>
      <c r="D50" s="8" t="s">
        <v>272</v>
      </c>
      <c r="E50" s="12"/>
      <c r="F50" s="12"/>
      <c r="G50" s="41">
        <f t="shared" si="1"/>
        <v>29</v>
      </c>
      <c r="H50" s="41">
        <f t="shared" si="2"/>
        <v>29</v>
      </c>
      <c r="I50" s="45">
        <v>13</v>
      </c>
      <c r="J50" s="45">
        <v>7</v>
      </c>
      <c r="K50" s="45">
        <v>9</v>
      </c>
      <c r="L50" s="41">
        <f t="shared" si="3"/>
        <v>0</v>
      </c>
      <c r="M50" s="41">
        <v>0</v>
      </c>
      <c r="N50" s="41">
        <v>0</v>
      </c>
      <c r="O50" s="41">
        <v>0</v>
      </c>
      <c r="P50" s="41">
        <v>0</v>
      </c>
      <c r="Q50" s="13">
        <v>0</v>
      </c>
      <c r="R50" s="13">
        <v>0</v>
      </c>
    </row>
    <row r="51" spans="1:18" ht="14.1" customHeight="1" x14ac:dyDescent="0.15">
      <c r="A51" s="8"/>
      <c r="B51" s="15"/>
      <c r="C51" s="10" t="s">
        <v>366</v>
      </c>
      <c r="D51" s="8" t="s">
        <v>273</v>
      </c>
      <c r="E51" s="12"/>
      <c r="F51" s="12"/>
      <c r="G51" s="41">
        <f t="shared" si="1"/>
        <v>38</v>
      </c>
      <c r="H51" s="41">
        <f t="shared" si="2"/>
        <v>38</v>
      </c>
      <c r="I51" s="41">
        <v>8</v>
      </c>
      <c r="J51" s="41">
        <v>20</v>
      </c>
      <c r="K51" s="41">
        <v>10</v>
      </c>
      <c r="L51" s="41">
        <f t="shared" si="3"/>
        <v>0</v>
      </c>
      <c r="M51" s="41">
        <v>0</v>
      </c>
      <c r="N51" s="41">
        <v>0</v>
      </c>
      <c r="O51" s="41">
        <v>0</v>
      </c>
      <c r="P51" s="41">
        <v>0</v>
      </c>
      <c r="Q51" s="13">
        <v>0</v>
      </c>
      <c r="R51" s="13">
        <v>0</v>
      </c>
    </row>
    <row r="52" spans="1:18" ht="14.1" customHeight="1" x14ac:dyDescent="0.15">
      <c r="A52" s="8" t="s">
        <v>372</v>
      </c>
      <c r="B52" s="9" t="s">
        <v>172</v>
      </c>
      <c r="C52" s="10"/>
      <c r="D52" s="8"/>
      <c r="E52" s="11">
        <v>4</v>
      </c>
      <c r="F52" s="12">
        <v>0</v>
      </c>
      <c r="G52" s="41">
        <f>H52+L52+Q52+R52</f>
        <v>104</v>
      </c>
      <c r="H52" s="41">
        <f>SUM(I52:K52)</f>
        <v>104</v>
      </c>
      <c r="I52" s="41">
        <f>I53+I54</f>
        <v>33</v>
      </c>
      <c r="J52" s="41">
        <f t="shared" ref="J52:R52" si="17">J53+J54</f>
        <v>38</v>
      </c>
      <c r="K52" s="41">
        <f t="shared" si="17"/>
        <v>33</v>
      </c>
      <c r="L52" s="41">
        <f>SUM(M52:P52)</f>
        <v>0</v>
      </c>
      <c r="M52" s="41">
        <f t="shared" si="17"/>
        <v>0</v>
      </c>
      <c r="N52" s="41">
        <f t="shared" si="17"/>
        <v>0</v>
      </c>
      <c r="O52" s="41">
        <f t="shared" si="17"/>
        <v>0</v>
      </c>
      <c r="P52" s="41">
        <f t="shared" si="17"/>
        <v>0</v>
      </c>
      <c r="Q52" s="13">
        <f>Q53+Q54</f>
        <v>0</v>
      </c>
      <c r="R52" s="13">
        <f t="shared" si="17"/>
        <v>0</v>
      </c>
    </row>
    <row r="53" spans="1:18" ht="14.1" customHeight="1" x14ac:dyDescent="0.15">
      <c r="A53" s="8"/>
      <c r="B53" s="15"/>
      <c r="C53" s="10" t="s">
        <v>359</v>
      </c>
      <c r="D53" s="8" t="s">
        <v>272</v>
      </c>
      <c r="E53" s="12"/>
      <c r="F53" s="12"/>
      <c r="G53" s="41">
        <f t="shared" si="1"/>
        <v>44</v>
      </c>
      <c r="H53" s="41">
        <f t="shared" si="2"/>
        <v>44</v>
      </c>
      <c r="I53" s="45">
        <v>15</v>
      </c>
      <c r="J53" s="45">
        <v>13</v>
      </c>
      <c r="K53" s="45">
        <v>16</v>
      </c>
      <c r="L53" s="41">
        <f t="shared" si="3"/>
        <v>0</v>
      </c>
      <c r="M53" s="41">
        <v>0</v>
      </c>
      <c r="N53" s="41">
        <v>0</v>
      </c>
      <c r="O53" s="41">
        <v>0</v>
      </c>
      <c r="P53" s="41">
        <v>0</v>
      </c>
      <c r="Q53" s="13">
        <v>0</v>
      </c>
      <c r="R53" s="13">
        <v>0</v>
      </c>
    </row>
    <row r="54" spans="1:18" ht="14.1" customHeight="1" x14ac:dyDescent="0.15">
      <c r="A54" s="8"/>
      <c r="B54" s="15"/>
      <c r="C54" s="10" t="s">
        <v>359</v>
      </c>
      <c r="D54" s="8" t="s">
        <v>273</v>
      </c>
      <c r="E54" s="12"/>
      <c r="F54" s="12"/>
      <c r="G54" s="41">
        <f t="shared" si="1"/>
        <v>60</v>
      </c>
      <c r="H54" s="41">
        <f t="shared" si="2"/>
        <v>60</v>
      </c>
      <c r="I54" s="45">
        <v>18</v>
      </c>
      <c r="J54" s="45">
        <v>25</v>
      </c>
      <c r="K54" s="45">
        <v>17</v>
      </c>
      <c r="L54" s="41">
        <f t="shared" si="3"/>
        <v>0</v>
      </c>
      <c r="M54" s="41">
        <v>0</v>
      </c>
      <c r="N54" s="41">
        <v>0</v>
      </c>
      <c r="O54" s="41">
        <v>0</v>
      </c>
      <c r="P54" s="41">
        <v>0</v>
      </c>
      <c r="Q54" s="13">
        <v>0</v>
      </c>
      <c r="R54" s="13">
        <v>0</v>
      </c>
    </row>
    <row r="55" spans="1:18" ht="14.1" customHeight="1" x14ac:dyDescent="0.15">
      <c r="A55" s="8" t="s">
        <v>372</v>
      </c>
      <c r="B55" s="9" t="s">
        <v>173</v>
      </c>
      <c r="C55" s="10"/>
      <c r="D55" s="8"/>
      <c r="E55" s="11">
        <v>5</v>
      </c>
      <c r="F55" s="12">
        <v>0</v>
      </c>
      <c r="G55" s="41">
        <f>H55+L55+Q55+R55</f>
        <v>132</v>
      </c>
      <c r="H55" s="41">
        <f>SUM(I55:K55)</f>
        <v>132</v>
      </c>
      <c r="I55" s="41">
        <f>I56+I57</f>
        <v>54</v>
      </c>
      <c r="J55" s="41">
        <f t="shared" ref="J55:R55" si="18">J56+J57</f>
        <v>31</v>
      </c>
      <c r="K55" s="41">
        <f t="shared" si="18"/>
        <v>47</v>
      </c>
      <c r="L55" s="41">
        <f>SUM(M55:P55)</f>
        <v>0</v>
      </c>
      <c r="M55" s="41">
        <f t="shared" si="18"/>
        <v>0</v>
      </c>
      <c r="N55" s="41">
        <f t="shared" si="18"/>
        <v>0</v>
      </c>
      <c r="O55" s="41">
        <f t="shared" si="18"/>
        <v>0</v>
      </c>
      <c r="P55" s="41">
        <f t="shared" si="18"/>
        <v>0</v>
      </c>
      <c r="Q55" s="13">
        <f>Q56+Q57</f>
        <v>0</v>
      </c>
      <c r="R55" s="13">
        <f t="shared" si="18"/>
        <v>0</v>
      </c>
    </row>
    <row r="56" spans="1:18" ht="14.1" customHeight="1" x14ac:dyDescent="0.15">
      <c r="A56" s="8"/>
      <c r="B56" s="15"/>
      <c r="C56" s="10" t="s">
        <v>359</v>
      </c>
      <c r="D56" s="8" t="s">
        <v>272</v>
      </c>
      <c r="E56" s="12"/>
      <c r="F56" s="12"/>
      <c r="G56" s="41">
        <f t="shared" si="1"/>
        <v>67</v>
      </c>
      <c r="H56" s="41">
        <f t="shared" si="2"/>
        <v>67</v>
      </c>
      <c r="I56" s="45">
        <v>29</v>
      </c>
      <c r="J56" s="45">
        <v>16</v>
      </c>
      <c r="K56" s="45">
        <v>22</v>
      </c>
      <c r="L56" s="41">
        <f t="shared" si="3"/>
        <v>0</v>
      </c>
      <c r="M56" s="41">
        <v>0</v>
      </c>
      <c r="N56" s="41">
        <v>0</v>
      </c>
      <c r="O56" s="41">
        <v>0</v>
      </c>
      <c r="P56" s="41">
        <v>0</v>
      </c>
      <c r="Q56" s="13">
        <v>0</v>
      </c>
      <c r="R56" s="13">
        <v>0</v>
      </c>
    </row>
    <row r="57" spans="1:18" ht="14.1" customHeight="1" x14ac:dyDescent="0.15">
      <c r="A57" s="8"/>
      <c r="B57" s="15"/>
      <c r="C57" s="10" t="s">
        <v>359</v>
      </c>
      <c r="D57" s="8" t="s">
        <v>273</v>
      </c>
      <c r="E57" s="12"/>
      <c r="F57" s="12"/>
      <c r="G57" s="41">
        <f t="shared" si="1"/>
        <v>65</v>
      </c>
      <c r="H57" s="41">
        <f t="shared" si="2"/>
        <v>65</v>
      </c>
      <c r="I57" s="45">
        <v>25</v>
      </c>
      <c r="J57" s="45">
        <v>15</v>
      </c>
      <c r="K57" s="45">
        <v>25</v>
      </c>
      <c r="L57" s="41">
        <f t="shared" si="3"/>
        <v>0</v>
      </c>
      <c r="M57" s="41">
        <v>0</v>
      </c>
      <c r="N57" s="41">
        <v>0</v>
      </c>
      <c r="O57" s="41">
        <v>0</v>
      </c>
      <c r="P57" s="41">
        <v>0</v>
      </c>
      <c r="Q57" s="13">
        <v>0</v>
      </c>
      <c r="R57" s="13">
        <v>0</v>
      </c>
    </row>
    <row r="58" spans="1:18" ht="14.1" customHeight="1" x14ac:dyDescent="0.15">
      <c r="A58" s="8" t="s">
        <v>372</v>
      </c>
      <c r="B58" s="9" t="s">
        <v>174</v>
      </c>
      <c r="C58" s="10"/>
      <c r="D58" s="8"/>
      <c r="E58" s="11">
        <v>3</v>
      </c>
      <c r="F58" s="12">
        <v>0</v>
      </c>
      <c r="G58" s="41">
        <f>H58+L58+Q58+R58</f>
        <v>55</v>
      </c>
      <c r="H58" s="41">
        <f>SUM(I58:K58)</f>
        <v>55</v>
      </c>
      <c r="I58" s="41">
        <f>I59+I60</f>
        <v>15</v>
      </c>
      <c r="J58" s="41">
        <f t="shared" ref="J58:R58" si="19">J59+J60</f>
        <v>19</v>
      </c>
      <c r="K58" s="41">
        <f t="shared" si="19"/>
        <v>21</v>
      </c>
      <c r="L58" s="41">
        <f>SUM(M58:P58)</f>
        <v>0</v>
      </c>
      <c r="M58" s="41">
        <f t="shared" si="19"/>
        <v>0</v>
      </c>
      <c r="N58" s="41">
        <f t="shared" si="19"/>
        <v>0</v>
      </c>
      <c r="O58" s="41">
        <f t="shared" si="19"/>
        <v>0</v>
      </c>
      <c r="P58" s="41">
        <f t="shared" si="19"/>
        <v>0</v>
      </c>
      <c r="Q58" s="13">
        <f>Q59+Q60</f>
        <v>0</v>
      </c>
      <c r="R58" s="13">
        <f t="shared" si="19"/>
        <v>0</v>
      </c>
    </row>
    <row r="59" spans="1:18" ht="14.1" customHeight="1" x14ac:dyDescent="0.15">
      <c r="A59" s="8"/>
      <c r="B59" s="15"/>
      <c r="C59" s="10" t="s">
        <v>359</v>
      </c>
      <c r="D59" s="8" t="s">
        <v>272</v>
      </c>
      <c r="E59" s="12"/>
      <c r="F59" s="12"/>
      <c r="G59" s="41">
        <f t="shared" si="1"/>
        <v>36</v>
      </c>
      <c r="H59" s="41">
        <f t="shared" si="2"/>
        <v>36</v>
      </c>
      <c r="I59" s="45">
        <v>11</v>
      </c>
      <c r="J59" s="45">
        <v>12</v>
      </c>
      <c r="K59" s="45">
        <v>13</v>
      </c>
      <c r="L59" s="41">
        <f t="shared" si="3"/>
        <v>0</v>
      </c>
      <c r="M59" s="41">
        <v>0</v>
      </c>
      <c r="N59" s="41">
        <v>0</v>
      </c>
      <c r="O59" s="41">
        <v>0</v>
      </c>
      <c r="P59" s="41">
        <v>0</v>
      </c>
      <c r="Q59" s="13">
        <v>0</v>
      </c>
      <c r="R59" s="13">
        <v>0</v>
      </c>
    </row>
    <row r="60" spans="1:18" ht="14.1" customHeight="1" x14ac:dyDescent="0.15">
      <c r="A60" s="8"/>
      <c r="B60" s="15"/>
      <c r="C60" s="10" t="s">
        <v>359</v>
      </c>
      <c r="D60" s="8" t="s">
        <v>273</v>
      </c>
      <c r="E60" s="12"/>
      <c r="F60" s="12"/>
      <c r="G60" s="41">
        <f t="shared" si="1"/>
        <v>19</v>
      </c>
      <c r="H60" s="41">
        <f t="shared" si="2"/>
        <v>19</v>
      </c>
      <c r="I60" s="45">
        <v>4</v>
      </c>
      <c r="J60" s="45">
        <v>7</v>
      </c>
      <c r="K60" s="45">
        <v>8</v>
      </c>
      <c r="L60" s="41">
        <f t="shared" si="3"/>
        <v>0</v>
      </c>
      <c r="M60" s="41">
        <v>0</v>
      </c>
      <c r="N60" s="41">
        <v>0</v>
      </c>
      <c r="O60" s="41">
        <v>0</v>
      </c>
      <c r="P60" s="41">
        <v>0</v>
      </c>
      <c r="Q60" s="13">
        <v>0</v>
      </c>
      <c r="R60" s="13">
        <v>0</v>
      </c>
    </row>
    <row r="61" spans="1:18" ht="14.1" customHeight="1" x14ac:dyDescent="0.15">
      <c r="A61" s="8" t="s">
        <v>372</v>
      </c>
      <c r="B61" s="9" t="s">
        <v>216</v>
      </c>
      <c r="C61" s="10"/>
      <c r="D61" s="8"/>
      <c r="E61" s="11">
        <v>3</v>
      </c>
      <c r="F61" s="12">
        <v>0</v>
      </c>
      <c r="G61" s="41">
        <f>H61+L61+Q61+R61</f>
        <v>85</v>
      </c>
      <c r="H61" s="41">
        <f>SUM(I61:K61)</f>
        <v>85</v>
      </c>
      <c r="I61" s="41">
        <f>I62+I63</f>
        <v>30</v>
      </c>
      <c r="J61" s="41">
        <f t="shared" ref="J61:R61" si="20">J62+J63</f>
        <v>34</v>
      </c>
      <c r="K61" s="41">
        <f t="shared" si="20"/>
        <v>21</v>
      </c>
      <c r="L61" s="41">
        <f>SUM(M61:P61)</f>
        <v>0</v>
      </c>
      <c r="M61" s="41">
        <f t="shared" si="20"/>
        <v>0</v>
      </c>
      <c r="N61" s="41">
        <f t="shared" si="20"/>
        <v>0</v>
      </c>
      <c r="O61" s="41">
        <f t="shared" si="20"/>
        <v>0</v>
      </c>
      <c r="P61" s="41">
        <f t="shared" si="20"/>
        <v>0</v>
      </c>
      <c r="Q61" s="13">
        <f>Q62+Q63</f>
        <v>0</v>
      </c>
      <c r="R61" s="13">
        <f t="shared" si="20"/>
        <v>0</v>
      </c>
    </row>
    <row r="62" spans="1:18" ht="14.1" customHeight="1" x14ac:dyDescent="0.15">
      <c r="A62" s="8"/>
      <c r="B62" s="15"/>
      <c r="C62" s="10" t="s">
        <v>595</v>
      </c>
      <c r="D62" s="8" t="s">
        <v>272</v>
      </c>
      <c r="E62" s="12"/>
      <c r="F62" s="12"/>
      <c r="G62" s="41">
        <f t="shared" si="1"/>
        <v>40</v>
      </c>
      <c r="H62" s="41">
        <f t="shared" si="2"/>
        <v>40</v>
      </c>
      <c r="I62" s="45">
        <v>12</v>
      </c>
      <c r="J62" s="45">
        <v>15</v>
      </c>
      <c r="K62" s="45">
        <v>13</v>
      </c>
      <c r="L62" s="41">
        <f t="shared" si="3"/>
        <v>0</v>
      </c>
      <c r="M62" s="41">
        <v>0</v>
      </c>
      <c r="N62" s="41">
        <v>0</v>
      </c>
      <c r="O62" s="41">
        <v>0</v>
      </c>
      <c r="P62" s="41">
        <v>0</v>
      </c>
      <c r="Q62" s="13">
        <v>0</v>
      </c>
      <c r="R62" s="13">
        <v>0</v>
      </c>
    </row>
    <row r="63" spans="1:18" ht="14.1" customHeight="1" x14ac:dyDescent="0.15">
      <c r="A63" s="8"/>
      <c r="B63" s="15"/>
      <c r="C63" s="10" t="s">
        <v>595</v>
      </c>
      <c r="D63" s="8" t="s">
        <v>273</v>
      </c>
      <c r="E63" s="12"/>
      <c r="F63" s="12"/>
      <c r="G63" s="41">
        <f t="shared" si="1"/>
        <v>45</v>
      </c>
      <c r="H63" s="41">
        <f t="shared" si="2"/>
        <v>45</v>
      </c>
      <c r="I63" s="45">
        <v>18</v>
      </c>
      <c r="J63" s="45">
        <v>19</v>
      </c>
      <c r="K63" s="45">
        <v>8</v>
      </c>
      <c r="L63" s="41">
        <f t="shared" si="3"/>
        <v>0</v>
      </c>
      <c r="M63" s="41">
        <v>0</v>
      </c>
      <c r="N63" s="41">
        <v>0</v>
      </c>
      <c r="O63" s="41">
        <v>0</v>
      </c>
      <c r="P63" s="41">
        <v>0</v>
      </c>
      <c r="Q63" s="13">
        <v>0</v>
      </c>
      <c r="R63" s="13">
        <v>0</v>
      </c>
    </row>
    <row r="64" spans="1:18" ht="14.1" customHeight="1" x14ac:dyDescent="0.15">
      <c r="A64" s="18" t="s">
        <v>408</v>
      </c>
      <c r="B64" s="19">
        <f>COUNTA(B6:B63)</f>
        <v>18</v>
      </c>
      <c r="C64" s="18"/>
      <c r="D64" s="18"/>
      <c r="E64" s="20">
        <f>E6+E9+E12+E15+E18+E21+E24+E27+E32+E35+E38+E41+E46+E49+E52+E55+E58+E61</f>
        <v>136</v>
      </c>
      <c r="F64" s="20">
        <f t="shared" ref="F64" si="21">F6+F9+F12+F15+F18+F21+F24+F27+F32+F35+F38+F41+F46+F49+F52+F55+F58+F61</f>
        <v>8</v>
      </c>
      <c r="G64" s="47">
        <f>H64+L64+Q64+R64</f>
        <v>4426</v>
      </c>
      <c r="H64" s="47">
        <f>I64+J64+K64</f>
        <v>4211</v>
      </c>
      <c r="I64" s="47">
        <f t="shared" ref="H64:R64" si="22">I6+I9+I12+I15+I18+I21+I24+I27+I32+I35+I38+I41+I46+I49+I52+I55+I58+I61</f>
        <v>1315</v>
      </c>
      <c r="J64" s="47">
        <f t="shared" si="22"/>
        <v>1427</v>
      </c>
      <c r="K64" s="47">
        <f t="shared" si="22"/>
        <v>1469</v>
      </c>
      <c r="L64" s="47">
        <f t="shared" si="22"/>
        <v>57</v>
      </c>
      <c r="M64" s="47">
        <f t="shared" si="22"/>
        <v>15</v>
      </c>
      <c r="N64" s="47">
        <f t="shared" si="22"/>
        <v>22</v>
      </c>
      <c r="O64" s="47">
        <f t="shared" si="22"/>
        <v>9</v>
      </c>
      <c r="P64" s="47">
        <f t="shared" si="22"/>
        <v>11</v>
      </c>
      <c r="Q64" s="20">
        <f t="shared" si="22"/>
        <v>158</v>
      </c>
      <c r="R64" s="20">
        <f t="shared" si="22"/>
        <v>0</v>
      </c>
    </row>
    <row r="65" spans="1:18" ht="14.1" customHeight="1" x14ac:dyDescent="0.15">
      <c r="A65" s="8" t="s">
        <v>373</v>
      </c>
      <c r="B65" s="9" t="s">
        <v>8</v>
      </c>
      <c r="C65" s="10"/>
      <c r="D65" s="8"/>
      <c r="E65" s="11">
        <v>24</v>
      </c>
      <c r="F65" s="12">
        <v>4</v>
      </c>
      <c r="G65" s="41">
        <f>H65+L65+Q65+R65</f>
        <v>1000</v>
      </c>
      <c r="H65" s="41">
        <f>SUM(I65:K65)</f>
        <v>961</v>
      </c>
      <c r="I65" s="41">
        <f>I66+I67</f>
        <v>324</v>
      </c>
      <c r="J65" s="41">
        <f t="shared" ref="J65:R65" si="23">J66+J67</f>
        <v>321</v>
      </c>
      <c r="K65" s="41">
        <f t="shared" si="23"/>
        <v>316</v>
      </c>
      <c r="L65" s="41">
        <f>SUM(M65:P65)</f>
        <v>39</v>
      </c>
      <c r="M65" s="41">
        <f t="shared" si="23"/>
        <v>10</v>
      </c>
      <c r="N65" s="41">
        <f t="shared" si="23"/>
        <v>12</v>
      </c>
      <c r="O65" s="41">
        <f t="shared" si="23"/>
        <v>11</v>
      </c>
      <c r="P65" s="41">
        <f t="shared" si="23"/>
        <v>6</v>
      </c>
      <c r="Q65" s="13">
        <f>Q66+Q67</f>
        <v>0</v>
      </c>
      <c r="R65" s="13">
        <f t="shared" si="23"/>
        <v>0</v>
      </c>
    </row>
    <row r="66" spans="1:18" ht="14.1" customHeight="1" x14ac:dyDescent="0.15">
      <c r="A66" s="8"/>
      <c r="B66" s="15"/>
      <c r="C66" s="10" t="s">
        <v>359</v>
      </c>
      <c r="D66" s="8" t="s">
        <v>272</v>
      </c>
      <c r="E66" s="12"/>
      <c r="F66" s="12"/>
      <c r="G66" s="41">
        <v>523</v>
      </c>
      <c r="H66" s="41">
        <v>504</v>
      </c>
      <c r="I66" s="42">
        <v>172</v>
      </c>
      <c r="J66" s="42">
        <v>156</v>
      </c>
      <c r="K66" s="42">
        <v>176</v>
      </c>
      <c r="L66" s="41">
        <f t="shared" ref="L66:L129" si="24">SUM(M66:P66)</f>
        <v>19</v>
      </c>
      <c r="M66" s="42">
        <v>1</v>
      </c>
      <c r="N66" s="42">
        <v>6</v>
      </c>
      <c r="O66" s="42">
        <v>9</v>
      </c>
      <c r="P66" s="42">
        <v>3</v>
      </c>
      <c r="Q66" s="13">
        <v>0</v>
      </c>
      <c r="R66" s="13">
        <v>0</v>
      </c>
    </row>
    <row r="67" spans="1:18" ht="14.1" customHeight="1" x14ac:dyDescent="0.15">
      <c r="A67" s="8"/>
      <c r="B67" s="15"/>
      <c r="C67" s="10" t="s">
        <v>359</v>
      </c>
      <c r="D67" s="8" t="s">
        <v>273</v>
      </c>
      <c r="E67" s="12"/>
      <c r="F67" s="12"/>
      <c r="G67" s="41">
        <v>477</v>
      </c>
      <c r="H67" s="41">
        <v>457</v>
      </c>
      <c r="I67" s="42">
        <v>152</v>
      </c>
      <c r="J67" s="42">
        <v>165</v>
      </c>
      <c r="K67" s="42">
        <v>140</v>
      </c>
      <c r="L67" s="41">
        <f t="shared" si="24"/>
        <v>20</v>
      </c>
      <c r="M67" s="42">
        <v>9</v>
      </c>
      <c r="N67" s="42">
        <v>6</v>
      </c>
      <c r="O67" s="42">
        <v>2</v>
      </c>
      <c r="P67" s="42">
        <v>3</v>
      </c>
      <c r="Q67" s="13">
        <v>0</v>
      </c>
      <c r="R67" s="13">
        <v>0</v>
      </c>
    </row>
    <row r="68" spans="1:18" ht="14.1" customHeight="1" x14ac:dyDescent="0.15">
      <c r="A68" s="8" t="s">
        <v>373</v>
      </c>
      <c r="B68" s="9" t="s">
        <v>9</v>
      </c>
      <c r="C68" s="10"/>
      <c r="D68" s="8"/>
      <c r="E68" s="12">
        <v>24</v>
      </c>
      <c r="F68" s="12">
        <v>4</v>
      </c>
      <c r="G68" s="41">
        <f>H68+L68+Q68+R68</f>
        <v>1017</v>
      </c>
      <c r="H68" s="41">
        <f>SUM(I68:K68)</f>
        <v>955</v>
      </c>
      <c r="I68" s="41">
        <f>I69+I70</f>
        <v>322</v>
      </c>
      <c r="J68" s="41">
        <f t="shared" ref="J68:R68" si="25">J69+J70</f>
        <v>322</v>
      </c>
      <c r="K68" s="41">
        <f t="shared" si="25"/>
        <v>311</v>
      </c>
      <c r="L68" s="41">
        <f t="shared" si="24"/>
        <v>62</v>
      </c>
      <c r="M68" s="41">
        <f t="shared" si="25"/>
        <v>12</v>
      </c>
      <c r="N68" s="41">
        <f t="shared" si="25"/>
        <v>16</v>
      </c>
      <c r="O68" s="41">
        <f t="shared" si="25"/>
        <v>15</v>
      </c>
      <c r="P68" s="41">
        <f t="shared" si="25"/>
        <v>19</v>
      </c>
      <c r="Q68" s="13">
        <f>Q69+Q70</f>
        <v>0</v>
      </c>
      <c r="R68" s="13">
        <f t="shared" si="25"/>
        <v>0</v>
      </c>
    </row>
    <row r="69" spans="1:18" ht="14.1" customHeight="1" x14ac:dyDescent="0.15">
      <c r="A69" s="8"/>
      <c r="B69" s="15"/>
      <c r="C69" s="10" t="s">
        <v>359</v>
      </c>
      <c r="D69" s="8" t="s">
        <v>272</v>
      </c>
      <c r="E69" s="12"/>
      <c r="F69" s="12"/>
      <c r="G69" s="41">
        <v>576</v>
      </c>
      <c r="H69" s="41">
        <v>542</v>
      </c>
      <c r="I69" s="42">
        <v>178</v>
      </c>
      <c r="J69" s="42">
        <v>180</v>
      </c>
      <c r="K69" s="42">
        <v>184</v>
      </c>
      <c r="L69" s="42">
        <f t="shared" si="24"/>
        <v>34</v>
      </c>
      <c r="M69" s="42">
        <v>6</v>
      </c>
      <c r="N69" s="42">
        <v>8</v>
      </c>
      <c r="O69" s="42">
        <v>9</v>
      </c>
      <c r="P69" s="42">
        <v>11</v>
      </c>
      <c r="Q69" s="13">
        <v>0</v>
      </c>
      <c r="R69" s="13">
        <v>0</v>
      </c>
    </row>
    <row r="70" spans="1:18" ht="14.1" customHeight="1" x14ac:dyDescent="0.15">
      <c r="A70" s="8"/>
      <c r="B70" s="15"/>
      <c r="C70" s="10" t="s">
        <v>359</v>
      </c>
      <c r="D70" s="8" t="s">
        <v>273</v>
      </c>
      <c r="E70" s="12"/>
      <c r="F70" s="12"/>
      <c r="G70" s="41">
        <v>441</v>
      </c>
      <c r="H70" s="41">
        <v>413</v>
      </c>
      <c r="I70" s="42">
        <v>144</v>
      </c>
      <c r="J70" s="42">
        <v>142</v>
      </c>
      <c r="K70" s="42">
        <v>127</v>
      </c>
      <c r="L70" s="42">
        <f t="shared" si="24"/>
        <v>28</v>
      </c>
      <c r="M70" s="42">
        <v>6</v>
      </c>
      <c r="N70" s="42">
        <v>8</v>
      </c>
      <c r="O70" s="42">
        <v>6</v>
      </c>
      <c r="P70" s="42">
        <v>8</v>
      </c>
      <c r="Q70" s="13">
        <v>0</v>
      </c>
      <c r="R70" s="13">
        <v>0</v>
      </c>
    </row>
    <row r="71" spans="1:18" ht="14.1" customHeight="1" x14ac:dyDescent="0.15">
      <c r="A71" s="8" t="s">
        <v>373</v>
      </c>
      <c r="B71" s="9" t="s">
        <v>10</v>
      </c>
      <c r="C71" s="10"/>
      <c r="D71" s="8"/>
      <c r="E71" s="12">
        <v>24</v>
      </c>
      <c r="F71" s="12">
        <v>7</v>
      </c>
      <c r="G71" s="41">
        <f>H71+L71+Q71+R71</f>
        <v>1115</v>
      </c>
      <c r="H71" s="41">
        <f>SUM(I71:K71)</f>
        <v>956</v>
      </c>
      <c r="I71" s="41">
        <f>I72+I73</f>
        <v>322</v>
      </c>
      <c r="J71" s="41">
        <f t="shared" ref="J71:R71" si="26">J72+J73</f>
        <v>319</v>
      </c>
      <c r="K71" s="41">
        <f t="shared" si="26"/>
        <v>315</v>
      </c>
      <c r="L71" s="41">
        <f t="shared" si="24"/>
        <v>159</v>
      </c>
      <c r="M71" s="41">
        <f t="shared" si="26"/>
        <v>46</v>
      </c>
      <c r="N71" s="41">
        <f t="shared" si="26"/>
        <v>42</v>
      </c>
      <c r="O71" s="41">
        <f t="shared" si="26"/>
        <v>22</v>
      </c>
      <c r="P71" s="41">
        <f t="shared" si="26"/>
        <v>49</v>
      </c>
      <c r="Q71" s="13">
        <f>Q72+Q73</f>
        <v>0</v>
      </c>
      <c r="R71" s="13">
        <f t="shared" si="26"/>
        <v>0</v>
      </c>
    </row>
    <row r="72" spans="1:18" ht="14.1" customHeight="1" x14ac:dyDescent="0.15">
      <c r="A72" s="8"/>
      <c r="B72" s="15"/>
      <c r="C72" s="10" t="s">
        <v>359</v>
      </c>
      <c r="D72" s="8" t="s">
        <v>272</v>
      </c>
      <c r="E72" s="12"/>
      <c r="F72" s="12"/>
      <c r="G72" s="41">
        <v>550</v>
      </c>
      <c r="H72" s="41">
        <v>457</v>
      </c>
      <c r="I72" s="42">
        <v>164</v>
      </c>
      <c r="J72" s="42">
        <v>152</v>
      </c>
      <c r="K72" s="42">
        <v>141</v>
      </c>
      <c r="L72" s="42">
        <f t="shared" si="24"/>
        <v>93</v>
      </c>
      <c r="M72" s="42">
        <v>26</v>
      </c>
      <c r="N72" s="42">
        <v>24</v>
      </c>
      <c r="O72" s="42">
        <v>7</v>
      </c>
      <c r="P72" s="42">
        <v>36</v>
      </c>
      <c r="Q72" s="13">
        <v>0</v>
      </c>
      <c r="R72" s="13">
        <v>0</v>
      </c>
    </row>
    <row r="73" spans="1:18" ht="14.1" customHeight="1" x14ac:dyDescent="0.15">
      <c r="A73" s="8"/>
      <c r="B73" s="15"/>
      <c r="C73" s="10" t="s">
        <v>359</v>
      </c>
      <c r="D73" s="8" t="s">
        <v>273</v>
      </c>
      <c r="E73" s="12"/>
      <c r="F73" s="12"/>
      <c r="G73" s="41">
        <v>565</v>
      </c>
      <c r="H73" s="41">
        <v>499</v>
      </c>
      <c r="I73" s="42">
        <v>158</v>
      </c>
      <c r="J73" s="42">
        <v>167</v>
      </c>
      <c r="K73" s="42">
        <v>174</v>
      </c>
      <c r="L73" s="42">
        <f t="shared" si="24"/>
        <v>66</v>
      </c>
      <c r="M73" s="42">
        <v>20</v>
      </c>
      <c r="N73" s="42">
        <v>18</v>
      </c>
      <c r="O73" s="42">
        <v>15</v>
      </c>
      <c r="P73" s="42">
        <v>13</v>
      </c>
      <c r="Q73" s="13">
        <v>0</v>
      </c>
      <c r="R73" s="13">
        <v>0</v>
      </c>
    </row>
    <row r="74" spans="1:18" ht="14.1" customHeight="1" x14ac:dyDescent="0.15">
      <c r="A74" s="8" t="s">
        <v>373</v>
      </c>
      <c r="B74" s="9" t="s">
        <v>14</v>
      </c>
      <c r="C74" s="10"/>
      <c r="D74" s="8"/>
      <c r="E74" s="12">
        <v>24</v>
      </c>
      <c r="F74" s="12">
        <v>12</v>
      </c>
      <c r="G74" s="41">
        <f>H74+L74+Q74+R74</f>
        <v>1010</v>
      </c>
      <c r="H74" s="41">
        <f>SUM(I74:K74)</f>
        <v>902</v>
      </c>
      <c r="I74" s="41">
        <f>I75+I76</f>
        <v>310</v>
      </c>
      <c r="J74" s="41">
        <f t="shared" ref="J74:R74" si="27">J75+J76</f>
        <v>289</v>
      </c>
      <c r="K74" s="41">
        <f t="shared" si="27"/>
        <v>303</v>
      </c>
      <c r="L74" s="41">
        <f t="shared" si="24"/>
        <v>108</v>
      </c>
      <c r="M74" s="41">
        <f t="shared" si="27"/>
        <v>37</v>
      </c>
      <c r="N74" s="41">
        <f t="shared" si="27"/>
        <v>26</v>
      </c>
      <c r="O74" s="41">
        <f t="shared" si="27"/>
        <v>21</v>
      </c>
      <c r="P74" s="41">
        <f t="shared" si="27"/>
        <v>24</v>
      </c>
      <c r="Q74" s="13">
        <f>Q75+Q76</f>
        <v>0</v>
      </c>
      <c r="R74" s="13">
        <f t="shared" si="27"/>
        <v>0</v>
      </c>
    </row>
    <row r="75" spans="1:18" ht="14.1" customHeight="1" x14ac:dyDescent="0.15">
      <c r="A75" s="8"/>
      <c r="B75" s="15"/>
      <c r="C75" s="10" t="s">
        <v>358</v>
      </c>
      <c r="D75" s="8" t="s">
        <v>272</v>
      </c>
      <c r="E75" s="12"/>
      <c r="F75" s="12"/>
      <c r="G75" s="41">
        <v>939</v>
      </c>
      <c r="H75" s="41">
        <v>836</v>
      </c>
      <c r="I75" s="42">
        <v>284</v>
      </c>
      <c r="J75" s="42">
        <v>273</v>
      </c>
      <c r="K75" s="42">
        <v>279</v>
      </c>
      <c r="L75" s="42">
        <f t="shared" si="24"/>
        <v>103</v>
      </c>
      <c r="M75" s="42">
        <v>35</v>
      </c>
      <c r="N75" s="42">
        <v>26</v>
      </c>
      <c r="O75" s="42">
        <v>19</v>
      </c>
      <c r="P75" s="42">
        <v>23</v>
      </c>
      <c r="Q75" s="13">
        <v>0</v>
      </c>
      <c r="R75" s="13">
        <v>0</v>
      </c>
    </row>
    <row r="76" spans="1:18" ht="14.1" customHeight="1" x14ac:dyDescent="0.15">
      <c r="A76" s="8"/>
      <c r="B76" s="15"/>
      <c r="C76" s="10" t="s">
        <v>358</v>
      </c>
      <c r="D76" s="8" t="s">
        <v>273</v>
      </c>
      <c r="E76" s="12"/>
      <c r="F76" s="12"/>
      <c r="G76" s="41">
        <v>71</v>
      </c>
      <c r="H76" s="41">
        <v>66</v>
      </c>
      <c r="I76" s="42">
        <v>26</v>
      </c>
      <c r="J76" s="42">
        <v>16</v>
      </c>
      <c r="K76" s="42">
        <v>24</v>
      </c>
      <c r="L76" s="42">
        <f t="shared" si="24"/>
        <v>5</v>
      </c>
      <c r="M76" s="42">
        <v>2</v>
      </c>
      <c r="N76" s="42">
        <v>0</v>
      </c>
      <c r="O76" s="42">
        <v>2</v>
      </c>
      <c r="P76" s="42">
        <v>1</v>
      </c>
      <c r="Q76" s="13">
        <v>0</v>
      </c>
      <c r="R76" s="13">
        <v>0</v>
      </c>
    </row>
    <row r="77" spans="1:18" ht="14.1" customHeight="1" x14ac:dyDescent="0.15">
      <c r="A77" s="8" t="s">
        <v>373</v>
      </c>
      <c r="B77" s="15" t="s">
        <v>16</v>
      </c>
      <c r="C77" s="10"/>
      <c r="D77" s="8"/>
      <c r="E77" s="12">
        <v>0</v>
      </c>
      <c r="F77" s="12">
        <v>20</v>
      </c>
      <c r="G77" s="41">
        <f>H77+L77+Q77+R77</f>
        <v>500</v>
      </c>
      <c r="H77" s="41">
        <f>SUM(I77:K77)</f>
        <v>0</v>
      </c>
      <c r="I77" s="41">
        <f>I78+I79+I80+I81</f>
        <v>0</v>
      </c>
      <c r="J77" s="41">
        <f>J78+J79+J80+J81</f>
        <v>0</v>
      </c>
      <c r="K77" s="41">
        <f>K78+K79+K80+K81</f>
        <v>0</v>
      </c>
      <c r="L77" s="41">
        <f>SUM(M77:P77)</f>
        <v>500</v>
      </c>
      <c r="M77" s="41">
        <f>M78+M79+M80+M81</f>
        <v>195</v>
      </c>
      <c r="N77" s="41">
        <f t="shared" ref="N77:P77" si="28">N78+N79+N80+N81</f>
        <v>151</v>
      </c>
      <c r="O77" s="41">
        <f t="shared" si="28"/>
        <v>23</v>
      </c>
      <c r="P77" s="41">
        <f t="shared" si="28"/>
        <v>131</v>
      </c>
      <c r="Q77" s="13">
        <f>Q78+Q79</f>
        <v>0</v>
      </c>
      <c r="R77" s="13">
        <f t="shared" ref="R77" si="29">R78+R79</f>
        <v>0</v>
      </c>
    </row>
    <row r="78" spans="1:18" ht="14.1" customHeight="1" x14ac:dyDescent="0.15">
      <c r="A78" s="8"/>
      <c r="B78" s="15"/>
      <c r="C78" s="10" t="s">
        <v>359</v>
      </c>
      <c r="D78" s="8" t="s">
        <v>272</v>
      </c>
      <c r="E78" s="12"/>
      <c r="F78" s="12"/>
      <c r="G78" s="41">
        <v>87</v>
      </c>
      <c r="H78" s="41">
        <v>0</v>
      </c>
      <c r="I78" s="42">
        <v>0</v>
      </c>
      <c r="J78" s="42">
        <v>0</v>
      </c>
      <c r="K78" s="42">
        <v>0</v>
      </c>
      <c r="L78" s="42">
        <f t="shared" si="24"/>
        <v>87</v>
      </c>
      <c r="M78" s="42">
        <v>33</v>
      </c>
      <c r="N78" s="42">
        <v>24</v>
      </c>
      <c r="O78" s="42">
        <v>9</v>
      </c>
      <c r="P78" s="42">
        <v>21</v>
      </c>
      <c r="Q78" s="13">
        <v>0</v>
      </c>
      <c r="R78" s="13">
        <v>0</v>
      </c>
    </row>
    <row r="79" spans="1:18" ht="14.1" customHeight="1" x14ac:dyDescent="0.15">
      <c r="A79" s="8"/>
      <c r="B79" s="15"/>
      <c r="C79" s="10" t="s">
        <v>359</v>
      </c>
      <c r="D79" s="8" t="s">
        <v>273</v>
      </c>
      <c r="E79" s="12"/>
      <c r="F79" s="12"/>
      <c r="G79" s="41">
        <v>75</v>
      </c>
      <c r="H79" s="41">
        <v>0</v>
      </c>
      <c r="I79" s="42">
        <v>0</v>
      </c>
      <c r="J79" s="42">
        <v>0</v>
      </c>
      <c r="K79" s="42">
        <v>0</v>
      </c>
      <c r="L79" s="42">
        <f t="shared" si="24"/>
        <v>75</v>
      </c>
      <c r="M79" s="42">
        <v>26</v>
      </c>
      <c r="N79" s="42">
        <v>29</v>
      </c>
      <c r="O79" s="42">
        <v>8</v>
      </c>
      <c r="P79" s="42">
        <v>12</v>
      </c>
      <c r="Q79" s="13">
        <v>0</v>
      </c>
      <c r="R79" s="13">
        <v>0</v>
      </c>
    </row>
    <row r="80" spans="1:18" ht="14.1" customHeight="1" x14ac:dyDescent="0.15">
      <c r="A80" s="8"/>
      <c r="B80" s="9"/>
      <c r="C80" s="10" t="s">
        <v>366</v>
      </c>
      <c r="D80" s="8" t="s">
        <v>272</v>
      </c>
      <c r="E80" s="11"/>
      <c r="F80" s="12"/>
      <c r="G80" s="41">
        <v>179</v>
      </c>
      <c r="H80" s="41">
        <v>0</v>
      </c>
      <c r="I80" s="41">
        <v>0</v>
      </c>
      <c r="J80" s="41">
        <v>0</v>
      </c>
      <c r="K80" s="41">
        <v>0</v>
      </c>
      <c r="L80" s="41">
        <f t="shared" si="24"/>
        <v>179</v>
      </c>
      <c r="M80" s="41">
        <v>72</v>
      </c>
      <c r="N80" s="41">
        <v>52</v>
      </c>
      <c r="O80" s="41">
        <v>2</v>
      </c>
      <c r="P80" s="41">
        <v>53</v>
      </c>
      <c r="Q80" s="13">
        <v>0</v>
      </c>
      <c r="R80" s="13">
        <v>0</v>
      </c>
    </row>
    <row r="81" spans="1:18" ht="14.1" customHeight="1" x14ac:dyDescent="0.15">
      <c r="A81" s="8"/>
      <c r="B81" s="15"/>
      <c r="C81" s="10" t="s">
        <v>366</v>
      </c>
      <c r="D81" s="8" t="s">
        <v>273</v>
      </c>
      <c r="E81" s="12"/>
      <c r="F81" s="12"/>
      <c r="G81" s="41">
        <v>159</v>
      </c>
      <c r="H81" s="41">
        <v>0</v>
      </c>
      <c r="I81" s="42">
        <v>0</v>
      </c>
      <c r="J81" s="42">
        <v>0</v>
      </c>
      <c r="K81" s="42">
        <v>0</v>
      </c>
      <c r="L81" s="42">
        <f t="shared" si="24"/>
        <v>159</v>
      </c>
      <c r="M81" s="42">
        <v>64</v>
      </c>
      <c r="N81" s="42">
        <v>46</v>
      </c>
      <c r="O81" s="42">
        <v>4</v>
      </c>
      <c r="P81" s="42">
        <v>45</v>
      </c>
      <c r="Q81" s="13">
        <v>0</v>
      </c>
      <c r="R81" s="13">
        <v>0</v>
      </c>
    </row>
    <row r="82" spans="1:18" ht="14.1" customHeight="1" x14ac:dyDescent="0.15">
      <c r="A82" s="8" t="s">
        <v>599</v>
      </c>
      <c r="B82" s="15" t="s">
        <v>84</v>
      </c>
      <c r="C82" s="10"/>
      <c r="D82" s="8"/>
      <c r="E82" s="12">
        <v>23</v>
      </c>
      <c r="F82" s="12">
        <v>0</v>
      </c>
      <c r="G82" s="41">
        <f>H82+L82+Q82+R82</f>
        <v>915</v>
      </c>
      <c r="H82" s="41">
        <f>SUM(I82:K82)</f>
        <v>915</v>
      </c>
      <c r="I82" s="41">
        <f>I83+I84</f>
        <v>280</v>
      </c>
      <c r="J82" s="41">
        <f t="shared" ref="J82:R82" si="30">J83+J84</f>
        <v>318</v>
      </c>
      <c r="K82" s="41">
        <f t="shared" si="30"/>
        <v>317</v>
      </c>
      <c r="L82" s="41">
        <f t="shared" si="24"/>
        <v>0</v>
      </c>
      <c r="M82" s="41">
        <f t="shared" si="30"/>
        <v>0</v>
      </c>
      <c r="N82" s="41">
        <f t="shared" si="30"/>
        <v>0</v>
      </c>
      <c r="O82" s="41">
        <f t="shared" si="30"/>
        <v>0</v>
      </c>
      <c r="P82" s="41">
        <f t="shared" si="30"/>
        <v>0</v>
      </c>
      <c r="Q82" s="13">
        <f>Q83+Q84</f>
        <v>0</v>
      </c>
      <c r="R82" s="13">
        <f t="shared" si="30"/>
        <v>0</v>
      </c>
    </row>
    <row r="83" spans="1:18" ht="14.1" customHeight="1" x14ac:dyDescent="0.15">
      <c r="A83" s="8"/>
      <c r="B83" s="15"/>
      <c r="C83" s="10" t="s">
        <v>359</v>
      </c>
      <c r="D83" s="8" t="s">
        <v>272</v>
      </c>
      <c r="E83" s="12"/>
      <c r="F83" s="12"/>
      <c r="G83" s="41">
        <v>493</v>
      </c>
      <c r="H83" s="41">
        <v>493</v>
      </c>
      <c r="I83" s="42">
        <v>156</v>
      </c>
      <c r="J83" s="42">
        <v>168</v>
      </c>
      <c r="K83" s="42">
        <v>169</v>
      </c>
      <c r="L83" s="42">
        <f t="shared" si="24"/>
        <v>0</v>
      </c>
      <c r="M83" s="42">
        <v>0</v>
      </c>
      <c r="N83" s="42">
        <v>0</v>
      </c>
      <c r="O83" s="42">
        <v>0</v>
      </c>
      <c r="P83" s="42">
        <v>0</v>
      </c>
      <c r="Q83" s="13">
        <v>0</v>
      </c>
      <c r="R83" s="13">
        <v>0</v>
      </c>
    </row>
    <row r="84" spans="1:18" ht="14.1" customHeight="1" x14ac:dyDescent="0.15">
      <c r="A84" s="8"/>
      <c r="B84" s="15"/>
      <c r="C84" s="10" t="s">
        <v>359</v>
      </c>
      <c r="D84" s="8" t="s">
        <v>273</v>
      </c>
      <c r="E84" s="12"/>
      <c r="F84" s="12"/>
      <c r="G84" s="41">
        <v>422</v>
      </c>
      <c r="H84" s="41">
        <v>422</v>
      </c>
      <c r="I84" s="42">
        <v>124</v>
      </c>
      <c r="J84" s="42">
        <v>150</v>
      </c>
      <c r="K84" s="42">
        <v>148</v>
      </c>
      <c r="L84" s="42">
        <f t="shared" si="24"/>
        <v>0</v>
      </c>
      <c r="M84" s="42">
        <v>0</v>
      </c>
      <c r="N84" s="42">
        <v>0</v>
      </c>
      <c r="O84" s="42">
        <v>0</v>
      </c>
      <c r="P84" s="42">
        <v>0</v>
      </c>
      <c r="Q84" s="13">
        <v>0</v>
      </c>
      <c r="R84" s="13">
        <v>0</v>
      </c>
    </row>
    <row r="85" spans="1:18" ht="14.1" customHeight="1" x14ac:dyDescent="0.15">
      <c r="A85" s="8" t="s">
        <v>599</v>
      </c>
      <c r="B85" s="15" t="s">
        <v>365</v>
      </c>
      <c r="C85" s="10"/>
      <c r="D85" s="8"/>
      <c r="E85" s="11">
        <v>24</v>
      </c>
      <c r="F85" s="12">
        <v>0</v>
      </c>
      <c r="G85" s="41">
        <f>H85+L85+Q85+R85</f>
        <v>948</v>
      </c>
      <c r="H85" s="41">
        <f>SUM(I85:K85)</f>
        <v>948</v>
      </c>
      <c r="I85" s="41">
        <f>I86+I87</f>
        <v>320</v>
      </c>
      <c r="J85" s="41">
        <f t="shared" ref="J85:R85" si="31">J86+J87</f>
        <v>315</v>
      </c>
      <c r="K85" s="41">
        <f t="shared" si="31"/>
        <v>313</v>
      </c>
      <c r="L85" s="41">
        <f t="shared" si="24"/>
        <v>0</v>
      </c>
      <c r="M85" s="41">
        <f t="shared" si="31"/>
        <v>0</v>
      </c>
      <c r="N85" s="41">
        <f t="shared" si="31"/>
        <v>0</v>
      </c>
      <c r="O85" s="41">
        <f t="shared" si="31"/>
        <v>0</v>
      </c>
      <c r="P85" s="41">
        <f t="shared" si="31"/>
        <v>0</v>
      </c>
      <c r="Q85" s="13">
        <f>Q86+Q87</f>
        <v>0</v>
      </c>
      <c r="R85" s="13">
        <f t="shared" si="31"/>
        <v>0</v>
      </c>
    </row>
    <row r="86" spans="1:18" ht="14.1" customHeight="1" x14ac:dyDescent="0.15">
      <c r="A86" s="8"/>
      <c r="B86" s="15"/>
      <c r="C86" s="10" t="s">
        <v>359</v>
      </c>
      <c r="D86" s="8" t="s">
        <v>272</v>
      </c>
      <c r="E86" s="12"/>
      <c r="F86" s="12"/>
      <c r="G86" s="41">
        <v>418</v>
      </c>
      <c r="H86" s="41">
        <v>418</v>
      </c>
      <c r="I86" s="46">
        <v>141</v>
      </c>
      <c r="J86" s="46">
        <v>129</v>
      </c>
      <c r="K86" s="46">
        <v>148</v>
      </c>
      <c r="L86" s="42">
        <f t="shared" si="24"/>
        <v>0</v>
      </c>
      <c r="M86" s="46">
        <v>0</v>
      </c>
      <c r="N86" s="46">
        <v>0</v>
      </c>
      <c r="O86" s="46">
        <v>0</v>
      </c>
      <c r="P86" s="46">
        <v>0</v>
      </c>
      <c r="Q86" s="13">
        <v>0</v>
      </c>
      <c r="R86" s="13">
        <v>0</v>
      </c>
    </row>
    <row r="87" spans="1:18" ht="14.1" customHeight="1" x14ac:dyDescent="0.15">
      <c r="A87" s="8"/>
      <c r="B87" s="15"/>
      <c r="C87" s="10" t="s">
        <v>359</v>
      </c>
      <c r="D87" s="8" t="s">
        <v>273</v>
      </c>
      <c r="E87" s="12"/>
      <c r="F87" s="12"/>
      <c r="G87" s="41">
        <v>530</v>
      </c>
      <c r="H87" s="41">
        <v>530</v>
      </c>
      <c r="I87" s="46">
        <v>179</v>
      </c>
      <c r="J87" s="46">
        <v>186</v>
      </c>
      <c r="K87" s="46">
        <v>165</v>
      </c>
      <c r="L87" s="42">
        <f t="shared" si="24"/>
        <v>0</v>
      </c>
      <c r="M87" s="46">
        <v>0</v>
      </c>
      <c r="N87" s="46">
        <v>0</v>
      </c>
      <c r="O87" s="46">
        <v>0</v>
      </c>
      <c r="P87" s="46">
        <v>0</v>
      </c>
      <c r="Q87" s="13">
        <v>0</v>
      </c>
      <c r="R87" s="13">
        <v>0</v>
      </c>
    </row>
    <row r="88" spans="1:18" ht="14.1" customHeight="1" x14ac:dyDescent="0.15">
      <c r="A88" s="8" t="s">
        <v>599</v>
      </c>
      <c r="B88" s="9" t="s">
        <v>159</v>
      </c>
      <c r="C88" s="10"/>
      <c r="D88" s="8"/>
      <c r="E88" s="11">
        <v>24</v>
      </c>
      <c r="F88" s="12">
        <v>0</v>
      </c>
      <c r="G88" s="41">
        <f>H88+L88+Q88+R88</f>
        <v>953</v>
      </c>
      <c r="H88" s="41">
        <f>SUM(I88:K88)</f>
        <v>953</v>
      </c>
      <c r="I88" s="41">
        <f>I89+I90+I91+I92+I93+I94+I95+I96</f>
        <v>320</v>
      </c>
      <c r="J88" s="41">
        <f t="shared" ref="J88:K88" si="32">J89+J90+J91+J92+J93+J94+J95+J96</f>
        <v>322</v>
      </c>
      <c r="K88" s="41">
        <f t="shared" si="32"/>
        <v>311</v>
      </c>
      <c r="L88" s="41">
        <f t="shared" si="24"/>
        <v>0</v>
      </c>
      <c r="M88" s="41">
        <f t="shared" ref="M88:P88" si="33">M89+M90+M91+M92+M93+M94+M95+M96</f>
        <v>0</v>
      </c>
      <c r="N88" s="41">
        <f t="shared" si="33"/>
        <v>0</v>
      </c>
      <c r="O88" s="41">
        <f t="shared" si="33"/>
        <v>0</v>
      </c>
      <c r="P88" s="41">
        <f t="shared" si="33"/>
        <v>0</v>
      </c>
      <c r="Q88" s="13">
        <f>Q89+Q90</f>
        <v>0</v>
      </c>
      <c r="R88" s="13">
        <f t="shared" ref="R88" si="34">R89+R90</f>
        <v>0</v>
      </c>
    </row>
    <row r="89" spans="1:18" ht="14.1" customHeight="1" x14ac:dyDescent="0.15">
      <c r="A89" s="8"/>
      <c r="B89" s="9"/>
      <c r="C89" s="10" t="s">
        <v>359</v>
      </c>
      <c r="D89" s="8" t="s">
        <v>272</v>
      </c>
      <c r="E89" s="11"/>
      <c r="F89" s="12"/>
      <c r="G89" s="41">
        <v>99</v>
      </c>
      <c r="H89" s="41">
        <v>99</v>
      </c>
      <c r="I89" s="41">
        <v>37</v>
      </c>
      <c r="J89" s="41">
        <v>28</v>
      </c>
      <c r="K89" s="41">
        <v>34</v>
      </c>
      <c r="L89" s="42">
        <f t="shared" si="24"/>
        <v>0</v>
      </c>
      <c r="M89" s="41">
        <v>0</v>
      </c>
      <c r="N89" s="41">
        <v>0</v>
      </c>
      <c r="O89" s="41">
        <v>0</v>
      </c>
      <c r="P89" s="41">
        <v>0</v>
      </c>
      <c r="Q89" s="13">
        <v>0</v>
      </c>
      <c r="R89" s="13">
        <v>0</v>
      </c>
    </row>
    <row r="90" spans="1:18" ht="14.1" customHeight="1" x14ac:dyDescent="0.15">
      <c r="A90" s="8"/>
      <c r="B90" s="15"/>
      <c r="C90" s="10" t="s">
        <v>359</v>
      </c>
      <c r="D90" s="8" t="s">
        <v>273</v>
      </c>
      <c r="E90" s="12"/>
      <c r="F90" s="12"/>
      <c r="G90" s="41">
        <v>137</v>
      </c>
      <c r="H90" s="41">
        <v>137</v>
      </c>
      <c r="I90" s="46">
        <v>43</v>
      </c>
      <c r="J90" s="46">
        <v>52</v>
      </c>
      <c r="K90" s="46">
        <v>42</v>
      </c>
      <c r="L90" s="42">
        <f t="shared" si="24"/>
        <v>0</v>
      </c>
      <c r="M90" s="46">
        <v>0</v>
      </c>
      <c r="N90" s="46">
        <v>0</v>
      </c>
      <c r="O90" s="46">
        <v>0</v>
      </c>
      <c r="P90" s="46">
        <v>0</v>
      </c>
      <c r="Q90" s="13">
        <v>0</v>
      </c>
      <c r="R90" s="13">
        <v>0</v>
      </c>
    </row>
    <row r="91" spans="1:18" ht="14.1" customHeight="1" x14ac:dyDescent="0.15">
      <c r="A91" s="8"/>
      <c r="B91" s="15"/>
      <c r="C91" s="10" t="s">
        <v>600</v>
      </c>
      <c r="D91" s="8" t="s">
        <v>272</v>
      </c>
      <c r="E91" s="12"/>
      <c r="F91" s="12"/>
      <c r="G91" s="41">
        <v>44</v>
      </c>
      <c r="H91" s="41">
        <v>44</v>
      </c>
      <c r="I91" s="46">
        <v>17</v>
      </c>
      <c r="J91" s="46">
        <v>13</v>
      </c>
      <c r="K91" s="46">
        <v>14</v>
      </c>
      <c r="L91" s="41">
        <f t="shared" si="24"/>
        <v>0</v>
      </c>
      <c r="M91" s="46">
        <v>0</v>
      </c>
      <c r="N91" s="46">
        <v>0</v>
      </c>
      <c r="O91" s="46">
        <v>0</v>
      </c>
      <c r="P91" s="46">
        <v>0</v>
      </c>
      <c r="Q91" s="13">
        <v>0</v>
      </c>
      <c r="R91" s="13">
        <v>0</v>
      </c>
    </row>
    <row r="92" spans="1:18" ht="14.1" customHeight="1" x14ac:dyDescent="0.15">
      <c r="A92" s="8"/>
      <c r="B92" s="9"/>
      <c r="C92" s="10" t="s">
        <v>600</v>
      </c>
      <c r="D92" s="8" t="s">
        <v>273</v>
      </c>
      <c r="E92" s="11"/>
      <c r="F92" s="12"/>
      <c r="G92" s="41">
        <v>196</v>
      </c>
      <c r="H92" s="41">
        <v>196</v>
      </c>
      <c r="I92" s="41">
        <v>63</v>
      </c>
      <c r="J92" s="41">
        <v>68</v>
      </c>
      <c r="K92" s="41">
        <v>65</v>
      </c>
      <c r="L92" s="42">
        <f t="shared" si="24"/>
        <v>0</v>
      </c>
      <c r="M92" s="41">
        <v>0</v>
      </c>
      <c r="N92" s="41">
        <v>0</v>
      </c>
      <c r="O92" s="41">
        <v>0</v>
      </c>
      <c r="P92" s="41">
        <v>0</v>
      </c>
      <c r="Q92" s="13">
        <v>0</v>
      </c>
      <c r="R92" s="13">
        <v>0</v>
      </c>
    </row>
    <row r="93" spans="1:18" ht="14.1" customHeight="1" x14ac:dyDescent="0.15">
      <c r="A93" s="8"/>
      <c r="B93" s="15"/>
      <c r="C93" s="10" t="s">
        <v>358</v>
      </c>
      <c r="D93" s="8" t="s">
        <v>272</v>
      </c>
      <c r="E93" s="12"/>
      <c r="F93" s="12"/>
      <c r="G93" s="41">
        <v>99</v>
      </c>
      <c r="H93" s="41">
        <v>99</v>
      </c>
      <c r="I93" s="46">
        <v>32</v>
      </c>
      <c r="J93" s="46">
        <v>33</v>
      </c>
      <c r="K93" s="46">
        <v>34</v>
      </c>
      <c r="L93" s="42">
        <f t="shared" si="24"/>
        <v>0</v>
      </c>
      <c r="M93" s="42">
        <v>0</v>
      </c>
      <c r="N93" s="42">
        <v>0</v>
      </c>
      <c r="O93" s="42">
        <v>0</v>
      </c>
      <c r="P93" s="42">
        <v>0</v>
      </c>
      <c r="Q93" s="13">
        <v>0</v>
      </c>
      <c r="R93" s="13">
        <v>0</v>
      </c>
    </row>
    <row r="94" spans="1:18" ht="14.1" customHeight="1" x14ac:dyDescent="0.15">
      <c r="A94" s="8"/>
      <c r="B94" s="15"/>
      <c r="C94" s="10" t="s">
        <v>358</v>
      </c>
      <c r="D94" s="8" t="s">
        <v>273</v>
      </c>
      <c r="E94" s="12"/>
      <c r="F94" s="12"/>
      <c r="G94" s="41">
        <v>21</v>
      </c>
      <c r="H94" s="41">
        <v>21</v>
      </c>
      <c r="I94" s="46">
        <v>8</v>
      </c>
      <c r="J94" s="46">
        <v>8</v>
      </c>
      <c r="K94" s="46">
        <v>5</v>
      </c>
      <c r="L94" s="41">
        <f t="shared" si="24"/>
        <v>0</v>
      </c>
      <c r="M94" s="42">
        <v>0</v>
      </c>
      <c r="N94" s="42">
        <v>0</v>
      </c>
      <c r="O94" s="42">
        <v>0</v>
      </c>
      <c r="P94" s="42">
        <v>0</v>
      </c>
      <c r="Q94" s="13">
        <v>0</v>
      </c>
      <c r="R94" s="13">
        <v>0</v>
      </c>
    </row>
    <row r="95" spans="1:18" ht="14.1" customHeight="1" x14ac:dyDescent="0.15">
      <c r="A95" s="8"/>
      <c r="B95" s="9"/>
      <c r="C95" s="10" t="s">
        <v>366</v>
      </c>
      <c r="D95" s="8" t="s">
        <v>272</v>
      </c>
      <c r="E95" s="12"/>
      <c r="F95" s="12"/>
      <c r="G95" s="41">
        <v>123</v>
      </c>
      <c r="H95" s="41">
        <v>123</v>
      </c>
      <c r="I95" s="41">
        <v>46</v>
      </c>
      <c r="J95" s="41">
        <v>34</v>
      </c>
      <c r="K95" s="41">
        <v>43</v>
      </c>
      <c r="L95" s="42">
        <f t="shared" si="24"/>
        <v>0</v>
      </c>
      <c r="M95" s="41">
        <v>0</v>
      </c>
      <c r="N95" s="41">
        <v>0</v>
      </c>
      <c r="O95" s="41">
        <v>0</v>
      </c>
      <c r="P95" s="41">
        <v>0</v>
      </c>
      <c r="Q95" s="13">
        <v>0</v>
      </c>
      <c r="R95" s="13">
        <v>0</v>
      </c>
    </row>
    <row r="96" spans="1:18" ht="14.1" customHeight="1" x14ac:dyDescent="0.15">
      <c r="A96" s="8"/>
      <c r="B96" s="15"/>
      <c r="C96" s="10" t="s">
        <v>366</v>
      </c>
      <c r="D96" s="8" t="s">
        <v>273</v>
      </c>
      <c r="E96" s="12"/>
      <c r="F96" s="12"/>
      <c r="G96" s="41">
        <v>234</v>
      </c>
      <c r="H96" s="41">
        <v>234</v>
      </c>
      <c r="I96" s="46">
        <v>74</v>
      </c>
      <c r="J96" s="46">
        <v>86</v>
      </c>
      <c r="K96" s="46">
        <v>74</v>
      </c>
      <c r="L96" s="42">
        <f t="shared" si="24"/>
        <v>0</v>
      </c>
      <c r="M96" s="42">
        <v>0</v>
      </c>
      <c r="N96" s="42">
        <v>0</v>
      </c>
      <c r="O96" s="42">
        <v>0</v>
      </c>
      <c r="P96" s="42">
        <v>0</v>
      </c>
      <c r="Q96" s="13">
        <v>0</v>
      </c>
      <c r="R96" s="13">
        <v>0</v>
      </c>
    </row>
    <row r="97" spans="1:18" ht="14.1" customHeight="1" x14ac:dyDescent="0.15">
      <c r="A97" s="8" t="s">
        <v>599</v>
      </c>
      <c r="B97" s="15" t="s">
        <v>88</v>
      </c>
      <c r="C97" s="10"/>
      <c r="D97" s="8"/>
      <c r="E97" s="12">
        <v>23</v>
      </c>
      <c r="F97" s="12">
        <v>0</v>
      </c>
      <c r="G97" s="41">
        <f>H97+L97+Q97+R97</f>
        <v>870</v>
      </c>
      <c r="H97" s="41">
        <f>SUM(I97:K97)</f>
        <v>870</v>
      </c>
      <c r="I97" s="41">
        <f>I98+I99</f>
        <v>281</v>
      </c>
      <c r="J97" s="41">
        <f t="shared" ref="J97:R97" si="35">J98+J99</f>
        <v>296</v>
      </c>
      <c r="K97" s="41">
        <f t="shared" si="35"/>
        <v>293</v>
      </c>
      <c r="L97" s="41">
        <f t="shared" si="24"/>
        <v>0</v>
      </c>
      <c r="M97" s="41">
        <f t="shared" si="35"/>
        <v>0</v>
      </c>
      <c r="N97" s="41">
        <f t="shared" si="35"/>
        <v>0</v>
      </c>
      <c r="O97" s="41">
        <f t="shared" si="35"/>
        <v>0</v>
      </c>
      <c r="P97" s="41">
        <f t="shared" si="35"/>
        <v>0</v>
      </c>
      <c r="Q97" s="13">
        <f>Q98+Q99</f>
        <v>0</v>
      </c>
      <c r="R97" s="13">
        <f t="shared" si="35"/>
        <v>0</v>
      </c>
    </row>
    <row r="98" spans="1:18" ht="14.1" customHeight="1" x14ac:dyDescent="0.15">
      <c r="A98" s="8"/>
      <c r="B98" s="15"/>
      <c r="C98" s="10" t="s">
        <v>359</v>
      </c>
      <c r="D98" s="8" t="s">
        <v>272</v>
      </c>
      <c r="E98" s="12"/>
      <c r="F98" s="12"/>
      <c r="G98" s="41">
        <v>402</v>
      </c>
      <c r="H98" s="41">
        <v>402</v>
      </c>
      <c r="I98" s="46">
        <v>134</v>
      </c>
      <c r="J98" s="46">
        <v>129</v>
      </c>
      <c r="K98" s="46">
        <v>139</v>
      </c>
      <c r="L98" s="42">
        <f t="shared" si="24"/>
        <v>0</v>
      </c>
      <c r="M98" s="42">
        <v>0</v>
      </c>
      <c r="N98" s="42">
        <v>0</v>
      </c>
      <c r="O98" s="42">
        <v>0</v>
      </c>
      <c r="P98" s="42">
        <v>0</v>
      </c>
      <c r="Q98" s="13">
        <v>0</v>
      </c>
      <c r="R98" s="13">
        <v>0</v>
      </c>
    </row>
    <row r="99" spans="1:18" ht="14.1" customHeight="1" x14ac:dyDescent="0.15">
      <c r="A99" s="8"/>
      <c r="B99" s="15"/>
      <c r="C99" s="10" t="s">
        <v>359</v>
      </c>
      <c r="D99" s="8" t="s">
        <v>273</v>
      </c>
      <c r="E99" s="12"/>
      <c r="F99" s="12"/>
      <c r="G99" s="41">
        <v>468</v>
      </c>
      <c r="H99" s="41">
        <v>468</v>
      </c>
      <c r="I99" s="46">
        <v>147</v>
      </c>
      <c r="J99" s="46">
        <v>167</v>
      </c>
      <c r="K99" s="46">
        <v>154</v>
      </c>
      <c r="L99" s="41">
        <f t="shared" si="24"/>
        <v>0</v>
      </c>
      <c r="M99" s="46">
        <v>0</v>
      </c>
      <c r="N99" s="46">
        <v>0</v>
      </c>
      <c r="O99" s="46">
        <v>0</v>
      </c>
      <c r="P99" s="46">
        <v>0</v>
      </c>
      <c r="Q99" s="13">
        <v>0</v>
      </c>
      <c r="R99" s="13">
        <v>0</v>
      </c>
    </row>
    <row r="100" spans="1:18" ht="14.1" customHeight="1" x14ac:dyDescent="0.15">
      <c r="A100" s="8" t="s">
        <v>599</v>
      </c>
      <c r="B100" s="15" t="s">
        <v>89</v>
      </c>
      <c r="C100" s="10"/>
      <c r="D100" s="8"/>
      <c r="E100" s="12">
        <v>24</v>
      </c>
      <c r="F100" s="12">
        <v>0</v>
      </c>
      <c r="G100" s="41">
        <f>H100+L100+Q100+R100</f>
        <v>911</v>
      </c>
      <c r="H100" s="41">
        <f>SUM(I100:K100)</f>
        <v>911</v>
      </c>
      <c r="I100" s="41">
        <f>I101+I102</f>
        <v>303</v>
      </c>
      <c r="J100" s="41">
        <f t="shared" ref="J100:R100" si="36">J101+J102</f>
        <v>317</v>
      </c>
      <c r="K100" s="41">
        <f t="shared" si="36"/>
        <v>291</v>
      </c>
      <c r="L100" s="42">
        <f t="shared" si="24"/>
        <v>0</v>
      </c>
      <c r="M100" s="41">
        <f t="shared" si="36"/>
        <v>0</v>
      </c>
      <c r="N100" s="41">
        <f t="shared" si="36"/>
        <v>0</v>
      </c>
      <c r="O100" s="41">
        <f t="shared" si="36"/>
        <v>0</v>
      </c>
      <c r="P100" s="41">
        <f t="shared" si="36"/>
        <v>0</v>
      </c>
      <c r="Q100" s="13">
        <f>Q101+Q102</f>
        <v>0</v>
      </c>
      <c r="R100" s="13">
        <f t="shared" si="36"/>
        <v>0</v>
      </c>
    </row>
    <row r="101" spans="1:18" ht="14.1" customHeight="1" x14ac:dyDescent="0.15">
      <c r="A101" s="8"/>
      <c r="B101" s="15"/>
      <c r="C101" s="10" t="s">
        <v>359</v>
      </c>
      <c r="D101" s="8" t="s">
        <v>272</v>
      </c>
      <c r="E101" s="12"/>
      <c r="F101" s="12"/>
      <c r="G101" s="41">
        <v>516</v>
      </c>
      <c r="H101" s="41">
        <v>516</v>
      </c>
      <c r="I101" s="46">
        <v>168</v>
      </c>
      <c r="J101" s="46">
        <v>193</v>
      </c>
      <c r="K101" s="46">
        <v>155</v>
      </c>
      <c r="L101" s="42">
        <f t="shared" si="24"/>
        <v>0</v>
      </c>
      <c r="M101" s="46">
        <v>0</v>
      </c>
      <c r="N101" s="46">
        <v>0</v>
      </c>
      <c r="O101" s="46">
        <v>0</v>
      </c>
      <c r="P101" s="46">
        <v>0</v>
      </c>
      <c r="Q101" s="13">
        <v>0</v>
      </c>
      <c r="R101" s="13">
        <v>0</v>
      </c>
    </row>
    <row r="102" spans="1:18" ht="14.1" customHeight="1" x14ac:dyDescent="0.15">
      <c r="A102" s="8"/>
      <c r="B102" s="9"/>
      <c r="C102" s="10" t="s">
        <v>359</v>
      </c>
      <c r="D102" s="8" t="s">
        <v>273</v>
      </c>
      <c r="E102" s="11"/>
      <c r="F102" s="12"/>
      <c r="G102" s="41">
        <v>395</v>
      </c>
      <c r="H102" s="41">
        <v>395</v>
      </c>
      <c r="I102" s="41">
        <v>135</v>
      </c>
      <c r="J102" s="41">
        <v>124</v>
      </c>
      <c r="K102" s="41">
        <v>136</v>
      </c>
      <c r="L102" s="41">
        <f t="shared" si="24"/>
        <v>0</v>
      </c>
      <c r="M102" s="41">
        <v>0</v>
      </c>
      <c r="N102" s="41">
        <v>0</v>
      </c>
      <c r="O102" s="41">
        <v>0</v>
      </c>
      <c r="P102" s="41">
        <v>0</v>
      </c>
      <c r="Q102" s="13">
        <v>0</v>
      </c>
      <c r="R102" s="13">
        <v>0</v>
      </c>
    </row>
    <row r="103" spans="1:18" ht="14.1" customHeight="1" x14ac:dyDescent="0.15">
      <c r="A103" s="8" t="s">
        <v>599</v>
      </c>
      <c r="B103" s="15" t="s">
        <v>145</v>
      </c>
      <c r="C103" s="10"/>
      <c r="D103" s="8"/>
      <c r="E103" s="12">
        <v>18</v>
      </c>
      <c r="F103" s="12">
        <v>0</v>
      </c>
      <c r="G103" s="41">
        <f>H103+L103+Q103+R103</f>
        <v>530</v>
      </c>
      <c r="H103" s="41">
        <f>SUM(I103:K103)</f>
        <v>530</v>
      </c>
      <c r="I103" s="41">
        <f>I104+I105</f>
        <v>134</v>
      </c>
      <c r="J103" s="41">
        <f t="shared" ref="J103:R103" si="37">J104+J105</f>
        <v>178</v>
      </c>
      <c r="K103" s="41">
        <f t="shared" si="37"/>
        <v>218</v>
      </c>
      <c r="L103" s="42">
        <f t="shared" si="24"/>
        <v>0</v>
      </c>
      <c r="M103" s="41">
        <f t="shared" si="37"/>
        <v>0</v>
      </c>
      <c r="N103" s="41">
        <f t="shared" si="37"/>
        <v>0</v>
      </c>
      <c r="O103" s="41">
        <f t="shared" si="37"/>
        <v>0</v>
      </c>
      <c r="P103" s="41">
        <f t="shared" si="37"/>
        <v>0</v>
      </c>
      <c r="Q103" s="13">
        <f>Q104+Q105</f>
        <v>0</v>
      </c>
      <c r="R103" s="13">
        <f t="shared" si="37"/>
        <v>0</v>
      </c>
    </row>
    <row r="104" spans="1:18" ht="14.1" customHeight="1" x14ac:dyDescent="0.15">
      <c r="A104" s="8"/>
      <c r="B104" s="15"/>
      <c r="C104" s="10" t="s">
        <v>359</v>
      </c>
      <c r="D104" s="8" t="s">
        <v>272</v>
      </c>
      <c r="E104" s="12"/>
      <c r="F104" s="12"/>
      <c r="G104" s="41">
        <v>283</v>
      </c>
      <c r="H104" s="41">
        <v>283</v>
      </c>
      <c r="I104" s="42">
        <v>69</v>
      </c>
      <c r="J104" s="42">
        <v>100</v>
      </c>
      <c r="K104" s="42">
        <v>114</v>
      </c>
      <c r="L104" s="42">
        <f t="shared" si="24"/>
        <v>0</v>
      </c>
      <c r="M104" s="46">
        <v>0</v>
      </c>
      <c r="N104" s="46">
        <v>0</v>
      </c>
      <c r="O104" s="46">
        <v>0</v>
      </c>
      <c r="P104" s="46">
        <v>0</v>
      </c>
      <c r="Q104" s="13">
        <v>0</v>
      </c>
      <c r="R104" s="13">
        <v>0</v>
      </c>
    </row>
    <row r="105" spans="1:18" ht="14.1" customHeight="1" x14ac:dyDescent="0.15">
      <c r="A105" s="8"/>
      <c r="B105" s="15"/>
      <c r="C105" s="10" t="s">
        <v>359</v>
      </c>
      <c r="D105" s="8" t="s">
        <v>273</v>
      </c>
      <c r="E105" s="12"/>
      <c r="F105" s="12"/>
      <c r="G105" s="41">
        <v>247</v>
      </c>
      <c r="H105" s="41">
        <v>247</v>
      </c>
      <c r="I105" s="42">
        <v>65</v>
      </c>
      <c r="J105" s="42">
        <v>78</v>
      </c>
      <c r="K105" s="42">
        <v>104</v>
      </c>
      <c r="L105" s="41">
        <f t="shared" si="24"/>
        <v>0</v>
      </c>
      <c r="M105" s="46">
        <v>0</v>
      </c>
      <c r="N105" s="46">
        <v>0</v>
      </c>
      <c r="O105" s="46">
        <v>0</v>
      </c>
      <c r="P105" s="46">
        <v>0</v>
      </c>
      <c r="Q105" s="13">
        <v>0</v>
      </c>
      <c r="R105" s="13">
        <v>0</v>
      </c>
    </row>
    <row r="106" spans="1:18" ht="14.1" customHeight="1" x14ac:dyDescent="0.15">
      <c r="A106" s="8" t="s">
        <v>599</v>
      </c>
      <c r="B106" s="9" t="s">
        <v>7</v>
      </c>
      <c r="C106" s="10"/>
      <c r="D106" s="8"/>
      <c r="E106" s="11">
        <v>24</v>
      </c>
      <c r="F106" s="12">
        <v>4</v>
      </c>
      <c r="G106" s="41">
        <f>H106+L106+Q106+R106</f>
        <v>1028</v>
      </c>
      <c r="H106" s="41">
        <f>SUM(I106:K106)</f>
        <v>953</v>
      </c>
      <c r="I106" s="41">
        <f>I107+I108</f>
        <v>320</v>
      </c>
      <c r="J106" s="41">
        <f t="shared" ref="J106:R106" si="38">J107+J108</f>
        <v>318</v>
      </c>
      <c r="K106" s="41">
        <f t="shared" si="38"/>
        <v>315</v>
      </c>
      <c r="L106" s="42">
        <f t="shared" si="24"/>
        <v>75</v>
      </c>
      <c r="M106" s="41">
        <f t="shared" si="38"/>
        <v>16</v>
      </c>
      <c r="N106" s="41">
        <f t="shared" si="38"/>
        <v>16</v>
      </c>
      <c r="O106" s="41">
        <f t="shared" si="38"/>
        <v>19</v>
      </c>
      <c r="P106" s="41">
        <f t="shared" si="38"/>
        <v>24</v>
      </c>
      <c r="Q106" s="13">
        <f>Q107+Q108</f>
        <v>0</v>
      </c>
      <c r="R106" s="13">
        <f t="shared" si="38"/>
        <v>0</v>
      </c>
    </row>
    <row r="107" spans="1:18" ht="14.1" customHeight="1" x14ac:dyDescent="0.15">
      <c r="A107" s="8"/>
      <c r="B107" s="9"/>
      <c r="C107" s="10" t="s">
        <v>359</v>
      </c>
      <c r="D107" s="8" t="s">
        <v>272</v>
      </c>
      <c r="E107" s="11"/>
      <c r="F107" s="12"/>
      <c r="G107" s="41">
        <v>492</v>
      </c>
      <c r="H107" s="41">
        <v>448</v>
      </c>
      <c r="I107" s="41">
        <v>152</v>
      </c>
      <c r="J107" s="41">
        <v>149</v>
      </c>
      <c r="K107" s="41">
        <v>147</v>
      </c>
      <c r="L107" s="42">
        <f t="shared" si="24"/>
        <v>44</v>
      </c>
      <c r="M107" s="41">
        <v>11</v>
      </c>
      <c r="N107" s="41">
        <v>11</v>
      </c>
      <c r="O107" s="41">
        <v>10</v>
      </c>
      <c r="P107" s="41">
        <v>12</v>
      </c>
      <c r="Q107" s="13">
        <v>0</v>
      </c>
      <c r="R107" s="13">
        <v>0</v>
      </c>
    </row>
    <row r="108" spans="1:18" ht="14.1" customHeight="1" x14ac:dyDescent="0.15">
      <c r="A108" s="8"/>
      <c r="B108" s="15"/>
      <c r="C108" s="10" t="s">
        <v>359</v>
      </c>
      <c r="D108" s="8" t="s">
        <v>273</v>
      </c>
      <c r="E108" s="12"/>
      <c r="F108" s="12"/>
      <c r="G108" s="41">
        <v>536</v>
      </c>
      <c r="H108" s="41">
        <v>505</v>
      </c>
      <c r="I108" s="42">
        <v>168</v>
      </c>
      <c r="J108" s="42">
        <v>169</v>
      </c>
      <c r="K108" s="42">
        <v>168</v>
      </c>
      <c r="L108" s="41">
        <f t="shared" si="24"/>
        <v>31</v>
      </c>
      <c r="M108" s="46">
        <v>5</v>
      </c>
      <c r="N108" s="46">
        <v>5</v>
      </c>
      <c r="O108" s="46">
        <v>9</v>
      </c>
      <c r="P108" s="46">
        <v>12</v>
      </c>
      <c r="Q108" s="13">
        <v>0</v>
      </c>
      <c r="R108" s="13">
        <v>0</v>
      </c>
    </row>
    <row r="109" spans="1:18" ht="14.1" customHeight="1" x14ac:dyDescent="0.15">
      <c r="A109" s="8" t="s">
        <v>599</v>
      </c>
      <c r="B109" s="15" t="s">
        <v>101</v>
      </c>
      <c r="C109" s="10"/>
      <c r="D109" s="8"/>
      <c r="E109" s="12">
        <v>23</v>
      </c>
      <c r="F109" s="12">
        <v>0</v>
      </c>
      <c r="G109" s="41">
        <f>H109+L109+Q109+R109</f>
        <v>909</v>
      </c>
      <c r="H109" s="41">
        <f>SUM(I109:K109)</f>
        <v>909</v>
      </c>
      <c r="I109" s="41">
        <f>I110+I111</f>
        <v>281</v>
      </c>
      <c r="J109" s="41">
        <f t="shared" ref="J109:R109" si="39">J110+J111</f>
        <v>319</v>
      </c>
      <c r="K109" s="41">
        <f t="shared" si="39"/>
        <v>309</v>
      </c>
      <c r="L109" s="42">
        <f t="shared" si="24"/>
        <v>0</v>
      </c>
      <c r="M109" s="41">
        <f t="shared" si="39"/>
        <v>0</v>
      </c>
      <c r="N109" s="41">
        <f t="shared" si="39"/>
        <v>0</v>
      </c>
      <c r="O109" s="41">
        <f t="shared" si="39"/>
        <v>0</v>
      </c>
      <c r="P109" s="41">
        <f t="shared" si="39"/>
        <v>0</v>
      </c>
      <c r="Q109" s="13">
        <f>Q110+Q111</f>
        <v>0</v>
      </c>
      <c r="R109" s="13">
        <f t="shared" si="39"/>
        <v>0</v>
      </c>
    </row>
    <row r="110" spans="1:18" ht="14.1" customHeight="1" x14ac:dyDescent="0.15">
      <c r="A110" s="8"/>
      <c r="B110" s="15"/>
      <c r="C110" s="10" t="s">
        <v>359</v>
      </c>
      <c r="D110" s="8" t="s">
        <v>272</v>
      </c>
      <c r="E110" s="12"/>
      <c r="F110" s="12"/>
      <c r="G110" s="41">
        <v>438</v>
      </c>
      <c r="H110" s="41">
        <v>438</v>
      </c>
      <c r="I110" s="42">
        <v>129</v>
      </c>
      <c r="J110" s="42">
        <v>161</v>
      </c>
      <c r="K110" s="42">
        <v>148</v>
      </c>
      <c r="L110" s="42">
        <f t="shared" si="24"/>
        <v>0</v>
      </c>
      <c r="M110" s="46">
        <v>0</v>
      </c>
      <c r="N110" s="46">
        <v>0</v>
      </c>
      <c r="O110" s="46">
        <v>0</v>
      </c>
      <c r="P110" s="46">
        <v>0</v>
      </c>
      <c r="Q110" s="13">
        <v>0</v>
      </c>
      <c r="R110" s="13">
        <v>0</v>
      </c>
    </row>
    <row r="111" spans="1:18" ht="14.1" customHeight="1" x14ac:dyDescent="0.15">
      <c r="A111" s="8"/>
      <c r="B111" s="9"/>
      <c r="C111" s="10" t="s">
        <v>359</v>
      </c>
      <c r="D111" s="8" t="s">
        <v>273</v>
      </c>
      <c r="E111" s="11"/>
      <c r="F111" s="12"/>
      <c r="G111" s="41">
        <v>471</v>
      </c>
      <c r="H111" s="41">
        <v>471</v>
      </c>
      <c r="I111" s="41">
        <v>152</v>
      </c>
      <c r="J111" s="41">
        <v>158</v>
      </c>
      <c r="K111" s="41">
        <v>161</v>
      </c>
      <c r="L111" s="41">
        <f t="shared" si="24"/>
        <v>0</v>
      </c>
      <c r="M111" s="41">
        <v>0</v>
      </c>
      <c r="N111" s="41">
        <v>0</v>
      </c>
      <c r="O111" s="41">
        <v>0</v>
      </c>
      <c r="P111" s="41">
        <v>0</v>
      </c>
      <c r="Q111" s="13">
        <v>0</v>
      </c>
      <c r="R111" s="13">
        <v>0</v>
      </c>
    </row>
    <row r="112" spans="1:18" ht="14.1" customHeight="1" x14ac:dyDescent="0.15">
      <c r="A112" s="8" t="s">
        <v>599</v>
      </c>
      <c r="B112" s="15" t="s">
        <v>160</v>
      </c>
      <c r="C112" s="10"/>
      <c r="D112" s="8"/>
      <c r="E112" s="12">
        <v>12</v>
      </c>
      <c r="F112" s="12">
        <v>0</v>
      </c>
      <c r="G112" s="41">
        <f>H112+L112+Q112+R112</f>
        <v>374</v>
      </c>
      <c r="H112" s="41">
        <f>SUM(I112:K112)</f>
        <v>374</v>
      </c>
      <c r="I112" s="41">
        <f>I113+I114</f>
        <v>141</v>
      </c>
      <c r="J112" s="41">
        <f t="shared" ref="J112:R112" si="40">J113+J114</f>
        <v>125</v>
      </c>
      <c r="K112" s="41">
        <f t="shared" si="40"/>
        <v>108</v>
      </c>
      <c r="L112" s="42">
        <f t="shared" si="24"/>
        <v>0</v>
      </c>
      <c r="M112" s="41">
        <f t="shared" si="40"/>
        <v>0</v>
      </c>
      <c r="N112" s="41">
        <f t="shared" si="40"/>
        <v>0</v>
      </c>
      <c r="O112" s="41">
        <f t="shared" si="40"/>
        <v>0</v>
      </c>
      <c r="P112" s="41">
        <f t="shared" si="40"/>
        <v>0</v>
      </c>
      <c r="Q112" s="13">
        <f>Q113+Q114</f>
        <v>0</v>
      </c>
      <c r="R112" s="13">
        <f t="shared" si="40"/>
        <v>0</v>
      </c>
    </row>
    <row r="113" spans="1:18" ht="14.1" customHeight="1" x14ac:dyDescent="0.15">
      <c r="A113" s="8"/>
      <c r="B113" s="15"/>
      <c r="C113" s="10" t="s">
        <v>359</v>
      </c>
      <c r="D113" s="8" t="s">
        <v>272</v>
      </c>
      <c r="E113" s="12"/>
      <c r="F113" s="12"/>
      <c r="G113" s="41">
        <v>204</v>
      </c>
      <c r="H113" s="41">
        <v>204</v>
      </c>
      <c r="I113" s="42">
        <v>90</v>
      </c>
      <c r="J113" s="42">
        <v>60</v>
      </c>
      <c r="K113" s="42">
        <v>54</v>
      </c>
      <c r="L113" s="42">
        <f t="shared" si="24"/>
        <v>0</v>
      </c>
      <c r="M113" s="46">
        <v>0</v>
      </c>
      <c r="N113" s="46">
        <v>0</v>
      </c>
      <c r="O113" s="46">
        <v>0</v>
      </c>
      <c r="P113" s="46">
        <v>0</v>
      </c>
      <c r="Q113" s="13">
        <v>0</v>
      </c>
      <c r="R113" s="13">
        <v>0</v>
      </c>
    </row>
    <row r="114" spans="1:18" ht="14.1" customHeight="1" x14ac:dyDescent="0.15">
      <c r="A114" s="8"/>
      <c r="B114" s="15"/>
      <c r="C114" s="10" t="s">
        <v>359</v>
      </c>
      <c r="D114" s="8" t="s">
        <v>273</v>
      </c>
      <c r="E114" s="12"/>
      <c r="F114" s="12"/>
      <c r="G114" s="41">
        <v>170</v>
      </c>
      <c r="H114" s="41">
        <v>170</v>
      </c>
      <c r="I114" s="42">
        <v>51</v>
      </c>
      <c r="J114" s="42">
        <v>65</v>
      </c>
      <c r="K114" s="42">
        <v>54</v>
      </c>
      <c r="L114" s="41">
        <f t="shared" si="24"/>
        <v>0</v>
      </c>
      <c r="M114" s="46">
        <v>0</v>
      </c>
      <c r="N114" s="46">
        <v>0</v>
      </c>
      <c r="O114" s="46">
        <v>0</v>
      </c>
      <c r="P114" s="46">
        <v>0</v>
      </c>
      <c r="Q114" s="13">
        <v>0</v>
      </c>
      <c r="R114" s="13">
        <v>0</v>
      </c>
    </row>
    <row r="115" spans="1:18" ht="14.1" customHeight="1" x14ac:dyDescent="0.15">
      <c r="A115" s="8" t="s">
        <v>599</v>
      </c>
      <c r="B115" s="9" t="s">
        <v>11</v>
      </c>
      <c r="C115" s="10"/>
      <c r="D115" s="8"/>
      <c r="E115" s="11">
        <v>23</v>
      </c>
      <c r="F115" s="12">
        <v>4</v>
      </c>
      <c r="G115" s="41">
        <f>H115+L115+Q115+R115</f>
        <v>1006</v>
      </c>
      <c r="H115" s="41">
        <f>SUM(I115:K115)</f>
        <v>913</v>
      </c>
      <c r="I115" s="41">
        <f>I116+I117</f>
        <v>280</v>
      </c>
      <c r="J115" s="41">
        <f t="shared" ref="J115:R115" si="41">J116+J117</f>
        <v>318</v>
      </c>
      <c r="K115" s="41">
        <f t="shared" si="41"/>
        <v>315</v>
      </c>
      <c r="L115" s="42">
        <f t="shared" si="24"/>
        <v>93</v>
      </c>
      <c r="M115" s="41">
        <f t="shared" si="41"/>
        <v>26</v>
      </c>
      <c r="N115" s="41">
        <f t="shared" si="41"/>
        <v>30</v>
      </c>
      <c r="O115" s="41">
        <f t="shared" si="41"/>
        <v>14</v>
      </c>
      <c r="P115" s="41">
        <f t="shared" si="41"/>
        <v>23</v>
      </c>
      <c r="Q115" s="13">
        <f>Q116+Q117</f>
        <v>0</v>
      </c>
      <c r="R115" s="13">
        <f t="shared" si="41"/>
        <v>0</v>
      </c>
    </row>
    <row r="116" spans="1:18" ht="14.1" customHeight="1" x14ac:dyDescent="0.15">
      <c r="A116" s="8"/>
      <c r="B116" s="9"/>
      <c r="C116" s="10" t="s">
        <v>359</v>
      </c>
      <c r="D116" s="8" t="s">
        <v>272</v>
      </c>
      <c r="E116" s="11"/>
      <c r="F116" s="12"/>
      <c r="G116" s="41">
        <v>459</v>
      </c>
      <c r="H116" s="41">
        <v>401</v>
      </c>
      <c r="I116" s="46">
        <v>107</v>
      </c>
      <c r="J116" s="41">
        <v>147</v>
      </c>
      <c r="K116" s="41">
        <v>147</v>
      </c>
      <c r="L116" s="42">
        <f t="shared" si="24"/>
        <v>58</v>
      </c>
      <c r="M116" s="41">
        <v>12</v>
      </c>
      <c r="N116" s="41">
        <v>21</v>
      </c>
      <c r="O116" s="41">
        <v>11</v>
      </c>
      <c r="P116" s="41">
        <v>14</v>
      </c>
      <c r="Q116" s="13">
        <v>0</v>
      </c>
      <c r="R116" s="13">
        <v>0</v>
      </c>
    </row>
    <row r="117" spans="1:18" ht="14.1" customHeight="1" x14ac:dyDescent="0.15">
      <c r="A117" s="8"/>
      <c r="B117" s="15"/>
      <c r="C117" s="10" t="s">
        <v>359</v>
      </c>
      <c r="D117" s="8" t="s">
        <v>273</v>
      </c>
      <c r="E117" s="12"/>
      <c r="F117" s="12"/>
      <c r="G117" s="41">
        <v>547</v>
      </c>
      <c r="H117" s="41">
        <v>512</v>
      </c>
      <c r="I117" s="42">
        <v>173</v>
      </c>
      <c r="J117" s="42">
        <v>171</v>
      </c>
      <c r="K117" s="42">
        <v>168</v>
      </c>
      <c r="L117" s="41">
        <f t="shared" si="24"/>
        <v>35</v>
      </c>
      <c r="M117" s="46">
        <v>14</v>
      </c>
      <c r="N117" s="46">
        <v>9</v>
      </c>
      <c r="O117" s="46">
        <v>3</v>
      </c>
      <c r="P117" s="46">
        <v>9</v>
      </c>
      <c r="Q117" s="13">
        <v>0</v>
      </c>
      <c r="R117" s="13">
        <v>0</v>
      </c>
    </row>
    <row r="118" spans="1:18" ht="14.1" customHeight="1" x14ac:dyDescent="0.15">
      <c r="A118" s="8" t="s">
        <v>599</v>
      </c>
      <c r="B118" s="9" t="s">
        <v>141</v>
      </c>
      <c r="C118" s="10"/>
      <c r="D118" s="8"/>
      <c r="E118" s="12">
        <v>13</v>
      </c>
      <c r="F118" s="12">
        <v>0</v>
      </c>
      <c r="G118" s="41">
        <f>H118+L118+Q118+R118</f>
        <v>425</v>
      </c>
      <c r="H118" s="41">
        <f>SUM(I118:K118)</f>
        <v>425</v>
      </c>
      <c r="I118" s="41">
        <f>I119+I120</f>
        <v>136</v>
      </c>
      <c r="J118" s="41">
        <f t="shared" ref="J118:R118" si="42">J119+J120</f>
        <v>132</v>
      </c>
      <c r="K118" s="41">
        <f t="shared" si="42"/>
        <v>157</v>
      </c>
      <c r="L118" s="42">
        <f t="shared" si="24"/>
        <v>0</v>
      </c>
      <c r="M118" s="41">
        <f t="shared" si="42"/>
        <v>0</v>
      </c>
      <c r="N118" s="41">
        <f t="shared" si="42"/>
        <v>0</v>
      </c>
      <c r="O118" s="41">
        <f t="shared" si="42"/>
        <v>0</v>
      </c>
      <c r="P118" s="41">
        <f t="shared" si="42"/>
        <v>0</v>
      </c>
      <c r="Q118" s="13">
        <f>Q119+Q120</f>
        <v>0</v>
      </c>
      <c r="R118" s="13">
        <f t="shared" si="42"/>
        <v>0</v>
      </c>
    </row>
    <row r="119" spans="1:18" ht="14.1" customHeight="1" x14ac:dyDescent="0.15">
      <c r="A119" s="8"/>
      <c r="B119" s="15"/>
      <c r="C119" s="10" t="s">
        <v>359</v>
      </c>
      <c r="D119" s="8" t="s">
        <v>272</v>
      </c>
      <c r="E119" s="12"/>
      <c r="F119" s="12"/>
      <c r="G119" s="41">
        <v>227</v>
      </c>
      <c r="H119" s="41">
        <v>227</v>
      </c>
      <c r="I119" s="42">
        <v>77</v>
      </c>
      <c r="J119" s="42">
        <v>72</v>
      </c>
      <c r="K119" s="42">
        <v>78</v>
      </c>
      <c r="L119" s="42">
        <f t="shared" si="24"/>
        <v>0</v>
      </c>
      <c r="M119" s="46">
        <v>0</v>
      </c>
      <c r="N119" s="46">
        <v>0</v>
      </c>
      <c r="O119" s="46">
        <v>0</v>
      </c>
      <c r="P119" s="46">
        <v>0</v>
      </c>
      <c r="Q119" s="13">
        <v>0</v>
      </c>
      <c r="R119" s="13">
        <v>0</v>
      </c>
    </row>
    <row r="120" spans="1:18" ht="14.1" customHeight="1" x14ac:dyDescent="0.15">
      <c r="A120" s="8"/>
      <c r="B120" s="9"/>
      <c r="C120" s="10" t="s">
        <v>359</v>
      </c>
      <c r="D120" s="8" t="s">
        <v>273</v>
      </c>
      <c r="E120" s="11"/>
      <c r="F120" s="12"/>
      <c r="G120" s="41">
        <v>198</v>
      </c>
      <c r="H120" s="41">
        <v>198</v>
      </c>
      <c r="I120" s="41">
        <v>59</v>
      </c>
      <c r="J120" s="41">
        <v>60</v>
      </c>
      <c r="K120" s="41">
        <v>79</v>
      </c>
      <c r="L120" s="41">
        <f t="shared" si="24"/>
        <v>0</v>
      </c>
      <c r="M120" s="41">
        <v>0</v>
      </c>
      <c r="N120" s="41">
        <v>0</v>
      </c>
      <c r="O120" s="41">
        <v>0</v>
      </c>
      <c r="P120" s="41">
        <v>0</v>
      </c>
      <c r="Q120" s="13">
        <v>0</v>
      </c>
      <c r="R120" s="13">
        <v>0</v>
      </c>
    </row>
    <row r="121" spans="1:18" ht="14.1" customHeight="1" x14ac:dyDescent="0.15">
      <c r="A121" s="8" t="s">
        <v>599</v>
      </c>
      <c r="B121" s="15" t="s">
        <v>15</v>
      </c>
      <c r="C121" s="10"/>
      <c r="D121" s="8"/>
      <c r="E121" s="12">
        <v>24</v>
      </c>
      <c r="F121" s="12">
        <v>8</v>
      </c>
      <c r="G121" s="41">
        <f>H121+L121+Q121+R121</f>
        <v>1001</v>
      </c>
      <c r="H121" s="41">
        <f>SUM(I121:K121)</f>
        <v>905</v>
      </c>
      <c r="I121" s="41">
        <f>I122+I123</f>
        <v>311</v>
      </c>
      <c r="J121" s="41">
        <f t="shared" ref="J121:R121" si="43">J122+J123</f>
        <v>299</v>
      </c>
      <c r="K121" s="41">
        <f t="shared" si="43"/>
        <v>295</v>
      </c>
      <c r="L121" s="41">
        <f t="shared" si="24"/>
        <v>96</v>
      </c>
      <c r="M121" s="41">
        <f t="shared" si="43"/>
        <v>31</v>
      </c>
      <c r="N121" s="41">
        <f t="shared" si="43"/>
        <v>20</v>
      </c>
      <c r="O121" s="41">
        <f t="shared" si="43"/>
        <v>22</v>
      </c>
      <c r="P121" s="41">
        <f t="shared" si="43"/>
        <v>23</v>
      </c>
      <c r="Q121" s="13">
        <f>Q122+Q123</f>
        <v>0</v>
      </c>
      <c r="R121" s="13">
        <f t="shared" si="43"/>
        <v>0</v>
      </c>
    </row>
    <row r="122" spans="1:18" ht="14.1" customHeight="1" x14ac:dyDescent="0.15">
      <c r="A122" s="8"/>
      <c r="B122" s="15"/>
      <c r="C122" s="10" t="s">
        <v>358</v>
      </c>
      <c r="D122" s="8" t="s">
        <v>272</v>
      </c>
      <c r="E122" s="12"/>
      <c r="F122" s="12"/>
      <c r="G122" s="41">
        <v>884</v>
      </c>
      <c r="H122" s="41">
        <v>794</v>
      </c>
      <c r="I122" s="42">
        <v>280</v>
      </c>
      <c r="J122" s="42">
        <v>256</v>
      </c>
      <c r="K122" s="42">
        <v>258</v>
      </c>
      <c r="L122" s="42">
        <f t="shared" si="24"/>
        <v>90</v>
      </c>
      <c r="M122" s="46">
        <v>30</v>
      </c>
      <c r="N122" s="46">
        <v>17</v>
      </c>
      <c r="O122" s="46">
        <v>22</v>
      </c>
      <c r="P122" s="46">
        <v>21</v>
      </c>
      <c r="Q122" s="13">
        <v>0</v>
      </c>
      <c r="R122" s="13">
        <v>0</v>
      </c>
    </row>
    <row r="123" spans="1:18" ht="14.1" customHeight="1" x14ac:dyDescent="0.15">
      <c r="A123" s="8"/>
      <c r="B123" s="15"/>
      <c r="C123" s="10" t="s">
        <v>358</v>
      </c>
      <c r="D123" s="8" t="s">
        <v>273</v>
      </c>
      <c r="E123" s="12"/>
      <c r="F123" s="12"/>
      <c r="G123" s="41">
        <v>117</v>
      </c>
      <c r="H123" s="41">
        <v>111</v>
      </c>
      <c r="I123" s="42">
        <v>31</v>
      </c>
      <c r="J123" s="42">
        <v>43</v>
      </c>
      <c r="K123" s="42">
        <v>37</v>
      </c>
      <c r="L123" s="42">
        <f t="shared" si="24"/>
        <v>6</v>
      </c>
      <c r="M123" s="46">
        <v>1</v>
      </c>
      <c r="N123" s="46">
        <v>3</v>
      </c>
      <c r="O123" s="46">
        <v>0</v>
      </c>
      <c r="P123" s="46">
        <v>2</v>
      </c>
      <c r="Q123" s="13">
        <v>0</v>
      </c>
      <c r="R123" s="13">
        <v>0</v>
      </c>
    </row>
    <row r="124" spans="1:18" ht="14.1" customHeight="1" x14ac:dyDescent="0.15">
      <c r="A124" s="8" t="s">
        <v>599</v>
      </c>
      <c r="B124" s="9" t="s">
        <v>100</v>
      </c>
      <c r="C124" s="10"/>
      <c r="D124" s="8"/>
      <c r="E124" s="11">
        <v>23</v>
      </c>
      <c r="F124" s="12">
        <v>0</v>
      </c>
      <c r="G124" s="41">
        <f>H124+L124+Q124+R124</f>
        <v>829</v>
      </c>
      <c r="H124" s="41">
        <f>SUM(I124:K124)</f>
        <v>829</v>
      </c>
      <c r="I124" s="41">
        <f>I125+I126</f>
        <v>252</v>
      </c>
      <c r="J124" s="41">
        <f t="shared" ref="J124:R124" si="44">J125+J126</f>
        <v>297</v>
      </c>
      <c r="K124" s="41">
        <f t="shared" si="44"/>
        <v>280</v>
      </c>
      <c r="L124" s="41">
        <f t="shared" si="24"/>
        <v>0</v>
      </c>
      <c r="M124" s="41">
        <f t="shared" si="44"/>
        <v>0</v>
      </c>
      <c r="N124" s="41">
        <f t="shared" si="44"/>
        <v>0</v>
      </c>
      <c r="O124" s="41">
        <f t="shared" si="44"/>
        <v>0</v>
      </c>
      <c r="P124" s="41">
        <f t="shared" si="44"/>
        <v>0</v>
      </c>
      <c r="Q124" s="13">
        <f>Q125+Q126</f>
        <v>0</v>
      </c>
      <c r="R124" s="13">
        <f t="shared" si="44"/>
        <v>0</v>
      </c>
    </row>
    <row r="125" spans="1:18" ht="14.1" customHeight="1" x14ac:dyDescent="0.15">
      <c r="A125" s="8"/>
      <c r="B125" s="9"/>
      <c r="C125" s="10" t="s">
        <v>359</v>
      </c>
      <c r="D125" s="8" t="s">
        <v>272</v>
      </c>
      <c r="E125" s="11"/>
      <c r="F125" s="12"/>
      <c r="G125" s="41">
        <v>407</v>
      </c>
      <c r="H125" s="41">
        <v>407</v>
      </c>
      <c r="I125" s="41">
        <v>121</v>
      </c>
      <c r="J125" s="41">
        <v>141</v>
      </c>
      <c r="K125" s="41">
        <v>145</v>
      </c>
      <c r="L125" s="42">
        <f t="shared" si="24"/>
        <v>0</v>
      </c>
      <c r="M125" s="41">
        <v>0</v>
      </c>
      <c r="N125" s="41">
        <v>0</v>
      </c>
      <c r="O125" s="41">
        <v>0</v>
      </c>
      <c r="P125" s="41">
        <v>0</v>
      </c>
      <c r="Q125" s="13">
        <v>0</v>
      </c>
      <c r="R125" s="13">
        <v>0</v>
      </c>
    </row>
    <row r="126" spans="1:18" ht="14.1" customHeight="1" x14ac:dyDescent="0.15">
      <c r="A126" s="8"/>
      <c r="B126" s="15"/>
      <c r="C126" s="10" t="s">
        <v>359</v>
      </c>
      <c r="D126" s="8" t="s">
        <v>273</v>
      </c>
      <c r="E126" s="12"/>
      <c r="F126" s="12"/>
      <c r="G126" s="41">
        <v>422</v>
      </c>
      <c r="H126" s="41">
        <v>422</v>
      </c>
      <c r="I126" s="42">
        <v>131</v>
      </c>
      <c r="J126" s="42">
        <v>156</v>
      </c>
      <c r="K126" s="42">
        <v>135</v>
      </c>
      <c r="L126" s="41">
        <f t="shared" si="24"/>
        <v>0</v>
      </c>
      <c r="M126" s="46">
        <v>0</v>
      </c>
      <c r="N126" s="46">
        <v>0</v>
      </c>
      <c r="O126" s="46">
        <v>0</v>
      </c>
      <c r="P126" s="46">
        <v>0</v>
      </c>
      <c r="Q126" s="13">
        <v>0</v>
      </c>
      <c r="R126" s="13">
        <v>0</v>
      </c>
    </row>
    <row r="127" spans="1:18" ht="14.1" customHeight="1" x14ac:dyDescent="0.15">
      <c r="A127" s="8" t="s">
        <v>599</v>
      </c>
      <c r="B127" s="15" t="s">
        <v>12</v>
      </c>
      <c r="C127" s="10"/>
      <c r="D127" s="8"/>
      <c r="E127" s="12">
        <v>24</v>
      </c>
      <c r="F127" s="12">
        <v>0</v>
      </c>
      <c r="G127" s="41">
        <f>H127+L127+Q127+R127</f>
        <v>951</v>
      </c>
      <c r="H127" s="41">
        <f>SUM(I127:K127)</f>
        <v>951</v>
      </c>
      <c r="I127" s="41">
        <f t="shared" ref="I127:K127" si="45">I128+I129+I130+I131</f>
        <v>320</v>
      </c>
      <c r="J127" s="41">
        <f t="shared" si="45"/>
        <v>318</v>
      </c>
      <c r="K127" s="41">
        <f t="shared" si="45"/>
        <v>313</v>
      </c>
      <c r="L127" s="42">
        <f t="shared" si="24"/>
        <v>0</v>
      </c>
      <c r="M127" s="41">
        <f t="shared" ref="M127:P127" si="46">M128+M129+M130+M131</f>
        <v>0</v>
      </c>
      <c r="N127" s="41">
        <f t="shared" si="46"/>
        <v>0</v>
      </c>
      <c r="O127" s="41">
        <f t="shared" si="46"/>
        <v>0</v>
      </c>
      <c r="P127" s="41">
        <f t="shared" si="46"/>
        <v>0</v>
      </c>
      <c r="Q127" s="13">
        <f>Q128+Q129</f>
        <v>0</v>
      </c>
      <c r="R127" s="13">
        <f t="shared" ref="R127" si="47">R128+R129</f>
        <v>0</v>
      </c>
    </row>
    <row r="128" spans="1:18" ht="14.1" customHeight="1" x14ac:dyDescent="0.15">
      <c r="A128" s="8"/>
      <c r="B128" s="15"/>
      <c r="C128" s="10" t="s">
        <v>359</v>
      </c>
      <c r="D128" s="8" t="s">
        <v>272</v>
      </c>
      <c r="E128" s="12"/>
      <c r="F128" s="12"/>
      <c r="G128" s="41">
        <v>395</v>
      </c>
      <c r="H128" s="41">
        <v>395</v>
      </c>
      <c r="I128" s="42">
        <v>131</v>
      </c>
      <c r="J128" s="42">
        <v>140</v>
      </c>
      <c r="K128" s="42">
        <v>124</v>
      </c>
      <c r="L128" s="42">
        <f t="shared" si="24"/>
        <v>0</v>
      </c>
      <c r="M128" s="46">
        <v>0</v>
      </c>
      <c r="N128" s="46">
        <v>0</v>
      </c>
      <c r="O128" s="46">
        <v>0</v>
      </c>
      <c r="P128" s="46">
        <v>0</v>
      </c>
      <c r="Q128" s="13">
        <v>0</v>
      </c>
      <c r="R128" s="13">
        <v>0</v>
      </c>
    </row>
    <row r="129" spans="1:18" ht="14.1" customHeight="1" x14ac:dyDescent="0.15">
      <c r="A129" s="8"/>
      <c r="B129" s="9"/>
      <c r="C129" s="10" t="s">
        <v>359</v>
      </c>
      <c r="D129" s="8" t="s">
        <v>273</v>
      </c>
      <c r="E129" s="11"/>
      <c r="F129" s="12"/>
      <c r="G129" s="41">
        <v>437</v>
      </c>
      <c r="H129" s="41">
        <v>437</v>
      </c>
      <c r="I129" s="41">
        <v>149</v>
      </c>
      <c r="J129" s="41">
        <v>139</v>
      </c>
      <c r="K129" s="41">
        <v>149</v>
      </c>
      <c r="L129" s="41">
        <f t="shared" si="24"/>
        <v>0</v>
      </c>
      <c r="M129" s="41">
        <v>0</v>
      </c>
      <c r="N129" s="41">
        <v>0</v>
      </c>
      <c r="O129" s="41">
        <v>0</v>
      </c>
      <c r="P129" s="41">
        <v>0</v>
      </c>
      <c r="Q129" s="13">
        <v>0</v>
      </c>
      <c r="R129" s="13">
        <v>0</v>
      </c>
    </row>
    <row r="130" spans="1:18" ht="14.1" customHeight="1" x14ac:dyDescent="0.15">
      <c r="A130" s="8"/>
      <c r="B130" s="15"/>
      <c r="C130" s="10" t="s">
        <v>598</v>
      </c>
      <c r="D130" s="8" t="s">
        <v>272</v>
      </c>
      <c r="E130" s="12"/>
      <c r="F130" s="12"/>
      <c r="G130" s="41">
        <v>84</v>
      </c>
      <c r="H130" s="41">
        <v>84</v>
      </c>
      <c r="I130" s="42">
        <v>26</v>
      </c>
      <c r="J130" s="42">
        <v>34</v>
      </c>
      <c r="K130" s="42">
        <v>24</v>
      </c>
      <c r="L130" s="42">
        <f t="shared" ref="L130:L193" si="48">SUM(M130:P130)</f>
        <v>0</v>
      </c>
      <c r="M130" s="46">
        <v>0</v>
      </c>
      <c r="N130" s="46">
        <v>0</v>
      </c>
      <c r="O130" s="46">
        <v>0</v>
      </c>
      <c r="P130" s="46">
        <v>0</v>
      </c>
      <c r="Q130" s="13">
        <v>0</v>
      </c>
      <c r="R130" s="13">
        <v>0</v>
      </c>
    </row>
    <row r="131" spans="1:18" ht="14.1" customHeight="1" x14ac:dyDescent="0.15">
      <c r="A131" s="8"/>
      <c r="B131" s="15"/>
      <c r="C131" s="10" t="s">
        <v>598</v>
      </c>
      <c r="D131" s="8" t="s">
        <v>273</v>
      </c>
      <c r="E131" s="12"/>
      <c r="F131" s="12"/>
      <c r="G131" s="41">
        <v>35</v>
      </c>
      <c r="H131" s="41">
        <v>35</v>
      </c>
      <c r="I131" s="42">
        <v>14</v>
      </c>
      <c r="J131" s="42">
        <v>5</v>
      </c>
      <c r="K131" s="42">
        <v>16</v>
      </c>
      <c r="L131" s="42">
        <f t="shared" si="48"/>
        <v>0</v>
      </c>
      <c r="M131" s="46">
        <v>0</v>
      </c>
      <c r="N131" s="46">
        <v>0</v>
      </c>
      <c r="O131" s="46">
        <v>0</v>
      </c>
      <c r="P131" s="46">
        <v>0</v>
      </c>
      <c r="Q131" s="13">
        <v>0</v>
      </c>
      <c r="R131" s="13">
        <v>0</v>
      </c>
    </row>
    <row r="132" spans="1:18" ht="14.1" customHeight="1" x14ac:dyDescent="0.15">
      <c r="A132" s="8" t="s">
        <v>599</v>
      </c>
      <c r="B132" s="9" t="s">
        <v>13</v>
      </c>
      <c r="C132" s="10"/>
      <c r="D132" s="8"/>
      <c r="E132" s="11">
        <v>24</v>
      </c>
      <c r="F132" s="12">
        <v>0</v>
      </c>
      <c r="G132" s="41">
        <f>H132+L132+Q132+R132</f>
        <v>914</v>
      </c>
      <c r="H132" s="41">
        <f>SUM(I132:K132)</f>
        <v>914</v>
      </c>
      <c r="I132" s="41">
        <f>I133+I134</f>
        <v>300</v>
      </c>
      <c r="J132" s="41">
        <f t="shared" ref="J132:R132" si="49">J133+J134</f>
        <v>309</v>
      </c>
      <c r="K132" s="41">
        <f t="shared" si="49"/>
        <v>305</v>
      </c>
      <c r="L132" s="41">
        <f t="shared" si="48"/>
        <v>0</v>
      </c>
      <c r="M132" s="41">
        <f t="shared" si="49"/>
        <v>0</v>
      </c>
      <c r="N132" s="41">
        <f t="shared" si="49"/>
        <v>0</v>
      </c>
      <c r="O132" s="41">
        <f t="shared" si="49"/>
        <v>0</v>
      </c>
      <c r="P132" s="41">
        <f t="shared" si="49"/>
        <v>0</v>
      </c>
      <c r="Q132" s="13">
        <f>Q133+Q134</f>
        <v>0</v>
      </c>
      <c r="R132" s="13">
        <f t="shared" si="49"/>
        <v>0</v>
      </c>
    </row>
    <row r="133" spans="1:18" ht="14.1" customHeight="1" x14ac:dyDescent="0.15">
      <c r="A133" s="8"/>
      <c r="B133" s="9"/>
      <c r="C133" s="10" t="s">
        <v>366</v>
      </c>
      <c r="D133" s="8" t="s">
        <v>272</v>
      </c>
      <c r="E133" s="11"/>
      <c r="F133" s="12"/>
      <c r="G133" s="41">
        <v>109</v>
      </c>
      <c r="H133" s="41">
        <v>109</v>
      </c>
      <c r="I133" s="41">
        <v>47</v>
      </c>
      <c r="J133" s="41">
        <v>33</v>
      </c>
      <c r="K133" s="41">
        <v>29</v>
      </c>
      <c r="L133" s="42">
        <f t="shared" si="48"/>
        <v>0</v>
      </c>
      <c r="M133" s="41">
        <v>0</v>
      </c>
      <c r="N133" s="41">
        <v>0</v>
      </c>
      <c r="O133" s="41">
        <v>0</v>
      </c>
      <c r="P133" s="41">
        <v>0</v>
      </c>
      <c r="Q133" s="13">
        <v>0</v>
      </c>
      <c r="R133" s="13">
        <v>0</v>
      </c>
    </row>
    <row r="134" spans="1:18" ht="14.1" customHeight="1" x14ac:dyDescent="0.15">
      <c r="A134" s="8"/>
      <c r="B134" s="15"/>
      <c r="C134" s="10" t="s">
        <v>366</v>
      </c>
      <c r="D134" s="8" t="s">
        <v>273</v>
      </c>
      <c r="E134" s="12"/>
      <c r="F134" s="12"/>
      <c r="G134" s="41">
        <v>805</v>
      </c>
      <c r="H134" s="41">
        <v>805</v>
      </c>
      <c r="I134" s="42">
        <v>253</v>
      </c>
      <c r="J134" s="42">
        <v>276</v>
      </c>
      <c r="K134" s="42">
        <v>276</v>
      </c>
      <c r="L134" s="42">
        <f t="shared" si="48"/>
        <v>0</v>
      </c>
      <c r="M134" s="46">
        <v>0</v>
      </c>
      <c r="N134" s="46">
        <v>0</v>
      </c>
      <c r="O134" s="46">
        <v>0</v>
      </c>
      <c r="P134" s="46">
        <v>0</v>
      </c>
      <c r="Q134" s="13">
        <v>0</v>
      </c>
      <c r="R134" s="13">
        <v>0</v>
      </c>
    </row>
    <row r="135" spans="1:18" ht="14.1" customHeight="1" x14ac:dyDescent="0.15">
      <c r="A135" s="8" t="s">
        <v>599</v>
      </c>
      <c r="B135" s="15" t="s">
        <v>144</v>
      </c>
      <c r="C135" s="10"/>
      <c r="D135" s="8"/>
      <c r="E135" s="11">
        <v>21</v>
      </c>
      <c r="F135" s="12">
        <v>0</v>
      </c>
      <c r="G135" s="41">
        <f>H135+L135+Q135+R135</f>
        <v>822</v>
      </c>
      <c r="H135" s="41">
        <f>SUM(I135:K135)</f>
        <v>822</v>
      </c>
      <c r="I135" s="41">
        <f>I136+I137</f>
        <v>281</v>
      </c>
      <c r="J135" s="41">
        <f t="shared" ref="J135:R135" si="50">J136+J137</f>
        <v>277</v>
      </c>
      <c r="K135" s="41">
        <f t="shared" si="50"/>
        <v>264</v>
      </c>
      <c r="L135" s="41">
        <f t="shared" si="48"/>
        <v>0</v>
      </c>
      <c r="M135" s="41">
        <f t="shared" si="50"/>
        <v>0</v>
      </c>
      <c r="N135" s="41">
        <f t="shared" si="50"/>
        <v>0</v>
      </c>
      <c r="O135" s="41">
        <f t="shared" si="50"/>
        <v>0</v>
      </c>
      <c r="P135" s="41">
        <f t="shared" si="50"/>
        <v>0</v>
      </c>
      <c r="Q135" s="13">
        <f>Q136+Q137</f>
        <v>0</v>
      </c>
      <c r="R135" s="13">
        <f t="shared" si="50"/>
        <v>0</v>
      </c>
    </row>
    <row r="136" spans="1:18" ht="14.1" customHeight="1" x14ac:dyDescent="0.15">
      <c r="A136" s="8"/>
      <c r="B136" s="15"/>
      <c r="C136" s="10" t="s">
        <v>597</v>
      </c>
      <c r="D136" s="8" t="s">
        <v>272</v>
      </c>
      <c r="E136" s="12"/>
      <c r="F136" s="12"/>
      <c r="G136" s="41">
        <v>377</v>
      </c>
      <c r="H136" s="41">
        <v>377</v>
      </c>
      <c r="I136" s="42">
        <v>125</v>
      </c>
      <c r="J136" s="42">
        <v>130</v>
      </c>
      <c r="K136" s="42">
        <v>122</v>
      </c>
      <c r="L136" s="42">
        <f t="shared" si="48"/>
        <v>0</v>
      </c>
      <c r="M136" s="46">
        <v>0</v>
      </c>
      <c r="N136" s="46">
        <v>0</v>
      </c>
      <c r="O136" s="46">
        <v>0</v>
      </c>
      <c r="P136" s="46">
        <v>0</v>
      </c>
      <c r="Q136" s="13">
        <v>0</v>
      </c>
      <c r="R136" s="13">
        <v>0</v>
      </c>
    </row>
    <row r="137" spans="1:18" ht="14.1" customHeight="1" x14ac:dyDescent="0.15">
      <c r="A137" s="8"/>
      <c r="B137" s="9"/>
      <c r="C137" s="10" t="s">
        <v>597</v>
      </c>
      <c r="D137" s="8" t="s">
        <v>273</v>
      </c>
      <c r="E137" s="11"/>
      <c r="F137" s="12"/>
      <c r="G137" s="41">
        <v>445</v>
      </c>
      <c r="H137" s="41">
        <v>445</v>
      </c>
      <c r="I137" s="41">
        <v>156</v>
      </c>
      <c r="J137" s="41">
        <v>147</v>
      </c>
      <c r="K137" s="41">
        <v>142</v>
      </c>
      <c r="L137" s="42">
        <f t="shared" si="48"/>
        <v>0</v>
      </c>
      <c r="M137" s="41">
        <v>0</v>
      </c>
      <c r="N137" s="41">
        <v>0</v>
      </c>
      <c r="O137" s="41">
        <v>0</v>
      </c>
      <c r="P137" s="41">
        <v>0</v>
      </c>
      <c r="Q137" s="13">
        <v>0</v>
      </c>
      <c r="R137" s="13">
        <v>0</v>
      </c>
    </row>
    <row r="138" spans="1:18" ht="14.1" customHeight="1" x14ac:dyDescent="0.15">
      <c r="A138" s="8" t="s">
        <v>599</v>
      </c>
      <c r="B138" s="9" t="s">
        <v>87</v>
      </c>
      <c r="C138" s="10"/>
      <c r="D138" s="8"/>
      <c r="E138" s="12">
        <v>23</v>
      </c>
      <c r="F138" s="12">
        <v>0</v>
      </c>
      <c r="G138" s="41">
        <f>H138+L138+Q138+R138</f>
        <v>920</v>
      </c>
      <c r="H138" s="41">
        <f>SUM(I138:K138)</f>
        <v>920</v>
      </c>
      <c r="I138" s="41">
        <f>I139+I140</f>
        <v>280</v>
      </c>
      <c r="J138" s="41">
        <f t="shared" ref="J138:R138" si="51">J139+J140</f>
        <v>319</v>
      </c>
      <c r="K138" s="41">
        <f t="shared" si="51"/>
        <v>321</v>
      </c>
      <c r="L138" s="41">
        <f t="shared" si="48"/>
        <v>0</v>
      </c>
      <c r="M138" s="41">
        <f t="shared" si="51"/>
        <v>0</v>
      </c>
      <c r="N138" s="41">
        <f t="shared" si="51"/>
        <v>0</v>
      </c>
      <c r="O138" s="41">
        <f t="shared" si="51"/>
        <v>0</v>
      </c>
      <c r="P138" s="41">
        <f t="shared" si="51"/>
        <v>0</v>
      </c>
      <c r="Q138" s="13">
        <f>Q139+Q140</f>
        <v>0</v>
      </c>
      <c r="R138" s="13">
        <f t="shared" si="51"/>
        <v>0</v>
      </c>
    </row>
    <row r="139" spans="1:18" ht="14.1" customHeight="1" x14ac:dyDescent="0.15">
      <c r="A139" s="8"/>
      <c r="B139" s="9"/>
      <c r="C139" s="10" t="s">
        <v>359</v>
      </c>
      <c r="D139" s="8" t="s">
        <v>272</v>
      </c>
      <c r="E139" s="12"/>
      <c r="F139" s="12"/>
      <c r="G139" s="41">
        <v>477</v>
      </c>
      <c r="H139" s="41">
        <v>477</v>
      </c>
      <c r="I139" s="42">
        <v>145</v>
      </c>
      <c r="J139" s="42">
        <v>165</v>
      </c>
      <c r="K139" s="42">
        <v>167</v>
      </c>
      <c r="L139" s="42">
        <f t="shared" si="48"/>
        <v>0</v>
      </c>
      <c r="M139" s="46">
        <v>0</v>
      </c>
      <c r="N139" s="46">
        <v>0</v>
      </c>
      <c r="O139" s="46">
        <v>0</v>
      </c>
      <c r="P139" s="46">
        <v>0</v>
      </c>
      <c r="Q139" s="13">
        <v>0</v>
      </c>
      <c r="R139" s="13">
        <v>0</v>
      </c>
    </row>
    <row r="140" spans="1:18" ht="14.1" customHeight="1" x14ac:dyDescent="0.15">
      <c r="A140" s="8"/>
      <c r="B140" s="9"/>
      <c r="C140" s="10" t="s">
        <v>359</v>
      </c>
      <c r="D140" s="8" t="s">
        <v>273</v>
      </c>
      <c r="E140" s="12"/>
      <c r="F140" s="12"/>
      <c r="G140" s="41">
        <v>443</v>
      </c>
      <c r="H140" s="41">
        <v>443</v>
      </c>
      <c r="I140" s="42">
        <v>135</v>
      </c>
      <c r="J140" s="42">
        <v>154</v>
      </c>
      <c r="K140" s="42">
        <v>154</v>
      </c>
      <c r="L140" s="41">
        <f t="shared" si="48"/>
        <v>0</v>
      </c>
      <c r="M140" s="46">
        <v>0</v>
      </c>
      <c r="N140" s="46">
        <v>0</v>
      </c>
      <c r="O140" s="46">
        <v>0</v>
      </c>
      <c r="P140" s="46">
        <v>0</v>
      </c>
      <c r="Q140" s="13">
        <v>0</v>
      </c>
      <c r="R140" s="13">
        <v>0</v>
      </c>
    </row>
    <row r="141" spans="1:18" ht="14.1" customHeight="1" x14ac:dyDescent="0.15">
      <c r="A141" s="8" t="s">
        <v>599</v>
      </c>
      <c r="B141" s="9" t="s">
        <v>345</v>
      </c>
      <c r="C141" s="10"/>
      <c r="D141" s="8"/>
      <c r="E141" s="11">
        <v>22</v>
      </c>
      <c r="F141" s="12">
        <v>0</v>
      </c>
      <c r="G141" s="41">
        <f>H141+L141+Q141+R141</f>
        <v>745</v>
      </c>
      <c r="H141" s="41">
        <f>SUM(I141:K141)</f>
        <v>745</v>
      </c>
      <c r="I141" s="41">
        <f>I142+I143</f>
        <v>212</v>
      </c>
      <c r="J141" s="41">
        <f t="shared" ref="J141:R141" si="52">J142+J143</f>
        <v>272</v>
      </c>
      <c r="K141" s="41">
        <f t="shared" si="52"/>
        <v>261</v>
      </c>
      <c r="L141" s="42">
        <f t="shared" si="48"/>
        <v>0</v>
      </c>
      <c r="M141" s="41">
        <f t="shared" si="52"/>
        <v>0</v>
      </c>
      <c r="N141" s="41">
        <f t="shared" si="52"/>
        <v>0</v>
      </c>
      <c r="O141" s="41">
        <f t="shared" si="52"/>
        <v>0</v>
      </c>
      <c r="P141" s="41">
        <f t="shared" si="52"/>
        <v>0</v>
      </c>
      <c r="Q141" s="13">
        <f>Q142+Q143</f>
        <v>0</v>
      </c>
      <c r="R141" s="13">
        <f t="shared" si="52"/>
        <v>0</v>
      </c>
    </row>
    <row r="142" spans="1:18" ht="14.1" customHeight="1" x14ac:dyDescent="0.15">
      <c r="A142" s="8"/>
      <c r="B142" s="9"/>
      <c r="C142" s="10" t="s">
        <v>359</v>
      </c>
      <c r="D142" s="8" t="s">
        <v>272</v>
      </c>
      <c r="E142" s="11"/>
      <c r="F142" s="12"/>
      <c r="G142" s="41">
        <v>336</v>
      </c>
      <c r="H142" s="41">
        <v>336</v>
      </c>
      <c r="I142" s="41">
        <v>111</v>
      </c>
      <c r="J142" s="41">
        <v>118</v>
      </c>
      <c r="K142" s="41">
        <v>107</v>
      </c>
      <c r="L142" s="42">
        <f t="shared" si="48"/>
        <v>0</v>
      </c>
      <c r="M142" s="41">
        <v>0</v>
      </c>
      <c r="N142" s="41">
        <v>0</v>
      </c>
      <c r="O142" s="41">
        <v>0</v>
      </c>
      <c r="P142" s="41">
        <v>0</v>
      </c>
      <c r="Q142" s="13">
        <v>0</v>
      </c>
      <c r="R142" s="13">
        <v>0</v>
      </c>
    </row>
    <row r="143" spans="1:18" ht="14.1" customHeight="1" x14ac:dyDescent="0.15">
      <c r="A143" s="8"/>
      <c r="B143" s="15"/>
      <c r="C143" s="10" t="s">
        <v>359</v>
      </c>
      <c r="D143" s="8" t="s">
        <v>273</v>
      </c>
      <c r="E143" s="12"/>
      <c r="F143" s="12"/>
      <c r="G143" s="41">
        <v>409</v>
      </c>
      <c r="H143" s="41">
        <v>409</v>
      </c>
      <c r="I143" s="42">
        <v>101</v>
      </c>
      <c r="J143" s="42">
        <v>154</v>
      </c>
      <c r="K143" s="42">
        <v>154</v>
      </c>
      <c r="L143" s="41">
        <f t="shared" si="48"/>
        <v>0</v>
      </c>
      <c r="M143" s="46">
        <v>0</v>
      </c>
      <c r="N143" s="46">
        <v>0</v>
      </c>
      <c r="O143" s="46">
        <v>0</v>
      </c>
      <c r="P143" s="46">
        <v>0</v>
      </c>
      <c r="Q143" s="13">
        <v>0</v>
      </c>
      <c r="R143" s="13">
        <v>0</v>
      </c>
    </row>
    <row r="144" spans="1:18" ht="14.1" customHeight="1" x14ac:dyDescent="0.15">
      <c r="A144" s="8" t="s">
        <v>599</v>
      </c>
      <c r="B144" s="15" t="s">
        <v>152</v>
      </c>
      <c r="C144" s="10"/>
      <c r="D144" s="8"/>
      <c r="E144" s="12">
        <v>21</v>
      </c>
      <c r="F144" s="12">
        <v>0</v>
      </c>
      <c r="G144" s="41">
        <f>H144+L144+Q144+R144</f>
        <v>826</v>
      </c>
      <c r="H144" s="41">
        <f>SUM(I144:K144)</f>
        <v>826</v>
      </c>
      <c r="I144" s="41">
        <f>I145+I146</f>
        <v>280</v>
      </c>
      <c r="J144" s="41">
        <f t="shared" ref="J144:R144" si="53">J145+J146</f>
        <v>271</v>
      </c>
      <c r="K144" s="41">
        <f t="shared" si="53"/>
        <v>275</v>
      </c>
      <c r="L144" s="42">
        <f t="shared" si="48"/>
        <v>0</v>
      </c>
      <c r="M144" s="41">
        <f t="shared" si="53"/>
        <v>0</v>
      </c>
      <c r="N144" s="41">
        <f t="shared" si="53"/>
        <v>0</v>
      </c>
      <c r="O144" s="41">
        <f t="shared" si="53"/>
        <v>0</v>
      </c>
      <c r="P144" s="41">
        <f t="shared" si="53"/>
        <v>0</v>
      </c>
      <c r="Q144" s="13">
        <f>Q145+Q146</f>
        <v>0</v>
      </c>
      <c r="R144" s="13">
        <f t="shared" si="53"/>
        <v>0</v>
      </c>
    </row>
    <row r="145" spans="1:18" ht="14.1" customHeight="1" x14ac:dyDescent="0.15">
      <c r="A145" s="8"/>
      <c r="B145" s="15"/>
      <c r="C145" s="10" t="s">
        <v>359</v>
      </c>
      <c r="D145" s="8" t="s">
        <v>272</v>
      </c>
      <c r="E145" s="12"/>
      <c r="F145" s="12"/>
      <c r="G145" s="41">
        <v>450</v>
      </c>
      <c r="H145" s="41">
        <v>450</v>
      </c>
      <c r="I145" s="42">
        <v>152</v>
      </c>
      <c r="J145" s="42">
        <v>150</v>
      </c>
      <c r="K145" s="42">
        <v>148</v>
      </c>
      <c r="L145" s="42">
        <f t="shared" si="48"/>
        <v>0</v>
      </c>
      <c r="M145" s="46">
        <v>0</v>
      </c>
      <c r="N145" s="46">
        <v>0</v>
      </c>
      <c r="O145" s="46">
        <v>0</v>
      </c>
      <c r="P145" s="46">
        <v>0</v>
      </c>
      <c r="Q145" s="13">
        <v>0</v>
      </c>
      <c r="R145" s="13">
        <v>0</v>
      </c>
    </row>
    <row r="146" spans="1:18" ht="14.1" customHeight="1" x14ac:dyDescent="0.15">
      <c r="A146" s="8"/>
      <c r="B146" s="9"/>
      <c r="C146" s="10" t="s">
        <v>359</v>
      </c>
      <c r="D146" s="8" t="s">
        <v>273</v>
      </c>
      <c r="E146" s="11"/>
      <c r="F146" s="12"/>
      <c r="G146" s="41">
        <v>376</v>
      </c>
      <c r="H146" s="41">
        <v>376</v>
      </c>
      <c r="I146" s="41">
        <v>128</v>
      </c>
      <c r="J146" s="41">
        <v>121</v>
      </c>
      <c r="K146" s="41">
        <v>127</v>
      </c>
      <c r="L146" s="41">
        <f t="shared" si="48"/>
        <v>0</v>
      </c>
      <c r="M146" s="41">
        <v>0</v>
      </c>
      <c r="N146" s="41">
        <v>0</v>
      </c>
      <c r="O146" s="41">
        <v>0</v>
      </c>
      <c r="P146" s="41">
        <v>0</v>
      </c>
      <c r="Q146" s="13">
        <v>0</v>
      </c>
      <c r="R146" s="13">
        <v>0</v>
      </c>
    </row>
    <row r="147" spans="1:18" ht="14.1" customHeight="1" x14ac:dyDescent="0.15">
      <c r="A147" s="8" t="s">
        <v>599</v>
      </c>
      <c r="B147" s="15" t="s">
        <v>143</v>
      </c>
      <c r="C147" s="10"/>
      <c r="D147" s="8"/>
      <c r="E147" s="12">
        <v>12</v>
      </c>
      <c r="F147" s="12">
        <v>0</v>
      </c>
      <c r="G147" s="41">
        <f>H147+L147+Q147+R147</f>
        <v>464</v>
      </c>
      <c r="H147" s="41">
        <f>SUM(I147:K147)</f>
        <v>464</v>
      </c>
      <c r="I147" s="41">
        <f>I148+I149</f>
        <v>157</v>
      </c>
      <c r="J147" s="41">
        <f t="shared" ref="J147:R147" si="54">J148+J149</f>
        <v>154</v>
      </c>
      <c r="K147" s="41">
        <f t="shared" si="54"/>
        <v>153</v>
      </c>
      <c r="L147" s="42">
        <f t="shared" si="48"/>
        <v>0</v>
      </c>
      <c r="M147" s="41">
        <f t="shared" si="54"/>
        <v>0</v>
      </c>
      <c r="N147" s="41">
        <f t="shared" si="54"/>
        <v>0</v>
      </c>
      <c r="O147" s="41">
        <f t="shared" si="54"/>
        <v>0</v>
      </c>
      <c r="P147" s="41">
        <f t="shared" si="54"/>
        <v>0</v>
      </c>
      <c r="Q147" s="13">
        <f>Q148+Q149</f>
        <v>0</v>
      </c>
      <c r="R147" s="13">
        <f t="shared" si="54"/>
        <v>0</v>
      </c>
    </row>
    <row r="148" spans="1:18" ht="14.1" customHeight="1" x14ac:dyDescent="0.15">
      <c r="A148" s="8"/>
      <c r="B148" s="15"/>
      <c r="C148" s="10" t="s">
        <v>359</v>
      </c>
      <c r="D148" s="8" t="s">
        <v>272</v>
      </c>
      <c r="E148" s="12"/>
      <c r="F148" s="12"/>
      <c r="G148" s="41">
        <v>246</v>
      </c>
      <c r="H148" s="41">
        <v>246</v>
      </c>
      <c r="I148" s="42">
        <v>83</v>
      </c>
      <c r="J148" s="42">
        <v>81</v>
      </c>
      <c r="K148" s="42">
        <v>82</v>
      </c>
      <c r="L148" s="42">
        <f t="shared" si="48"/>
        <v>0</v>
      </c>
      <c r="M148" s="46">
        <v>0</v>
      </c>
      <c r="N148" s="46">
        <v>0</v>
      </c>
      <c r="O148" s="46">
        <v>0</v>
      </c>
      <c r="P148" s="46">
        <v>0</v>
      </c>
      <c r="Q148" s="13">
        <v>0</v>
      </c>
      <c r="R148" s="13">
        <v>0</v>
      </c>
    </row>
    <row r="149" spans="1:18" ht="14.1" customHeight="1" x14ac:dyDescent="0.15">
      <c r="A149" s="8"/>
      <c r="B149" s="15"/>
      <c r="C149" s="10" t="s">
        <v>359</v>
      </c>
      <c r="D149" s="8" t="s">
        <v>273</v>
      </c>
      <c r="E149" s="12"/>
      <c r="F149" s="12"/>
      <c r="G149" s="41">
        <v>218</v>
      </c>
      <c r="H149" s="41">
        <v>218</v>
      </c>
      <c r="I149" s="42">
        <v>74</v>
      </c>
      <c r="J149" s="42">
        <v>73</v>
      </c>
      <c r="K149" s="42">
        <v>71</v>
      </c>
      <c r="L149" s="41">
        <f t="shared" si="48"/>
        <v>0</v>
      </c>
      <c r="M149" s="46">
        <v>0</v>
      </c>
      <c r="N149" s="46">
        <v>0</v>
      </c>
      <c r="O149" s="46">
        <v>0</v>
      </c>
      <c r="P149" s="46">
        <v>0</v>
      </c>
      <c r="Q149" s="13">
        <v>0</v>
      </c>
      <c r="R149" s="13">
        <v>0</v>
      </c>
    </row>
    <row r="150" spans="1:18" ht="14.1" customHeight="1" x14ac:dyDescent="0.15">
      <c r="A150" s="8" t="s">
        <v>599</v>
      </c>
      <c r="B150" s="9" t="s">
        <v>154</v>
      </c>
      <c r="C150" s="10"/>
      <c r="D150" s="8"/>
      <c r="E150" s="11">
        <v>18</v>
      </c>
      <c r="F150" s="12">
        <v>0</v>
      </c>
      <c r="G150" s="41">
        <f>H150+L150+Q150+R150</f>
        <v>713</v>
      </c>
      <c r="H150" s="41">
        <f>SUM(I150:K150)</f>
        <v>713</v>
      </c>
      <c r="I150" s="41">
        <f>I151+I152</f>
        <v>240</v>
      </c>
      <c r="J150" s="41">
        <f t="shared" ref="J150:R150" si="55">J151+J152</f>
        <v>238</v>
      </c>
      <c r="K150" s="41">
        <f t="shared" si="55"/>
        <v>235</v>
      </c>
      <c r="L150" s="42">
        <f t="shared" si="48"/>
        <v>0</v>
      </c>
      <c r="M150" s="41">
        <f t="shared" si="55"/>
        <v>0</v>
      </c>
      <c r="N150" s="41">
        <f t="shared" si="55"/>
        <v>0</v>
      </c>
      <c r="O150" s="41">
        <f t="shared" si="55"/>
        <v>0</v>
      </c>
      <c r="P150" s="41">
        <f t="shared" si="55"/>
        <v>0</v>
      </c>
      <c r="Q150" s="13">
        <f>Q151+Q152</f>
        <v>0</v>
      </c>
      <c r="R150" s="13">
        <f t="shared" si="55"/>
        <v>0</v>
      </c>
    </row>
    <row r="151" spans="1:18" ht="14.1" customHeight="1" x14ac:dyDescent="0.15">
      <c r="A151" s="8"/>
      <c r="B151" s="9"/>
      <c r="C151" s="10" t="s">
        <v>359</v>
      </c>
      <c r="D151" s="8" t="s">
        <v>272</v>
      </c>
      <c r="E151" s="11"/>
      <c r="F151" s="12"/>
      <c r="G151" s="41">
        <v>397</v>
      </c>
      <c r="H151" s="41">
        <v>397</v>
      </c>
      <c r="I151" s="41">
        <v>132</v>
      </c>
      <c r="J151" s="41">
        <v>134</v>
      </c>
      <c r="K151" s="41">
        <v>131</v>
      </c>
      <c r="L151" s="42">
        <f t="shared" si="48"/>
        <v>0</v>
      </c>
      <c r="M151" s="41">
        <v>0</v>
      </c>
      <c r="N151" s="41">
        <v>0</v>
      </c>
      <c r="O151" s="41">
        <v>0</v>
      </c>
      <c r="P151" s="41">
        <v>0</v>
      </c>
      <c r="Q151" s="13">
        <v>0</v>
      </c>
      <c r="R151" s="13">
        <v>0</v>
      </c>
    </row>
    <row r="152" spans="1:18" ht="14.1" customHeight="1" x14ac:dyDescent="0.15">
      <c r="A152" s="8"/>
      <c r="B152" s="15"/>
      <c r="C152" s="10" t="s">
        <v>359</v>
      </c>
      <c r="D152" s="8" t="s">
        <v>273</v>
      </c>
      <c r="E152" s="12"/>
      <c r="F152" s="12"/>
      <c r="G152" s="41">
        <v>316</v>
      </c>
      <c r="H152" s="41">
        <v>316</v>
      </c>
      <c r="I152" s="42">
        <v>108</v>
      </c>
      <c r="J152" s="42">
        <v>104</v>
      </c>
      <c r="K152" s="42">
        <v>104</v>
      </c>
      <c r="L152" s="41">
        <f t="shared" si="48"/>
        <v>0</v>
      </c>
      <c r="M152" s="46">
        <v>0</v>
      </c>
      <c r="N152" s="46">
        <v>0</v>
      </c>
      <c r="O152" s="46">
        <v>0</v>
      </c>
      <c r="P152" s="46">
        <v>0</v>
      </c>
      <c r="Q152" s="13">
        <v>0</v>
      </c>
      <c r="R152" s="13">
        <v>0</v>
      </c>
    </row>
    <row r="153" spans="1:18" ht="14.1" customHeight="1" x14ac:dyDescent="0.15">
      <c r="A153" s="8" t="s">
        <v>373</v>
      </c>
      <c r="B153" s="9" t="s">
        <v>56</v>
      </c>
      <c r="C153" s="10"/>
      <c r="D153" s="8"/>
      <c r="E153" s="11">
        <v>24</v>
      </c>
      <c r="F153" s="12">
        <v>4</v>
      </c>
      <c r="G153" s="41">
        <f>H153+L153+Q153+R153</f>
        <v>911</v>
      </c>
      <c r="H153" s="41">
        <f>SUM(I153:K153)</f>
        <v>875</v>
      </c>
      <c r="I153" s="41">
        <f>I154+I155+I156+I157+I158+I159</f>
        <v>320</v>
      </c>
      <c r="J153" s="41">
        <f t="shared" ref="J153:K153" si="56">J154+J155+J156+J157+J158+J159</f>
        <v>280</v>
      </c>
      <c r="K153" s="41">
        <f t="shared" si="56"/>
        <v>275</v>
      </c>
      <c r="L153" s="42">
        <f t="shared" si="48"/>
        <v>36</v>
      </c>
      <c r="M153" s="41">
        <f t="shared" ref="M153:P153" si="57">M154+M155+M156+M157+M158+M159</f>
        <v>10</v>
      </c>
      <c r="N153" s="41">
        <f t="shared" si="57"/>
        <v>9</v>
      </c>
      <c r="O153" s="41">
        <f t="shared" si="57"/>
        <v>9</v>
      </c>
      <c r="P153" s="41">
        <f t="shared" si="57"/>
        <v>8</v>
      </c>
      <c r="Q153" s="13">
        <f>Q154+Q155</f>
        <v>0</v>
      </c>
      <c r="R153" s="13">
        <f t="shared" ref="R153" si="58">R154+R155</f>
        <v>0</v>
      </c>
    </row>
    <row r="154" spans="1:18" ht="14.1" customHeight="1" x14ac:dyDescent="0.15">
      <c r="A154" s="8"/>
      <c r="B154" s="15"/>
      <c r="C154" s="10" t="s">
        <v>359</v>
      </c>
      <c r="D154" s="8" t="s">
        <v>272</v>
      </c>
      <c r="E154" s="12"/>
      <c r="F154" s="12"/>
      <c r="G154" s="41">
        <v>309</v>
      </c>
      <c r="H154" s="41">
        <v>288</v>
      </c>
      <c r="I154" s="42">
        <v>99</v>
      </c>
      <c r="J154" s="42">
        <v>103</v>
      </c>
      <c r="K154" s="42">
        <v>86</v>
      </c>
      <c r="L154" s="42">
        <f t="shared" si="48"/>
        <v>21</v>
      </c>
      <c r="M154" s="42">
        <v>4</v>
      </c>
      <c r="N154" s="42">
        <v>4</v>
      </c>
      <c r="O154" s="42">
        <v>8</v>
      </c>
      <c r="P154" s="42">
        <v>5</v>
      </c>
      <c r="Q154" s="13">
        <v>0</v>
      </c>
      <c r="R154" s="13">
        <v>0</v>
      </c>
    </row>
    <row r="155" spans="1:18" ht="14.1" customHeight="1" x14ac:dyDescent="0.15">
      <c r="A155" s="8"/>
      <c r="B155" s="15"/>
      <c r="C155" s="10" t="s">
        <v>359</v>
      </c>
      <c r="D155" s="8" t="s">
        <v>273</v>
      </c>
      <c r="E155" s="12"/>
      <c r="F155" s="12"/>
      <c r="G155" s="41">
        <v>301</v>
      </c>
      <c r="H155" s="41">
        <v>286</v>
      </c>
      <c r="I155" s="42">
        <v>101</v>
      </c>
      <c r="J155" s="42">
        <v>89</v>
      </c>
      <c r="K155" s="42">
        <v>96</v>
      </c>
      <c r="L155" s="41">
        <f t="shared" si="48"/>
        <v>15</v>
      </c>
      <c r="M155" s="42">
        <v>6</v>
      </c>
      <c r="N155" s="42">
        <v>5</v>
      </c>
      <c r="O155" s="42">
        <v>1</v>
      </c>
      <c r="P155" s="42">
        <v>3</v>
      </c>
      <c r="Q155" s="13">
        <v>0</v>
      </c>
      <c r="R155" s="13">
        <v>0</v>
      </c>
    </row>
    <row r="156" spans="1:18" ht="14.1" customHeight="1" x14ac:dyDescent="0.15">
      <c r="A156" s="8"/>
      <c r="B156" s="15"/>
      <c r="C156" s="10" t="s">
        <v>366</v>
      </c>
      <c r="D156" s="8" t="s">
        <v>272</v>
      </c>
      <c r="E156" s="12"/>
      <c r="F156" s="12"/>
      <c r="G156" s="41">
        <v>84</v>
      </c>
      <c r="H156" s="41">
        <v>84</v>
      </c>
      <c r="I156" s="42">
        <v>36</v>
      </c>
      <c r="J156" s="42">
        <v>23</v>
      </c>
      <c r="K156" s="42">
        <v>25</v>
      </c>
      <c r="L156" s="42">
        <f t="shared" si="48"/>
        <v>0</v>
      </c>
      <c r="M156" s="46">
        <v>0</v>
      </c>
      <c r="N156" s="46">
        <v>0</v>
      </c>
      <c r="O156" s="46">
        <v>0</v>
      </c>
      <c r="P156" s="46">
        <v>0</v>
      </c>
      <c r="Q156" s="13">
        <v>0</v>
      </c>
      <c r="R156" s="13">
        <v>0</v>
      </c>
    </row>
    <row r="157" spans="1:18" ht="14.1" customHeight="1" x14ac:dyDescent="0.15">
      <c r="A157" s="8"/>
      <c r="B157" s="15"/>
      <c r="C157" s="10" t="s">
        <v>366</v>
      </c>
      <c r="D157" s="8" t="s">
        <v>273</v>
      </c>
      <c r="E157" s="12"/>
      <c r="F157" s="12"/>
      <c r="G157" s="41">
        <v>118</v>
      </c>
      <c r="H157" s="41">
        <v>118</v>
      </c>
      <c r="I157" s="42">
        <v>44</v>
      </c>
      <c r="J157" s="42">
        <v>37</v>
      </c>
      <c r="K157" s="42">
        <v>37</v>
      </c>
      <c r="L157" s="41">
        <f t="shared" si="48"/>
        <v>0</v>
      </c>
      <c r="M157" s="46">
        <v>0</v>
      </c>
      <c r="N157" s="46">
        <v>0</v>
      </c>
      <c r="O157" s="46">
        <v>0</v>
      </c>
      <c r="P157" s="46">
        <v>0</v>
      </c>
      <c r="Q157" s="13">
        <v>0</v>
      </c>
      <c r="R157" s="13">
        <v>0</v>
      </c>
    </row>
    <row r="158" spans="1:18" ht="14.1" customHeight="1" x14ac:dyDescent="0.15">
      <c r="A158" s="8"/>
      <c r="B158" s="15"/>
      <c r="C158" s="10" t="s">
        <v>601</v>
      </c>
      <c r="D158" s="8" t="s">
        <v>272</v>
      </c>
      <c r="E158" s="12"/>
      <c r="F158" s="12"/>
      <c r="G158" s="41">
        <v>4</v>
      </c>
      <c r="H158" s="41">
        <v>4</v>
      </c>
      <c r="I158" s="46">
        <v>4</v>
      </c>
      <c r="J158" s="46">
        <v>0</v>
      </c>
      <c r="K158" s="46">
        <v>0</v>
      </c>
      <c r="L158" s="41">
        <f t="shared" si="48"/>
        <v>0</v>
      </c>
      <c r="M158" s="46">
        <v>0</v>
      </c>
      <c r="N158" s="46">
        <v>0</v>
      </c>
      <c r="O158" s="46">
        <v>0</v>
      </c>
      <c r="P158" s="46">
        <v>0</v>
      </c>
      <c r="Q158" s="13">
        <v>0</v>
      </c>
      <c r="R158" s="13">
        <v>0</v>
      </c>
    </row>
    <row r="159" spans="1:18" ht="14.1" customHeight="1" x14ac:dyDescent="0.15">
      <c r="A159" s="8"/>
      <c r="B159" s="15"/>
      <c r="C159" s="10" t="s">
        <v>601</v>
      </c>
      <c r="D159" s="8" t="s">
        <v>273</v>
      </c>
      <c r="E159" s="12"/>
      <c r="F159" s="12"/>
      <c r="G159" s="41">
        <v>95</v>
      </c>
      <c r="H159" s="41">
        <v>95</v>
      </c>
      <c r="I159" s="42">
        <v>36</v>
      </c>
      <c r="J159" s="42">
        <v>28</v>
      </c>
      <c r="K159" s="42">
        <v>31</v>
      </c>
      <c r="L159" s="42">
        <f t="shared" si="48"/>
        <v>0</v>
      </c>
      <c r="M159" s="46">
        <v>0</v>
      </c>
      <c r="N159" s="46">
        <v>0</v>
      </c>
      <c r="O159" s="46">
        <v>0</v>
      </c>
      <c r="P159" s="46">
        <v>0</v>
      </c>
      <c r="Q159" s="13">
        <v>0</v>
      </c>
      <c r="R159" s="13">
        <v>0</v>
      </c>
    </row>
    <row r="160" spans="1:18" ht="14.1" customHeight="1" x14ac:dyDescent="0.15">
      <c r="A160" s="8" t="s">
        <v>373</v>
      </c>
      <c r="B160" s="9" t="s">
        <v>57</v>
      </c>
      <c r="C160" s="10"/>
      <c r="D160" s="8"/>
      <c r="E160" s="12">
        <v>12</v>
      </c>
      <c r="F160" s="12">
        <v>0</v>
      </c>
      <c r="G160" s="41">
        <f>H160+L160+Q160+R160</f>
        <v>372</v>
      </c>
      <c r="H160" s="41">
        <f>SUM(I160:K160)</f>
        <v>372</v>
      </c>
      <c r="I160" s="41">
        <f>I161+I162</f>
        <v>100</v>
      </c>
      <c r="J160" s="41">
        <f t="shared" ref="J160:R160" si="59">J161+J162</f>
        <v>140</v>
      </c>
      <c r="K160" s="41">
        <f t="shared" si="59"/>
        <v>132</v>
      </c>
      <c r="L160" s="42">
        <f t="shared" si="48"/>
        <v>0</v>
      </c>
      <c r="M160" s="41">
        <f t="shared" si="59"/>
        <v>0</v>
      </c>
      <c r="N160" s="41">
        <f t="shared" si="59"/>
        <v>0</v>
      </c>
      <c r="O160" s="41">
        <f t="shared" si="59"/>
        <v>0</v>
      </c>
      <c r="P160" s="41">
        <f t="shared" si="59"/>
        <v>0</v>
      </c>
      <c r="Q160" s="13">
        <f>Q161+Q162</f>
        <v>0</v>
      </c>
      <c r="R160" s="13">
        <f t="shared" si="59"/>
        <v>0</v>
      </c>
    </row>
    <row r="161" spans="1:18" ht="14.1" customHeight="1" x14ac:dyDescent="0.15">
      <c r="A161" s="8"/>
      <c r="B161" s="15"/>
      <c r="C161" s="10" t="s">
        <v>359</v>
      </c>
      <c r="D161" s="8" t="s">
        <v>272</v>
      </c>
      <c r="E161" s="12"/>
      <c r="F161" s="12"/>
      <c r="G161" s="41">
        <v>206</v>
      </c>
      <c r="H161" s="41">
        <v>206</v>
      </c>
      <c r="I161" s="42">
        <v>51</v>
      </c>
      <c r="J161" s="42">
        <v>80</v>
      </c>
      <c r="K161" s="42">
        <v>75</v>
      </c>
      <c r="L161" s="41">
        <f t="shared" si="48"/>
        <v>0</v>
      </c>
      <c r="M161" s="46">
        <v>0</v>
      </c>
      <c r="N161" s="46">
        <v>0</v>
      </c>
      <c r="O161" s="46">
        <v>0</v>
      </c>
      <c r="P161" s="46">
        <v>0</v>
      </c>
      <c r="Q161" s="13">
        <v>0</v>
      </c>
      <c r="R161" s="13">
        <v>0</v>
      </c>
    </row>
    <row r="162" spans="1:18" ht="14.1" customHeight="1" x14ac:dyDescent="0.15">
      <c r="A162" s="8"/>
      <c r="B162" s="15"/>
      <c r="C162" s="10" t="s">
        <v>359</v>
      </c>
      <c r="D162" s="8" t="s">
        <v>273</v>
      </c>
      <c r="E162" s="12"/>
      <c r="F162" s="12"/>
      <c r="G162" s="41">
        <v>166</v>
      </c>
      <c r="H162" s="41">
        <v>166</v>
      </c>
      <c r="I162" s="42">
        <v>49</v>
      </c>
      <c r="J162" s="42">
        <v>60</v>
      </c>
      <c r="K162" s="42">
        <v>57</v>
      </c>
      <c r="L162" s="42">
        <f t="shared" si="48"/>
        <v>0</v>
      </c>
      <c r="M162" s="46">
        <v>0</v>
      </c>
      <c r="N162" s="46">
        <v>0</v>
      </c>
      <c r="O162" s="46">
        <v>0</v>
      </c>
      <c r="P162" s="46">
        <v>0</v>
      </c>
      <c r="Q162" s="13">
        <v>0</v>
      </c>
      <c r="R162" s="13">
        <v>0</v>
      </c>
    </row>
    <row r="163" spans="1:18" ht="14.1" customHeight="1" x14ac:dyDescent="0.15">
      <c r="A163" s="8" t="s">
        <v>373</v>
      </c>
      <c r="B163" s="9" t="s">
        <v>153</v>
      </c>
      <c r="C163" s="10"/>
      <c r="D163" s="8"/>
      <c r="E163" s="11">
        <v>21</v>
      </c>
      <c r="F163" s="12">
        <v>0</v>
      </c>
      <c r="G163" s="41">
        <f>H163+L163+Q163+R163</f>
        <v>834</v>
      </c>
      <c r="H163" s="41">
        <f>SUM(I163:K163)</f>
        <v>834</v>
      </c>
      <c r="I163" s="41">
        <f>I164+I165</f>
        <v>280</v>
      </c>
      <c r="J163" s="41">
        <f t="shared" ref="J163:R163" si="60">J164+J165</f>
        <v>276</v>
      </c>
      <c r="K163" s="41">
        <f t="shared" si="60"/>
        <v>278</v>
      </c>
      <c r="L163" s="42">
        <f t="shared" si="48"/>
        <v>0</v>
      </c>
      <c r="M163" s="41">
        <f t="shared" si="60"/>
        <v>0</v>
      </c>
      <c r="N163" s="41">
        <f t="shared" si="60"/>
        <v>0</v>
      </c>
      <c r="O163" s="41">
        <f t="shared" si="60"/>
        <v>0</v>
      </c>
      <c r="P163" s="41">
        <f t="shared" si="60"/>
        <v>0</v>
      </c>
      <c r="Q163" s="13">
        <f>Q164+Q165</f>
        <v>0</v>
      </c>
      <c r="R163" s="13">
        <f t="shared" si="60"/>
        <v>0</v>
      </c>
    </row>
    <row r="164" spans="1:18" ht="14.1" customHeight="1" x14ac:dyDescent="0.15">
      <c r="A164" s="8"/>
      <c r="B164" s="15"/>
      <c r="C164" s="10" t="s">
        <v>359</v>
      </c>
      <c r="D164" s="8" t="s">
        <v>272</v>
      </c>
      <c r="E164" s="12"/>
      <c r="F164" s="12"/>
      <c r="G164" s="41">
        <v>415</v>
      </c>
      <c r="H164" s="41">
        <v>415</v>
      </c>
      <c r="I164" s="42">
        <v>153</v>
      </c>
      <c r="J164" s="42">
        <v>136</v>
      </c>
      <c r="K164" s="42">
        <v>126</v>
      </c>
      <c r="L164" s="41">
        <f t="shared" si="48"/>
        <v>0</v>
      </c>
      <c r="M164" s="46">
        <v>0</v>
      </c>
      <c r="N164" s="46">
        <v>0</v>
      </c>
      <c r="O164" s="46">
        <v>0</v>
      </c>
      <c r="P164" s="46">
        <v>0</v>
      </c>
      <c r="Q164" s="13">
        <v>0</v>
      </c>
      <c r="R164" s="13">
        <v>0</v>
      </c>
    </row>
    <row r="165" spans="1:18" ht="14.1" customHeight="1" x14ac:dyDescent="0.15">
      <c r="A165" s="8"/>
      <c r="B165" s="15"/>
      <c r="C165" s="10" t="s">
        <v>359</v>
      </c>
      <c r="D165" s="8" t="s">
        <v>273</v>
      </c>
      <c r="E165" s="12"/>
      <c r="F165" s="12"/>
      <c r="G165" s="41">
        <v>419</v>
      </c>
      <c r="H165" s="41">
        <v>419</v>
      </c>
      <c r="I165" s="42">
        <v>127</v>
      </c>
      <c r="J165" s="42">
        <v>140</v>
      </c>
      <c r="K165" s="42">
        <v>152</v>
      </c>
      <c r="L165" s="42">
        <f t="shared" si="48"/>
        <v>0</v>
      </c>
      <c r="M165" s="46">
        <v>0</v>
      </c>
      <c r="N165" s="46">
        <v>0</v>
      </c>
      <c r="O165" s="46">
        <v>0</v>
      </c>
      <c r="P165" s="46">
        <v>0</v>
      </c>
      <c r="Q165" s="13">
        <v>0</v>
      </c>
      <c r="R165" s="13">
        <v>0</v>
      </c>
    </row>
    <row r="166" spans="1:18" ht="14.1" customHeight="1" x14ac:dyDescent="0.15">
      <c r="A166" s="8" t="s">
        <v>373</v>
      </c>
      <c r="B166" s="9" t="s">
        <v>60</v>
      </c>
      <c r="C166" s="10"/>
      <c r="D166" s="8"/>
      <c r="E166" s="12">
        <v>26</v>
      </c>
      <c r="F166" s="12">
        <v>4</v>
      </c>
      <c r="G166" s="41">
        <f>H166+L166+Q166+R166</f>
        <v>1052</v>
      </c>
      <c r="H166" s="41">
        <f>SUM(I166:K166)</f>
        <v>1000</v>
      </c>
      <c r="I166" s="41">
        <f>I167+I168+I169+I170+I171+I172</f>
        <v>313</v>
      </c>
      <c r="J166" s="41">
        <f>J167+J168+J169+J170+J171+J172</f>
        <v>350</v>
      </c>
      <c r="K166" s="41">
        <f>K167+K168+K169+K170+K171+K172</f>
        <v>337</v>
      </c>
      <c r="L166" s="42">
        <f t="shared" si="48"/>
        <v>52</v>
      </c>
      <c r="M166" s="41">
        <f t="shared" ref="M166:R166" si="61">M167+M168</f>
        <v>14</v>
      </c>
      <c r="N166" s="41">
        <f t="shared" si="61"/>
        <v>9</v>
      </c>
      <c r="O166" s="41">
        <f t="shared" si="61"/>
        <v>15</v>
      </c>
      <c r="P166" s="41">
        <f t="shared" si="61"/>
        <v>14</v>
      </c>
      <c r="Q166" s="13">
        <f>Q167+Q168</f>
        <v>0</v>
      </c>
      <c r="R166" s="13">
        <f t="shared" si="61"/>
        <v>0</v>
      </c>
    </row>
    <row r="167" spans="1:18" ht="14.1" customHeight="1" x14ac:dyDescent="0.15">
      <c r="A167" s="8"/>
      <c r="B167" s="15"/>
      <c r="C167" s="10" t="s">
        <v>359</v>
      </c>
      <c r="D167" s="8" t="s">
        <v>272</v>
      </c>
      <c r="E167" s="12"/>
      <c r="F167" s="12"/>
      <c r="G167" s="41">
        <v>353</v>
      </c>
      <c r="H167" s="41">
        <v>327</v>
      </c>
      <c r="I167" s="42">
        <v>97</v>
      </c>
      <c r="J167" s="42">
        <v>114</v>
      </c>
      <c r="K167" s="42">
        <v>116</v>
      </c>
      <c r="L167" s="41">
        <f t="shared" si="48"/>
        <v>26</v>
      </c>
      <c r="M167" s="42">
        <v>11</v>
      </c>
      <c r="N167" s="42">
        <v>6</v>
      </c>
      <c r="O167" s="42">
        <v>6</v>
      </c>
      <c r="P167" s="42">
        <v>3</v>
      </c>
      <c r="Q167" s="13">
        <v>0</v>
      </c>
      <c r="R167" s="13">
        <v>0</v>
      </c>
    </row>
    <row r="168" spans="1:18" ht="14.1" customHeight="1" x14ac:dyDescent="0.15">
      <c r="A168" s="8"/>
      <c r="B168" s="15"/>
      <c r="C168" s="10" t="s">
        <v>359</v>
      </c>
      <c r="D168" s="8" t="s">
        <v>273</v>
      </c>
      <c r="E168" s="12"/>
      <c r="F168" s="12"/>
      <c r="G168" s="41">
        <v>361</v>
      </c>
      <c r="H168" s="41">
        <v>335</v>
      </c>
      <c r="I168" s="42">
        <v>104</v>
      </c>
      <c r="J168" s="42">
        <v>120</v>
      </c>
      <c r="K168" s="42">
        <v>111</v>
      </c>
      <c r="L168" s="42">
        <f t="shared" si="48"/>
        <v>26</v>
      </c>
      <c r="M168" s="42">
        <v>3</v>
      </c>
      <c r="N168" s="42">
        <v>3</v>
      </c>
      <c r="O168" s="42">
        <v>9</v>
      </c>
      <c r="P168" s="42">
        <v>11</v>
      </c>
      <c r="Q168" s="13">
        <v>0</v>
      </c>
      <c r="R168" s="13">
        <v>0</v>
      </c>
    </row>
    <row r="169" spans="1:18" ht="14.1" customHeight="1" x14ac:dyDescent="0.15">
      <c r="A169" s="8"/>
      <c r="B169" s="15"/>
      <c r="C169" s="10" t="s">
        <v>366</v>
      </c>
      <c r="D169" s="8" t="s">
        <v>272</v>
      </c>
      <c r="E169" s="12"/>
      <c r="F169" s="12"/>
      <c r="G169" s="41">
        <v>63</v>
      </c>
      <c r="H169" s="41">
        <v>63</v>
      </c>
      <c r="I169" s="42">
        <v>22</v>
      </c>
      <c r="J169" s="42">
        <v>23</v>
      </c>
      <c r="K169" s="42">
        <v>18</v>
      </c>
      <c r="L169" s="42">
        <f t="shared" si="48"/>
        <v>0</v>
      </c>
      <c r="M169" s="46">
        <v>0</v>
      </c>
      <c r="N169" s="46">
        <v>0</v>
      </c>
      <c r="O169" s="46">
        <v>0</v>
      </c>
      <c r="P169" s="46">
        <v>0</v>
      </c>
      <c r="Q169" s="13">
        <v>0</v>
      </c>
      <c r="R169" s="13">
        <v>0</v>
      </c>
    </row>
    <row r="170" spans="1:18" ht="14.1" customHeight="1" x14ac:dyDescent="0.15">
      <c r="A170" s="8"/>
      <c r="B170" s="15"/>
      <c r="C170" s="10" t="s">
        <v>366</v>
      </c>
      <c r="D170" s="8" t="s">
        <v>273</v>
      </c>
      <c r="E170" s="12"/>
      <c r="F170" s="12"/>
      <c r="G170" s="41">
        <v>169</v>
      </c>
      <c r="H170" s="41">
        <v>169</v>
      </c>
      <c r="I170" s="42">
        <v>57</v>
      </c>
      <c r="J170" s="42">
        <v>53</v>
      </c>
      <c r="K170" s="42">
        <v>59</v>
      </c>
      <c r="L170" s="41">
        <f t="shared" si="48"/>
        <v>0</v>
      </c>
      <c r="M170" s="46">
        <v>0</v>
      </c>
      <c r="N170" s="46">
        <v>0</v>
      </c>
      <c r="O170" s="46">
        <v>0</v>
      </c>
      <c r="P170" s="46">
        <v>0</v>
      </c>
      <c r="Q170" s="13">
        <v>0</v>
      </c>
      <c r="R170" s="13">
        <v>0</v>
      </c>
    </row>
    <row r="171" spans="1:18" ht="14.1" customHeight="1" x14ac:dyDescent="0.15">
      <c r="A171" s="8"/>
      <c r="B171" s="15"/>
      <c r="C171" s="10" t="s">
        <v>602</v>
      </c>
      <c r="D171" s="8" t="s">
        <v>272</v>
      </c>
      <c r="E171" s="12"/>
      <c r="F171" s="12"/>
      <c r="G171" s="41">
        <v>26</v>
      </c>
      <c r="H171" s="41">
        <v>26</v>
      </c>
      <c r="I171" s="42">
        <v>12</v>
      </c>
      <c r="J171" s="42">
        <v>8</v>
      </c>
      <c r="K171" s="42">
        <v>6</v>
      </c>
      <c r="L171" s="42">
        <f t="shared" si="48"/>
        <v>0</v>
      </c>
      <c r="M171" s="46">
        <v>0</v>
      </c>
      <c r="N171" s="46">
        <v>0</v>
      </c>
      <c r="O171" s="46">
        <v>0</v>
      </c>
      <c r="P171" s="46">
        <v>0</v>
      </c>
      <c r="Q171" s="13">
        <v>0</v>
      </c>
      <c r="R171" s="13">
        <v>0</v>
      </c>
    </row>
    <row r="172" spans="1:18" ht="14.1" customHeight="1" x14ac:dyDescent="0.15">
      <c r="A172" s="8"/>
      <c r="B172" s="15"/>
      <c r="C172" s="10" t="s">
        <v>603</v>
      </c>
      <c r="D172" s="8" t="s">
        <v>273</v>
      </c>
      <c r="E172" s="12"/>
      <c r="F172" s="12"/>
      <c r="G172" s="41">
        <v>80</v>
      </c>
      <c r="H172" s="41">
        <v>80</v>
      </c>
      <c r="I172" s="42">
        <v>21</v>
      </c>
      <c r="J172" s="42">
        <v>32</v>
      </c>
      <c r="K172" s="42">
        <v>27</v>
      </c>
      <c r="L172" s="42">
        <f t="shared" si="48"/>
        <v>0</v>
      </c>
      <c r="M172" s="46">
        <v>0</v>
      </c>
      <c r="N172" s="46">
        <v>0</v>
      </c>
      <c r="O172" s="46">
        <v>0</v>
      </c>
      <c r="P172" s="46">
        <v>0</v>
      </c>
      <c r="Q172" s="13">
        <v>0</v>
      </c>
      <c r="R172" s="13">
        <v>0</v>
      </c>
    </row>
    <row r="173" spans="1:18" ht="14.1" customHeight="1" x14ac:dyDescent="0.15">
      <c r="A173" s="8" t="s">
        <v>373</v>
      </c>
      <c r="B173" s="9" t="s">
        <v>85</v>
      </c>
      <c r="C173" s="10"/>
      <c r="D173" s="8"/>
      <c r="E173" s="11">
        <v>17</v>
      </c>
      <c r="F173" s="12">
        <v>0</v>
      </c>
      <c r="G173" s="41">
        <f>H173+L173+Q173+R173</f>
        <v>574</v>
      </c>
      <c r="H173" s="41">
        <f>SUM(I173:K173)</f>
        <v>574</v>
      </c>
      <c r="I173" s="41">
        <f>I174+I175</f>
        <v>190</v>
      </c>
      <c r="J173" s="41">
        <f t="shared" ref="J173:R173" si="62">J174+J175</f>
        <v>201</v>
      </c>
      <c r="K173" s="41">
        <f t="shared" si="62"/>
        <v>183</v>
      </c>
      <c r="L173" s="41">
        <f t="shared" si="48"/>
        <v>0</v>
      </c>
      <c r="M173" s="41">
        <f t="shared" si="62"/>
        <v>0</v>
      </c>
      <c r="N173" s="41">
        <f t="shared" si="62"/>
        <v>0</v>
      </c>
      <c r="O173" s="41">
        <f t="shared" si="62"/>
        <v>0</v>
      </c>
      <c r="P173" s="41">
        <f t="shared" si="62"/>
        <v>0</v>
      </c>
      <c r="Q173" s="13">
        <f>Q174+Q175</f>
        <v>0</v>
      </c>
      <c r="R173" s="13">
        <f t="shared" si="62"/>
        <v>0</v>
      </c>
    </row>
    <row r="174" spans="1:18" ht="14.1" customHeight="1" x14ac:dyDescent="0.15">
      <c r="A174" s="8"/>
      <c r="B174" s="15"/>
      <c r="C174" s="10" t="s">
        <v>359</v>
      </c>
      <c r="D174" s="8" t="s">
        <v>272</v>
      </c>
      <c r="E174" s="12"/>
      <c r="F174" s="12"/>
      <c r="G174" s="41">
        <v>340</v>
      </c>
      <c r="H174" s="41">
        <v>340</v>
      </c>
      <c r="I174" s="42">
        <v>109</v>
      </c>
      <c r="J174" s="42">
        <v>120</v>
      </c>
      <c r="K174" s="42">
        <v>111</v>
      </c>
      <c r="L174" s="42">
        <f t="shared" si="48"/>
        <v>0</v>
      </c>
      <c r="M174" s="46">
        <v>0</v>
      </c>
      <c r="N174" s="46">
        <v>0</v>
      </c>
      <c r="O174" s="46">
        <v>0</v>
      </c>
      <c r="P174" s="46">
        <v>0</v>
      </c>
      <c r="Q174" s="13">
        <v>0</v>
      </c>
      <c r="R174" s="13">
        <v>0</v>
      </c>
    </row>
    <row r="175" spans="1:18" ht="14.1" customHeight="1" x14ac:dyDescent="0.15">
      <c r="A175" s="8"/>
      <c r="B175" s="15"/>
      <c r="C175" s="10" t="s">
        <v>359</v>
      </c>
      <c r="D175" s="8" t="s">
        <v>273</v>
      </c>
      <c r="E175" s="12"/>
      <c r="F175" s="12"/>
      <c r="G175" s="41">
        <v>234</v>
      </c>
      <c r="H175" s="41">
        <v>234</v>
      </c>
      <c r="I175" s="42">
        <v>81</v>
      </c>
      <c r="J175" s="42">
        <v>81</v>
      </c>
      <c r="K175" s="42">
        <v>72</v>
      </c>
      <c r="L175" s="42">
        <f t="shared" si="48"/>
        <v>0</v>
      </c>
      <c r="M175" s="46">
        <v>0</v>
      </c>
      <c r="N175" s="46">
        <v>0</v>
      </c>
      <c r="O175" s="46">
        <v>0</v>
      </c>
      <c r="P175" s="46">
        <v>0</v>
      </c>
      <c r="Q175" s="13">
        <v>0</v>
      </c>
      <c r="R175" s="13">
        <v>0</v>
      </c>
    </row>
    <row r="176" spans="1:18" ht="14.1" customHeight="1" x14ac:dyDescent="0.15">
      <c r="A176" s="8" t="s">
        <v>373</v>
      </c>
      <c r="B176" s="9" t="s">
        <v>66</v>
      </c>
      <c r="C176" s="10"/>
      <c r="D176" s="8"/>
      <c r="E176" s="12">
        <v>23</v>
      </c>
      <c r="F176" s="12">
        <v>4</v>
      </c>
      <c r="G176" s="41">
        <f>H176+L176+Q176+R176</f>
        <v>933</v>
      </c>
      <c r="H176" s="41">
        <f>SUM(I176:K176)</f>
        <v>894</v>
      </c>
      <c r="I176" s="41">
        <f>I177+I178+I179+I180</f>
        <v>277</v>
      </c>
      <c r="J176" s="41">
        <f t="shared" ref="J176:K176" si="63">J177+J178+J179+J180</f>
        <v>314</v>
      </c>
      <c r="K176" s="41">
        <f t="shared" si="63"/>
        <v>303</v>
      </c>
      <c r="L176" s="41">
        <f t="shared" si="48"/>
        <v>39</v>
      </c>
      <c r="M176" s="41">
        <f t="shared" ref="M176:P176" si="64">M177+M178+M179+M180</f>
        <v>7</v>
      </c>
      <c r="N176" s="41">
        <f t="shared" si="64"/>
        <v>13</v>
      </c>
      <c r="O176" s="41">
        <f t="shared" si="64"/>
        <v>9</v>
      </c>
      <c r="P176" s="41">
        <f t="shared" si="64"/>
        <v>10</v>
      </c>
      <c r="Q176" s="13">
        <f>Q177+Q178</f>
        <v>0</v>
      </c>
      <c r="R176" s="13">
        <f t="shared" ref="R176" si="65">R177+R178</f>
        <v>0</v>
      </c>
    </row>
    <row r="177" spans="1:18" ht="14.1" customHeight="1" x14ac:dyDescent="0.15">
      <c r="A177" s="8"/>
      <c r="B177" s="15"/>
      <c r="C177" s="10" t="s">
        <v>359</v>
      </c>
      <c r="D177" s="8" t="s">
        <v>272</v>
      </c>
      <c r="E177" s="12"/>
      <c r="F177" s="12"/>
      <c r="G177" s="41">
        <v>373</v>
      </c>
      <c r="H177" s="41">
        <v>347</v>
      </c>
      <c r="I177" s="42">
        <v>100</v>
      </c>
      <c r="J177" s="42">
        <v>124</v>
      </c>
      <c r="K177" s="42">
        <v>123</v>
      </c>
      <c r="L177" s="42">
        <f t="shared" si="48"/>
        <v>26</v>
      </c>
      <c r="M177" s="42">
        <v>4</v>
      </c>
      <c r="N177" s="42">
        <v>10</v>
      </c>
      <c r="O177" s="42">
        <v>3</v>
      </c>
      <c r="P177" s="42">
        <v>9</v>
      </c>
      <c r="Q177" s="13">
        <v>0</v>
      </c>
      <c r="R177" s="13">
        <v>0</v>
      </c>
    </row>
    <row r="178" spans="1:18" ht="14.1" customHeight="1" x14ac:dyDescent="0.15">
      <c r="A178" s="8"/>
      <c r="B178" s="15"/>
      <c r="C178" s="10" t="s">
        <v>359</v>
      </c>
      <c r="D178" s="8" t="s">
        <v>273</v>
      </c>
      <c r="E178" s="12"/>
      <c r="F178" s="12"/>
      <c r="G178" s="41">
        <v>323</v>
      </c>
      <c r="H178" s="41">
        <v>310</v>
      </c>
      <c r="I178" s="42">
        <v>97</v>
      </c>
      <c r="J178" s="42">
        <v>110</v>
      </c>
      <c r="K178" s="42">
        <v>103</v>
      </c>
      <c r="L178" s="42">
        <f t="shared" si="48"/>
        <v>13</v>
      </c>
      <c r="M178" s="42">
        <v>3</v>
      </c>
      <c r="N178" s="42">
        <v>3</v>
      </c>
      <c r="O178" s="42">
        <v>6</v>
      </c>
      <c r="P178" s="42">
        <v>1</v>
      </c>
      <c r="Q178" s="13">
        <v>0</v>
      </c>
      <c r="R178" s="13">
        <v>0</v>
      </c>
    </row>
    <row r="179" spans="1:18" ht="14.1" customHeight="1" x14ac:dyDescent="0.15">
      <c r="A179" s="8"/>
      <c r="B179" s="15"/>
      <c r="C179" s="10" t="s">
        <v>604</v>
      </c>
      <c r="D179" s="8" t="s">
        <v>272</v>
      </c>
      <c r="E179" s="12"/>
      <c r="F179" s="12"/>
      <c r="G179" s="41">
        <v>158</v>
      </c>
      <c r="H179" s="41">
        <v>158</v>
      </c>
      <c r="I179" s="42">
        <v>46</v>
      </c>
      <c r="J179" s="42">
        <v>55</v>
      </c>
      <c r="K179" s="42">
        <v>57</v>
      </c>
      <c r="L179" s="41">
        <f t="shared" si="48"/>
        <v>0</v>
      </c>
      <c r="M179" s="46">
        <v>0</v>
      </c>
      <c r="N179" s="46">
        <v>0</v>
      </c>
      <c r="O179" s="46">
        <v>0</v>
      </c>
      <c r="P179" s="46">
        <v>0</v>
      </c>
      <c r="Q179" s="13">
        <v>0</v>
      </c>
      <c r="R179" s="13">
        <v>0</v>
      </c>
    </row>
    <row r="180" spans="1:18" ht="14.1" customHeight="1" x14ac:dyDescent="0.15">
      <c r="A180" s="8"/>
      <c r="B180" s="15"/>
      <c r="C180" s="10" t="s">
        <v>604</v>
      </c>
      <c r="D180" s="8" t="s">
        <v>273</v>
      </c>
      <c r="E180" s="12"/>
      <c r="F180" s="12"/>
      <c r="G180" s="41">
        <v>79</v>
      </c>
      <c r="H180" s="41">
        <v>79</v>
      </c>
      <c r="I180" s="42">
        <v>34</v>
      </c>
      <c r="J180" s="42">
        <v>25</v>
      </c>
      <c r="K180" s="42">
        <v>20</v>
      </c>
      <c r="L180" s="42">
        <f t="shared" si="48"/>
        <v>0</v>
      </c>
      <c r="M180" s="46">
        <v>0</v>
      </c>
      <c r="N180" s="46">
        <v>0</v>
      </c>
      <c r="O180" s="46">
        <v>0</v>
      </c>
      <c r="P180" s="46">
        <v>0</v>
      </c>
      <c r="Q180" s="13">
        <v>0</v>
      </c>
      <c r="R180" s="13">
        <v>0</v>
      </c>
    </row>
    <row r="181" spans="1:18" ht="14.1" customHeight="1" x14ac:dyDescent="0.15">
      <c r="A181" s="8" t="s">
        <v>373</v>
      </c>
      <c r="B181" s="9" t="s">
        <v>135</v>
      </c>
      <c r="C181" s="10"/>
      <c r="D181" s="8"/>
      <c r="E181" s="11">
        <v>21</v>
      </c>
      <c r="F181" s="12">
        <v>0</v>
      </c>
      <c r="G181" s="41">
        <f>H181+L181+Q181+R181</f>
        <v>789</v>
      </c>
      <c r="H181" s="41">
        <f>SUM(I181:K181)</f>
        <v>789</v>
      </c>
      <c r="I181" s="41">
        <f>I182+I183</f>
        <v>254</v>
      </c>
      <c r="J181" s="41">
        <f t="shared" ref="J181:R181" si="66">J182+J183</f>
        <v>265</v>
      </c>
      <c r="K181" s="41">
        <f t="shared" si="66"/>
        <v>270</v>
      </c>
      <c r="L181" s="42">
        <f t="shared" si="48"/>
        <v>0</v>
      </c>
      <c r="M181" s="41">
        <f t="shared" si="66"/>
        <v>0</v>
      </c>
      <c r="N181" s="41">
        <f t="shared" si="66"/>
        <v>0</v>
      </c>
      <c r="O181" s="41">
        <f t="shared" si="66"/>
        <v>0</v>
      </c>
      <c r="P181" s="41">
        <f t="shared" si="66"/>
        <v>0</v>
      </c>
      <c r="Q181" s="13">
        <f>Q182+Q183</f>
        <v>0</v>
      </c>
      <c r="R181" s="13">
        <f t="shared" si="66"/>
        <v>0</v>
      </c>
    </row>
    <row r="182" spans="1:18" ht="14.1" customHeight="1" x14ac:dyDescent="0.15">
      <c r="A182" s="8"/>
      <c r="B182" s="15"/>
      <c r="C182" s="10" t="s">
        <v>359</v>
      </c>
      <c r="D182" s="8" t="s">
        <v>272</v>
      </c>
      <c r="E182" s="12"/>
      <c r="F182" s="12">
        <v>0</v>
      </c>
      <c r="G182" s="41">
        <v>443</v>
      </c>
      <c r="H182" s="41">
        <v>443</v>
      </c>
      <c r="I182" s="42">
        <v>151</v>
      </c>
      <c r="J182" s="42">
        <v>149</v>
      </c>
      <c r="K182" s="42">
        <v>143</v>
      </c>
      <c r="L182" s="41">
        <f t="shared" si="48"/>
        <v>0</v>
      </c>
      <c r="M182" s="46">
        <v>0</v>
      </c>
      <c r="N182" s="46">
        <v>0</v>
      </c>
      <c r="O182" s="46">
        <v>0</v>
      </c>
      <c r="P182" s="46">
        <v>0</v>
      </c>
      <c r="Q182" s="13">
        <v>0</v>
      </c>
      <c r="R182" s="13">
        <v>0</v>
      </c>
    </row>
    <row r="183" spans="1:18" ht="14.1" customHeight="1" x14ac:dyDescent="0.15">
      <c r="A183" s="8"/>
      <c r="B183" s="15"/>
      <c r="C183" s="10" t="s">
        <v>359</v>
      </c>
      <c r="D183" s="8" t="s">
        <v>273</v>
      </c>
      <c r="E183" s="12"/>
      <c r="F183" s="12">
        <v>0</v>
      </c>
      <c r="G183" s="41">
        <v>346</v>
      </c>
      <c r="H183" s="41">
        <v>346</v>
      </c>
      <c r="I183" s="42">
        <v>103</v>
      </c>
      <c r="J183" s="42">
        <v>116</v>
      </c>
      <c r="K183" s="42">
        <v>127</v>
      </c>
      <c r="L183" s="42">
        <f t="shared" si="48"/>
        <v>0</v>
      </c>
      <c r="M183" s="46">
        <v>0</v>
      </c>
      <c r="N183" s="46">
        <v>0</v>
      </c>
      <c r="O183" s="46">
        <v>0</v>
      </c>
      <c r="P183" s="46">
        <v>0</v>
      </c>
      <c r="Q183" s="13">
        <v>0</v>
      </c>
      <c r="R183" s="13">
        <v>0</v>
      </c>
    </row>
    <row r="184" spans="1:18" ht="14.1" customHeight="1" x14ac:dyDescent="0.15">
      <c r="A184" s="8" t="s">
        <v>373</v>
      </c>
      <c r="B184" s="9" t="s">
        <v>138</v>
      </c>
      <c r="C184" s="10"/>
      <c r="D184" s="8"/>
      <c r="E184" s="11">
        <v>24</v>
      </c>
      <c r="F184" s="12">
        <v>0</v>
      </c>
      <c r="G184" s="41">
        <f>H184+L184+Q184+R184</f>
        <v>952</v>
      </c>
      <c r="H184" s="41">
        <f>SUM(I184:K184)</f>
        <v>952</v>
      </c>
      <c r="I184" s="41">
        <f>I185+I186</f>
        <v>321</v>
      </c>
      <c r="J184" s="41">
        <f t="shared" ref="J184:R184" si="67">J185+J186</f>
        <v>316</v>
      </c>
      <c r="K184" s="41">
        <f t="shared" si="67"/>
        <v>315</v>
      </c>
      <c r="L184" s="41">
        <f t="shared" si="48"/>
        <v>0</v>
      </c>
      <c r="M184" s="41">
        <f t="shared" si="67"/>
        <v>0</v>
      </c>
      <c r="N184" s="41">
        <f t="shared" si="67"/>
        <v>0</v>
      </c>
      <c r="O184" s="41">
        <f t="shared" si="67"/>
        <v>0</v>
      </c>
      <c r="P184" s="41">
        <f t="shared" si="67"/>
        <v>0</v>
      </c>
      <c r="Q184" s="13">
        <f>Q185+Q186</f>
        <v>0</v>
      </c>
      <c r="R184" s="13">
        <f t="shared" si="67"/>
        <v>0</v>
      </c>
    </row>
    <row r="185" spans="1:18" ht="14.1" customHeight="1" x14ac:dyDescent="0.15">
      <c r="A185" s="8"/>
      <c r="B185" s="15"/>
      <c r="C185" s="10" t="s">
        <v>359</v>
      </c>
      <c r="D185" s="8" t="s">
        <v>272</v>
      </c>
      <c r="E185" s="12"/>
      <c r="F185" s="12"/>
      <c r="G185" s="41">
        <v>464</v>
      </c>
      <c r="H185" s="41">
        <v>464</v>
      </c>
      <c r="I185" s="42">
        <v>158</v>
      </c>
      <c r="J185" s="42">
        <v>152</v>
      </c>
      <c r="K185" s="42">
        <v>154</v>
      </c>
      <c r="L185" s="42">
        <f t="shared" si="48"/>
        <v>0</v>
      </c>
      <c r="M185" s="46">
        <v>0</v>
      </c>
      <c r="N185" s="46">
        <v>0</v>
      </c>
      <c r="O185" s="46">
        <v>0</v>
      </c>
      <c r="P185" s="46">
        <v>0</v>
      </c>
      <c r="Q185" s="13">
        <v>0</v>
      </c>
      <c r="R185" s="13">
        <v>0</v>
      </c>
    </row>
    <row r="186" spans="1:18" ht="14.1" customHeight="1" x14ac:dyDescent="0.15">
      <c r="A186" s="8"/>
      <c r="B186" s="15"/>
      <c r="C186" s="10" t="s">
        <v>359</v>
      </c>
      <c r="D186" s="8" t="s">
        <v>273</v>
      </c>
      <c r="E186" s="12"/>
      <c r="F186" s="12"/>
      <c r="G186" s="41">
        <v>488</v>
      </c>
      <c r="H186" s="41">
        <v>488</v>
      </c>
      <c r="I186" s="42">
        <v>163</v>
      </c>
      <c r="J186" s="42">
        <v>164</v>
      </c>
      <c r="K186" s="42">
        <v>161</v>
      </c>
      <c r="L186" s="42">
        <f t="shared" si="48"/>
        <v>0</v>
      </c>
      <c r="M186" s="46">
        <v>0</v>
      </c>
      <c r="N186" s="46">
        <v>0</v>
      </c>
      <c r="O186" s="46">
        <v>0</v>
      </c>
      <c r="P186" s="46">
        <v>0</v>
      </c>
      <c r="Q186" s="13">
        <v>0</v>
      </c>
      <c r="R186" s="13">
        <v>0</v>
      </c>
    </row>
    <row r="187" spans="1:18" ht="14.1" customHeight="1" x14ac:dyDescent="0.15">
      <c r="A187" s="8" t="s">
        <v>373</v>
      </c>
      <c r="B187" s="9" t="s">
        <v>148</v>
      </c>
      <c r="C187" s="10"/>
      <c r="D187" s="8"/>
      <c r="E187" s="11">
        <v>23</v>
      </c>
      <c r="F187" s="12">
        <v>0</v>
      </c>
      <c r="G187" s="41">
        <f>H187+L187+Q187+R187</f>
        <v>776</v>
      </c>
      <c r="H187" s="41">
        <f>SUM(I187:K187)</f>
        <v>776</v>
      </c>
      <c r="I187" s="41">
        <f>I188+I189</f>
        <v>241</v>
      </c>
      <c r="J187" s="41">
        <f t="shared" ref="J187:R187" si="68">J188+J189</f>
        <v>275</v>
      </c>
      <c r="K187" s="41">
        <f t="shared" si="68"/>
        <v>260</v>
      </c>
      <c r="L187" s="41">
        <f t="shared" si="48"/>
        <v>0</v>
      </c>
      <c r="M187" s="41">
        <f t="shared" si="68"/>
        <v>0</v>
      </c>
      <c r="N187" s="41">
        <f t="shared" si="68"/>
        <v>0</v>
      </c>
      <c r="O187" s="41">
        <f t="shared" si="68"/>
        <v>0</v>
      </c>
      <c r="P187" s="41">
        <f t="shared" si="68"/>
        <v>0</v>
      </c>
      <c r="Q187" s="13">
        <f>Q188+Q189</f>
        <v>0</v>
      </c>
      <c r="R187" s="13">
        <f t="shared" si="68"/>
        <v>0</v>
      </c>
    </row>
    <row r="188" spans="1:18" ht="14.1" customHeight="1" x14ac:dyDescent="0.15">
      <c r="A188" s="8"/>
      <c r="B188" s="15"/>
      <c r="C188" s="10" t="s">
        <v>359</v>
      </c>
      <c r="D188" s="8" t="s">
        <v>272</v>
      </c>
      <c r="E188" s="12"/>
      <c r="F188" s="12"/>
      <c r="G188" s="41">
        <v>455</v>
      </c>
      <c r="H188" s="41">
        <v>455</v>
      </c>
      <c r="I188" s="42">
        <v>139</v>
      </c>
      <c r="J188" s="42">
        <v>162</v>
      </c>
      <c r="K188" s="42">
        <v>154</v>
      </c>
      <c r="L188" s="42">
        <f t="shared" si="48"/>
        <v>0</v>
      </c>
      <c r="M188" s="46">
        <v>0</v>
      </c>
      <c r="N188" s="46">
        <v>0</v>
      </c>
      <c r="O188" s="46">
        <v>0</v>
      </c>
      <c r="P188" s="46">
        <v>0</v>
      </c>
      <c r="Q188" s="13">
        <v>0</v>
      </c>
      <c r="R188" s="13">
        <v>0</v>
      </c>
    </row>
    <row r="189" spans="1:18" ht="14.1" customHeight="1" x14ac:dyDescent="0.15">
      <c r="A189" s="8"/>
      <c r="B189" s="15"/>
      <c r="C189" s="10" t="s">
        <v>359</v>
      </c>
      <c r="D189" s="8" t="s">
        <v>273</v>
      </c>
      <c r="E189" s="12"/>
      <c r="F189" s="12"/>
      <c r="G189" s="41">
        <v>321</v>
      </c>
      <c r="H189" s="41">
        <v>321</v>
      </c>
      <c r="I189" s="42">
        <v>102</v>
      </c>
      <c r="J189" s="42">
        <v>113</v>
      </c>
      <c r="K189" s="42">
        <v>106</v>
      </c>
      <c r="L189" s="42">
        <f t="shared" si="48"/>
        <v>0</v>
      </c>
      <c r="M189" s="46">
        <v>0</v>
      </c>
      <c r="N189" s="46">
        <v>0</v>
      </c>
      <c r="O189" s="46">
        <v>0</v>
      </c>
      <c r="P189" s="46">
        <v>0</v>
      </c>
      <c r="Q189" s="13">
        <v>0</v>
      </c>
      <c r="R189" s="13">
        <v>0</v>
      </c>
    </row>
    <row r="190" spans="1:18" ht="14.1" customHeight="1" x14ac:dyDescent="0.15">
      <c r="A190" s="8" t="s">
        <v>373</v>
      </c>
      <c r="B190" s="9" t="s">
        <v>139</v>
      </c>
      <c r="C190" s="10"/>
      <c r="D190" s="8"/>
      <c r="E190" s="11">
        <v>24</v>
      </c>
      <c r="F190" s="12">
        <v>0</v>
      </c>
      <c r="G190" s="41">
        <f>H190+L190+Q190+R190</f>
        <v>937</v>
      </c>
      <c r="H190" s="41">
        <f>SUM(I190:K190)</f>
        <v>937</v>
      </c>
      <c r="I190" s="41">
        <f>I191+I192</f>
        <v>320</v>
      </c>
      <c r="J190" s="41">
        <f t="shared" ref="J190:R190" si="69">J191+J192</f>
        <v>313</v>
      </c>
      <c r="K190" s="41">
        <f t="shared" si="69"/>
        <v>304</v>
      </c>
      <c r="L190" s="41">
        <f t="shared" si="48"/>
        <v>0</v>
      </c>
      <c r="M190" s="41">
        <f t="shared" si="69"/>
        <v>0</v>
      </c>
      <c r="N190" s="41">
        <f t="shared" si="69"/>
        <v>0</v>
      </c>
      <c r="O190" s="41">
        <f t="shared" si="69"/>
        <v>0</v>
      </c>
      <c r="P190" s="41">
        <f t="shared" si="69"/>
        <v>0</v>
      </c>
      <c r="Q190" s="13">
        <f>Q191+Q192</f>
        <v>0</v>
      </c>
      <c r="R190" s="13">
        <f t="shared" si="69"/>
        <v>0</v>
      </c>
    </row>
    <row r="191" spans="1:18" ht="14.1" customHeight="1" x14ac:dyDescent="0.15">
      <c r="A191" s="8"/>
      <c r="B191" s="15"/>
      <c r="C191" s="10" t="s">
        <v>597</v>
      </c>
      <c r="D191" s="8" t="s">
        <v>272</v>
      </c>
      <c r="E191" s="12"/>
      <c r="F191" s="12"/>
      <c r="G191" s="41">
        <v>397</v>
      </c>
      <c r="H191" s="41">
        <v>397</v>
      </c>
      <c r="I191" s="42">
        <v>126</v>
      </c>
      <c r="J191" s="42">
        <v>148</v>
      </c>
      <c r="K191" s="42">
        <v>123</v>
      </c>
      <c r="L191" s="42">
        <f t="shared" si="48"/>
        <v>0</v>
      </c>
      <c r="M191" s="46">
        <v>0</v>
      </c>
      <c r="N191" s="46">
        <v>0</v>
      </c>
      <c r="O191" s="46">
        <v>0</v>
      </c>
      <c r="P191" s="46">
        <v>0</v>
      </c>
      <c r="Q191" s="13">
        <v>0</v>
      </c>
      <c r="R191" s="13">
        <v>0</v>
      </c>
    </row>
    <row r="192" spans="1:18" ht="14.1" customHeight="1" x14ac:dyDescent="0.15">
      <c r="A192" s="8"/>
      <c r="B192" s="15"/>
      <c r="C192" s="10" t="s">
        <v>597</v>
      </c>
      <c r="D192" s="8" t="s">
        <v>273</v>
      </c>
      <c r="E192" s="12"/>
      <c r="F192" s="12"/>
      <c r="G192" s="41">
        <v>540</v>
      </c>
      <c r="H192" s="41">
        <v>540</v>
      </c>
      <c r="I192" s="42">
        <v>194</v>
      </c>
      <c r="J192" s="42">
        <v>165</v>
      </c>
      <c r="K192" s="42">
        <v>181</v>
      </c>
      <c r="L192" s="42">
        <f t="shared" si="48"/>
        <v>0</v>
      </c>
      <c r="M192" s="46">
        <v>0</v>
      </c>
      <c r="N192" s="46">
        <v>0</v>
      </c>
      <c r="O192" s="46">
        <v>0</v>
      </c>
      <c r="P192" s="46">
        <v>0</v>
      </c>
      <c r="Q192" s="13">
        <v>0</v>
      </c>
      <c r="R192" s="13">
        <v>0</v>
      </c>
    </row>
    <row r="193" spans="1:18" ht="14.1" customHeight="1" x14ac:dyDescent="0.15">
      <c r="A193" s="8" t="s">
        <v>373</v>
      </c>
      <c r="B193" s="9" t="s">
        <v>147</v>
      </c>
      <c r="C193" s="10"/>
      <c r="D193" s="8"/>
      <c r="E193" s="11">
        <v>21</v>
      </c>
      <c r="F193" s="12">
        <v>0</v>
      </c>
      <c r="G193" s="41">
        <f>H193+L193+Q193+R193</f>
        <v>837</v>
      </c>
      <c r="H193" s="41">
        <f>SUM(I193:K193)</f>
        <v>837</v>
      </c>
      <c r="I193" s="41">
        <f>I194+I195</f>
        <v>280</v>
      </c>
      <c r="J193" s="41">
        <f t="shared" ref="J193:R193" si="70">J194+J195</f>
        <v>279</v>
      </c>
      <c r="K193" s="41">
        <f t="shared" si="70"/>
        <v>278</v>
      </c>
      <c r="L193" s="41">
        <f t="shared" si="48"/>
        <v>0</v>
      </c>
      <c r="M193" s="41">
        <f t="shared" si="70"/>
        <v>0</v>
      </c>
      <c r="N193" s="41">
        <f t="shared" si="70"/>
        <v>0</v>
      </c>
      <c r="O193" s="41">
        <f t="shared" si="70"/>
        <v>0</v>
      </c>
      <c r="P193" s="41">
        <f t="shared" si="70"/>
        <v>0</v>
      </c>
      <c r="Q193" s="13">
        <f>Q194+Q195</f>
        <v>0</v>
      </c>
      <c r="R193" s="13">
        <f t="shared" si="70"/>
        <v>0</v>
      </c>
    </row>
    <row r="194" spans="1:18" ht="14.1" customHeight="1" x14ac:dyDescent="0.15">
      <c r="A194" s="8"/>
      <c r="B194" s="15"/>
      <c r="C194" s="10" t="s">
        <v>359</v>
      </c>
      <c r="D194" s="8" t="s">
        <v>272</v>
      </c>
      <c r="E194" s="12"/>
      <c r="F194" s="12"/>
      <c r="G194" s="41">
        <v>361</v>
      </c>
      <c r="H194" s="41">
        <v>361</v>
      </c>
      <c r="I194" s="42">
        <v>122</v>
      </c>
      <c r="J194" s="42">
        <v>116</v>
      </c>
      <c r="K194" s="42">
        <v>123</v>
      </c>
      <c r="L194" s="42">
        <f t="shared" ref="L194:L202" si="71">SUM(M194:P194)</f>
        <v>0</v>
      </c>
      <c r="M194" s="46">
        <v>0</v>
      </c>
      <c r="N194" s="46">
        <v>0</v>
      </c>
      <c r="O194" s="46">
        <v>0</v>
      </c>
      <c r="P194" s="46">
        <v>0</v>
      </c>
      <c r="Q194" s="13">
        <v>0</v>
      </c>
      <c r="R194" s="13">
        <v>0</v>
      </c>
    </row>
    <row r="195" spans="1:18" ht="14.1" customHeight="1" x14ac:dyDescent="0.15">
      <c r="A195" s="8"/>
      <c r="B195" s="15"/>
      <c r="C195" s="10" t="s">
        <v>359</v>
      </c>
      <c r="D195" s="8" t="s">
        <v>273</v>
      </c>
      <c r="E195" s="12"/>
      <c r="F195" s="12"/>
      <c r="G195" s="41">
        <v>476</v>
      </c>
      <c r="H195" s="41">
        <v>476</v>
      </c>
      <c r="I195" s="42">
        <v>158</v>
      </c>
      <c r="J195" s="42">
        <v>163</v>
      </c>
      <c r="K195" s="42">
        <v>155</v>
      </c>
      <c r="L195" s="42">
        <f t="shared" si="71"/>
        <v>0</v>
      </c>
      <c r="M195" s="46">
        <v>0</v>
      </c>
      <c r="N195" s="46">
        <v>0</v>
      </c>
      <c r="O195" s="46">
        <v>0</v>
      </c>
      <c r="P195" s="46">
        <v>0</v>
      </c>
      <c r="Q195" s="13">
        <v>0</v>
      </c>
      <c r="R195" s="13">
        <v>0</v>
      </c>
    </row>
    <row r="196" spans="1:18" ht="14.1" customHeight="1" x14ac:dyDescent="0.15">
      <c r="A196" s="8" t="s">
        <v>373</v>
      </c>
      <c r="B196" s="9" t="s">
        <v>65</v>
      </c>
      <c r="C196" s="10"/>
      <c r="D196" s="8"/>
      <c r="E196" s="11">
        <v>12</v>
      </c>
      <c r="F196" s="12">
        <v>0</v>
      </c>
      <c r="G196" s="41">
        <f>H196+L196+Q196+R196</f>
        <v>264</v>
      </c>
      <c r="H196" s="41">
        <f>SUM(I196:K196)</f>
        <v>264</v>
      </c>
      <c r="I196" s="41">
        <f>I197+I198+I199+I200+I201+I202</f>
        <v>86</v>
      </c>
      <c r="J196" s="41">
        <f t="shared" ref="J196:K196" si="72">J197+J198+J199+J200+J201+J202</f>
        <v>84</v>
      </c>
      <c r="K196" s="41">
        <f t="shared" si="72"/>
        <v>94</v>
      </c>
      <c r="L196" s="41">
        <f t="shared" si="71"/>
        <v>0</v>
      </c>
      <c r="M196" s="41">
        <f t="shared" ref="M196:P196" si="73">M197+M198+M199+M200+M201+M202</f>
        <v>0</v>
      </c>
      <c r="N196" s="41">
        <f t="shared" si="73"/>
        <v>0</v>
      </c>
      <c r="O196" s="41">
        <f t="shared" si="73"/>
        <v>0</v>
      </c>
      <c r="P196" s="41">
        <f t="shared" si="73"/>
        <v>0</v>
      </c>
      <c r="Q196" s="13">
        <f>Q197+Q198</f>
        <v>0</v>
      </c>
      <c r="R196" s="13">
        <f t="shared" ref="R196" si="74">R197+R198</f>
        <v>0</v>
      </c>
    </row>
    <row r="197" spans="1:18" ht="14.1" customHeight="1" x14ac:dyDescent="0.15">
      <c r="A197" s="8"/>
      <c r="B197" s="15"/>
      <c r="C197" s="10" t="s">
        <v>359</v>
      </c>
      <c r="D197" s="8" t="s">
        <v>272</v>
      </c>
      <c r="E197" s="12"/>
      <c r="F197" s="12"/>
      <c r="G197" s="41">
        <v>97</v>
      </c>
      <c r="H197" s="41">
        <v>97</v>
      </c>
      <c r="I197" s="42">
        <v>31</v>
      </c>
      <c r="J197" s="42">
        <v>35</v>
      </c>
      <c r="K197" s="42">
        <v>31</v>
      </c>
      <c r="L197" s="42">
        <f t="shared" si="71"/>
        <v>0</v>
      </c>
      <c r="M197" s="46">
        <v>0</v>
      </c>
      <c r="N197" s="46">
        <v>0</v>
      </c>
      <c r="O197" s="46">
        <v>0</v>
      </c>
      <c r="P197" s="46">
        <v>0</v>
      </c>
      <c r="Q197" s="13">
        <v>0</v>
      </c>
      <c r="R197" s="13">
        <v>0</v>
      </c>
    </row>
    <row r="198" spans="1:18" ht="14.1" customHeight="1" x14ac:dyDescent="0.15">
      <c r="A198" s="8"/>
      <c r="B198" s="15"/>
      <c r="C198" s="10" t="s">
        <v>359</v>
      </c>
      <c r="D198" s="8" t="s">
        <v>273</v>
      </c>
      <c r="E198" s="12"/>
      <c r="F198" s="12"/>
      <c r="G198" s="41">
        <v>57</v>
      </c>
      <c r="H198" s="41">
        <v>57</v>
      </c>
      <c r="I198" s="42">
        <v>18</v>
      </c>
      <c r="J198" s="42">
        <v>19</v>
      </c>
      <c r="K198" s="42">
        <v>20</v>
      </c>
      <c r="L198" s="41">
        <f t="shared" si="71"/>
        <v>0</v>
      </c>
      <c r="M198" s="46">
        <v>0</v>
      </c>
      <c r="N198" s="46">
        <v>0</v>
      </c>
      <c r="O198" s="46">
        <v>0</v>
      </c>
      <c r="P198" s="46">
        <v>0</v>
      </c>
      <c r="Q198" s="13">
        <v>0</v>
      </c>
      <c r="R198" s="13">
        <v>0</v>
      </c>
    </row>
    <row r="199" spans="1:18" ht="14.1" customHeight="1" x14ac:dyDescent="0.15">
      <c r="A199" s="8"/>
      <c r="B199" s="15"/>
      <c r="C199" s="10" t="s">
        <v>595</v>
      </c>
      <c r="D199" s="8" t="s">
        <v>272</v>
      </c>
      <c r="E199" s="12"/>
      <c r="F199" s="12"/>
      <c r="G199" s="41">
        <v>23</v>
      </c>
      <c r="H199" s="41">
        <v>23</v>
      </c>
      <c r="I199" s="42">
        <v>9</v>
      </c>
      <c r="J199" s="42">
        <v>7</v>
      </c>
      <c r="K199" s="42">
        <v>7</v>
      </c>
      <c r="L199" s="42">
        <f t="shared" si="71"/>
        <v>0</v>
      </c>
      <c r="M199" s="46">
        <v>0</v>
      </c>
      <c r="N199" s="46">
        <v>0</v>
      </c>
      <c r="O199" s="46">
        <v>0</v>
      </c>
      <c r="P199" s="46">
        <v>0</v>
      </c>
      <c r="Q199" s="13">
        <v>0</v>
      </c>
      <c r="R199" s="13">
        <v>0</v>
      </c>
    </row>
    <row r="200" spans="1:18" ht="14.1" customHeight="1" x14ac:dyDescent="0.15">
      <c r="A200" s="8"/>
      <c r="B200" s="15"/>
      <c r="C200" s="10" t="s">
        <v>595</v>
      </c>
      <c r="D200" s="8" t="s">
        <v>273</v>
      </c>
      <c r="E200" s="12"/>
      <c r="F200" s="12"/>
      <c r="G200" s="41">
        <v>22</v>
      </c>
      <c r="H200" s="41">
        <v>22</v>
      </c>
      <c r="I200" s="42">
        <v>3</v>
      </c>
      <c r="J200" s="42">
        <v>7</v>
      </c>
      <c r="K200" s="42">
        <v>12</v>
      </c>
      <c r="L200" s="42">
        <f t="shared" si="71"/>
        <v>0</v>
      </c>
      <c r="M200" s="46">
        <v>0</v>
      </c>
      <c r="N200" s="46">
        <v>0</v>
      </c>
      <c r="O200" s="46">
        <v>0</v>
      </c>
      <c r="P200" s="46">
        <v>0</v>
      </c>
      <c r="Q200" s="13">
        <v>0</v>
      </c>
      <c r="R200" s="13">
        <v>0</v>
      </c>
    </row>
    <row r="201" spans="1:18" ht="14.1" customHeight="1" x14ac:dyDescent="0.15">
      <c r="A201" s="8"/>
      <c r="B201" s="15"/>
      <c r="C201" s="10" t="s">
        <v>601</v>
      </c>
      <c r="D201" s="8" t="s">
        <v>272</v>
      </c>
      <c r="E201" s="12"/>
      <c r="F201" s="12"/>
      <c r="G201" s="41">
        <v>17</v>
      </c>
      <c r="H201" s="41">
        <v>17</v>
      </c>
      <c r="I201" s="42">
        <v>11</v>
      </c>
      <c r="J201" s="42">
        <v>1</v>
      </c>
      <c r="K201" s="42">
        <v>5</v>
      </c>
      <c r="L201" s="41">
        <f t="shared" si="71"/>
        <v>0</v>
      </c>
      <c r="M201" s="46">
        <v>0</v>
      </c>
      <c r="N201" s="46">
        <v>0</v>
      </c>
      <c r="O201" s="46">
        <v>0</v>
      </c>
      <c r="P201" s="46">
        <v>0</v>
      </c>
      <c r="Q201" s="13">
        <v>0</v>
      </c>
      <c r="R201" s="13">
        <v>0</v>
      </c>
    </row>
    <row r="202" spans="1:18" ht="14.1" customHeight="1" x14ac:dyDescent="0.15">
      <c r="A202" s="8"/>
      <c r="B202" s="15"/>
      <c r="C202" s="10" t="s">
        <v>601</v>
      </c>
      <c r="D202" s="8" t="s">
        <v>273</v>
      </c>
      <c r="E202" s="12"/>
      <c r="F202" s="12"/>
      <c r="G202" s="41">
        <v>48</v>
      </c>
      <c r="H202" s="41">
        <v>48</v>
      </c>
      <c r="I202" s="42">
        <v>14</v>
      </c>
      <c r="J202" s="42">
        <v>15</v>
      </c>
      <c r="K202" s="42">
        <v>19</v>
      </c>
      <c r="L202" s="42">
        <f t="shared" si="71"/>
        <v>0</v>
      </c>
      <c r="M202" s="46">
        <v>0</v>
      </c>
      <c r="N202" s="46">
        <v>0</v>
      </c>
      <c r="O202" s="46">
        <v>0</v>
      </c>
      <c r="P202" s="46">
        <v>0</v>
      </c>
      <c r="Q202" s="13">
        <v>0</v>
      </c>
      <c r="R202" s="13">
        <v>0</v>
      </c>
    </row>
    <row r="203" spans="1:18" ht="14.1" customHeight="1" x14ac:dyDescent="0.15">
      <c r="A203" s="18" t="s">
        <v>408</v>
      </c>
      <c r="B203" s="19">
        <f>COUNTA(B65:B202)</f>
        <v>38</v>
      </c>
      <c r="C203" s="18"/>
      <c r="D203" s="18"/>
      <c r="E203" s="21">
        <f>E65+E68+E71+E74+E77+E82+E85+E88+E97+E100+E103+E106+E109+E112+E115+E118+E121+E124+E127+E132+E135+E138+E141+E144+E147+E150+E153+E160+E163+E166+E173+E176+E181+E184+E187+E190+E193+E196</f>
        <v>787</v>
      </c>
      <c r="F203" s="21">
        <f t="shared" ref="F203:R203" si="75">F65+F68+F71+F74+F77+F82+F85+F88+F97+F100+F103+F106+F109+F112+F115+F118+F121+F124+F127+F132+F135+F138+F141+F144+F147+F150+F153+F160+F163+F166+F173+F176+F181+F184+F187+F190+F193+F196</f>
        <v>75</v>
      </c>
      <c r="G203" s="47">
        <f>H203+L203+Q203+R203</f>
        <v>30927</v>
      </c>
      <c r="H203" s="48">
        <f>I203+J203+K203</f>
        <v>29668</v>
      </c>
      <c r="I203" s="48">
        <f t="shared" si="75"/>
        <v>9689</v>
      </c>
      <c r="J203" s="48">
        <f t="shared" si="75"/>
        <v>10056</v>
      </c>
      <c r="K203" s="48">
        <f t="shared" si="75"/>
        <v>9923</v>
      </c>
      <c r="L203" s="48">
        <f>M203+N203+O203+P203</f>
        <v>1259</v>
      </c>
      <c r="M203" s="48">
        <f t="shared" si="75"/>
        <v>404</v>
      </c>
      <c r="N203" s="48">
        <f t="shared" si="75"/>
        <v>344</v>
      </c>
      <c r="O203" s="48">
        <f t="shared" si="75"/>
        <v>180</v>
      </c>
      <c r="P203" s="48">
        <f t="shared" si="75"/>
        <v>331</v>
      </c>
      <c r="Q203" s="21">
        <f t="shared" si="75"/>
        <v>0</v>
      </c>
      <c r="R203" s="21">
        <f t="shared" si="75"/>
        <v>0</v>
      </c>
    </row>
    <row r="204" spans="1:18" ht="14.1" customHeight="1" x14ac:dyDescent="0.15">
      <c r="A204" s="8" t="s">
        <v>374</v>
      </c>
      <c r="B204" s="9" t="s">
        <v>21</v>
      </c>
      <c r="C204" s="10"/>
      <c r="D204" s="8"/>
      <c r="E204" s="11">
        <v>18</v>
      </c>
      <c r="F204" s="12">
        <v>4</v>
      </c>
      <c r="G204" s="41">
        <f>H204+L204+Q204+R204</f>
        <v>738</v>
      </c>
      <c r="H204" s="41">
        <f>SUM(I204:K204)</f>
        <v>712</v>
      </c>
      <c r="I204" s="41">
        <f>I205+I206</f>
        <v>240</v>
      </c>
      <c r="J204" s="41">
        <f t="shared" ref="J204:R204" si="76">J205+J206</f>
        <v>238</v>
      </c>
      <c r="K204" s="41">
        <f t="shared" si="76"/>
        <v>234</v>
      </c>
      <c r="L204" s="41">
        <f>SUM(M204:P204)</f>
        <v>26</v>
      </c>
      <c r="M204" s="41">
        <f t="shared" si="76"/>
        <v>6</v>
      </c>
      <c r="N204" s="41">
        <f t="shared" si="76"/>
        <v>6</v>
      </c>
      <c r="O204" s="41">
        <f t="shared" si="76"/>
        <v>5</v>
      </c>
      <c r="P204" s="41">
        <f t="shared" si="76"/>
        <v>9</v>
      </c>
      <c r="Q204" s="13">
        <f>Q205+Q206</f>
        <v>0</v>
      </c>
      <c r="R204" s="13">
        <f t="shared" si="76"/>
        <v>0</v>
      </c>
    </row>
    <row r="205" spans="1:18" ht="14.1" customHeight="1" x14ac:dyDescent="0.15">
      <c r="A205" s="8"/>
      <c r="B205" s="15"/>
      <c r="C205" s="10" t="s">
        <v>359</v>
      </c>
      <c r="D205" s="8" t="s">
        <v>272</v>
      </c>
      <c r="E205" s="12"/>
      <c r="F205" s="12"/>
      <c r="G205" s="41">
        <v>384</v>
      </c>
      <c r="H205" s="41">
        <v>371</v>
      </c>
      <c r="I205" s="45">
        <v>126</v>
      </c>
      <c r="J205" s="45">
        <v>115</v>
      </c>
      <c r="K205" s="45">
        <v>130</v>
      </c>
      <c r="L205" s="41">
        <f t="shared" ref="L205:L236" si="77">SUM(M205:P205)</f>
        <v>13</v>
      </c>
      <c r="M205" s="45">
        <v>5</v>
      </c>
      <c r="N205" s="45">
        <v>1</v>
      </c>
      <c r="O205" s="45">
        <v>3</v>
      </c>
      <c r="P205" s="46">
        <v>4</v>
      </c>
      <c r="Q205" s="13">
        <v>0</v>
      </c>
      <c r="R205" s="13">
        <v>0</v>
      </c>
    </row>
    <row r="206" spans="1:18" ht="14.1" customHeight="1" x14ac:dyDescent="0.15">
      <c r="A206" s="8"/>
      <c r="B206" s="15"/>
      <c r="C206" s="10" t="s">
        <v>359</v>
      </c>
      <c r="D206" s="8" t="s">
        <v>273</v>
      </c>
      <c r="E206" s="12"/>
      <c r="F206" s="12"/>
      <c r="G206" s="41">
        <v>354</v>
      </c>
      <c r="H206" s="41">
        <v>341</v>
      </c>
      <c r="I206" s="45">
        <v>114</v>
      </c>
      <c r="J206" s="45">
        <v>123</v>
      </c>
      <c r="K206" s="45">
        <v>104</v>
      </c>
      <c r="L206" s="41">
        <f t="shared" si="77"/>
        <v>13</v>
      </c>
      <c r="M206" s="45">
        <v>1</v>
      </c>
      <c r="N206" s="45">
        <v>5</v>
      </c>
      <c r="O206" s="45">
        <v>2</v>
      </c>
      <c r="P206" s="45">
        <v>5</v>
      </c>
      <c r="Q206" s="13">
        <v>0</v>
      </c>
      <c r="R206" s="13">
        <v>0</v>
      </c>
    </row>
    <row r="207" spans="1:18" ht="14.1" customHeight="1" x14ac:dyDescent="0.15">
      <c r="A207" s="8" t="s">
        <v>374</v>
      </c>
      <c r="B207" s="9" t="s">
        <v>22</v>
      </c>
      <c r="C207" s="10"/>
      <c r="D207" s="8"/>
      <c r="E207" s="11">
        <v>17</v>
      </c>
      <c r="F207" s="12">
        <v>0</v>
      </c>
      <c r="G207" s="41">
        <f>H207+L207+Q207+R207</f>
        <v>659</v>
      </c>
      <c r="H207" s="41">
        <f>SUM(I207:K207)</f>
        <v>659</v>
      </c>
      <c r="I207" s="41">
        <f>I208+I209</f>
        <v>201</v>
      </c>
      <c r="J207" s="41">
        <f t="shared" ref="J207:R207" si="78">J208+J209</f>
        <v>237</v>
      </c>
      <c r="K207" s="41">
        <f t="shared" si="78"/>
        <v>221</v>
      </c>
      <c r="L207" s="41">
        <f t="shared" si="77"/>
        <v>0</v>
      </c>
      <c r="M207" s="41">
        <f t="shared" si="78"/>
        <v>0</v>
      </c>
      <c r="N207" s="41">
        <f t="shared" si="78"/>
        <v>0</v>
      </c>
      <c r="O207" s="41">
        <f t="shared" si="78"/>
        <v>0</v>
      </c>
      <c r="P207" s="41">
        <f t="shared" si="78"/>
        <v>0</v>
      </c>
      <c r="Q207" s="13">
        <f>Q208+Q209</f>
        <v>0</v>
      </c>
      <c r="R207" s="13">
        <f t="shared" si="78"/>
        <v>0</v>
      </c>
    </row>
    <row r="208" spans="1:18" ht="14.1" customHeight="1" x14ac:dyDescent="0.15">
      <c r="A208" s="8"/>
      <c r="B208" s="15"/>
      <c r="C208" s="10" t="s">
        <v>359</v>
      </c>
      <c r="D208" s="8" t="s">
        <v>272</v>
      </c>
      <c r="E208" s="12"/>
      <c r="F208" s="12"/>
      <c r="G208" s="41">
        <v>293</v>
      </c>
      <c r="H208" s="41">
        <v>293</v>
      </c>
      <c r="I208" s="45">
        <v>87</v>
      </c>
      <c r="J208" s="45">
        <v>108</v>
      </c>
      <c r="K208" s="45">
        <v>98</v>
      </c>
      <c r="L208" s="41">
        <f t="shared" si="77"/>
        <v>0</v>
      </c>
      <c r="M208" s="41">
        <v>0</v>
      </c>
      <c r="N208" s="41">
        <v>0</v>
      </c>
      <c r="O208" s="41">
        <v>0</v>
      </c>
      <c r="P208" s="41">
        <v>0</v>
      </c>
      <c r="Q208" s="13">
        <v>0</v>
      </c>
      <c r="R208" s="13">
        <v>0</v>
      </c>
    </row>
    <row r="209" spans="1:18" ht="14.1" customHeight="1" x14ac:dyDescent="0.15">
      <c r="A209" s="8"/>
      <c r="B209" s="15"/>
      <c r="C209" s="10" t="s">
        <v>359</v>
      </c>
      <c r="D209" s="8" t="s">
        <v>273</v>
      </c>
      <c r="E209" s="12"/>
      <c r="F209" s="12"/>
      <c r="G209" s="41">
        <v>366</v>
      </c>
      <c r="H209" s="41">
        <v>366</v>
      </c>
      <c r="I209" s="45">
        <v>114</v>
      </c>
      <c r="J209" s="45">
        <v>129</v>
      </c>
      <c r="K209" s="45">
        <v>123</v>
      </c>
      <c r="L209" s="41">
        <f t="shared" si="77"/>
        <v>0</v>
      </c>
      <c r="M209" s="41">
        <v>0</v>
      </c>
      <c r="N209" s="41">
        <v>0</v>
      </c>
      <c r="O209" s="41">
        <v>0</v>
      </c>
      <c r="P209" s="41">
        <v>0</v>
      </c>
      <c r="Q209" s="13">
        <v>0</v>
      </c>
      <c r="R209" s="13">
        <v>0</v>
      </c>
    </row>
    <row r="210" spans="1:18" ht="14.1" customHeight="1" x14ac:dyDescent="0.15">
      <c r="A210" s="8" t="s">
        <v>374</v>
      </c>
      <c r="B210" s="9" t="s">
        <v>524</v>
      </c>
      <c r="C210" s="10"/>
      <c r="D210" s="8"/>
      <c r="E210" s="12">
        <v>12</v>
      </c>
      <c r="F210" s="12">
        <v>4</v>
      </c>
      <c r="G210" s="41">
        <f>H210+L210+Q210+R210</f>
        <v>447</v>
      </c>
      <c r="H210" s="41">
        <f>SUM(I210:K210)</f>
        <v>426</v>
      </c>
      <c r="I210" s="41">
        <f>I211+I212+I213+I214</f>
        <v>123</v>
      </c>
      <c r="J210" s="41">
        <f t="shared" ref="J210:K210" si="79">J211+J212+J213+J214</f>
        <v>157</v>
      </c>
      <c r="K210" s="41">
        <f t="shared" si="79"/>
        <v>146</v>
      </c>
      <c r="L210" s="41">
        <f t="shared" si="77"/>
        <v>21</v>
      </c>
      <c r="M210" s="41">
        <f t="shared" ref="M210:P210" si="80">M211+M212+M213+M214</f>
        <v>9</v>
      </c>
      <c r="N210" s="41">
        <f t="shared" si="80"/>
        <v>6</v>
      </c>
      <c r="O210" s="41">
        <f t="shared" si="80"/>
        <v>3</v>
      </c>
      <c r="P210" s="41">
        <f t="shared" si="80"/>
        <v>3</v>
      </c>
      <c r="Q210" s="13">
        <f>Q211+Q212</f>
        <v>0</v>
      </c>
      <c r="R210" s="13">
        <f t="shared" ref="R210" si="81">R211+R212</f>
        <v>0</v>
      </c>
    </row>
    <row r="211" spans="1:18" ht="14.1" customHeight="1" x14ac:dyDescent="0.15">
      <c r="A211" s="8"/>
      <c r="B211" s="9"/>
      <c r="C211" s="10" t="s">
        <v>358</v>
      </c>
      <c r="D211" s="8" t="s">
        <v>272</v>
      </c>
      <c r="E211" s="12"/>
      <c r="F211" s="12"/>
      <c r="G211" s="41">
        <v>199</v>
      </c>
      <c r="H211" s="41">
        <v>184</v>
      </c>
      <c r="I211" s="41">
        <v>52</v>
      </c>
      <c r="J211" s="41">
        <v>65</v>
      </c>
      <c r="K211" s="41">
        <v>67</v>
      </c>
      <c r="L211" s="41">
        <f t="shared" si="77"/>
        <v>15</v>
      </c>
      <c r="M211" s="41">
        <v>6</v>
      </c>
      <c r="N211" s="41">
        <v>4</v>
      </c>
      <c r="O211" s="41">
        <v>3</v>
      </c>
      <c r="P211" s="41">
        <v>2</v>
      </c>
      <c r="Q211" s="13">
        <v>0</v>
      </c>
      <c r="R211" s="13">
        <v>0</v>
      </c>
    </row>
    <row r="212" spans="1:18" ht="14.1" customHeight="1" x14ac:dyDescent="0.15">
      <c r="A212" s="8"/>
      <c r="B212" s="9"/>
      <c r="C212" s="10" t="s">
        <v>358</v>
      </c>
      <c r="D212" s="8" t="s">
        <v>273</v>
      </c>
      <c r="E212" s="12"/>
      <c r="F212" s="12"/>
      <c r="G212" s="41">
        <v>39</v>
      </c>
      <c r="H212" s="41">
        <v>33</v>
      </c>
      <c r="I212" s="41">
        <v>11</v>
      </c>
      <c r="J212" s="41">
        <v>14</v>
      </c>
      <c r="K212" s="41">
        <v>8</v>
      </c>
      <c r="L212" s="41">
        <f t="shared" si="77"/>
        <v>6</v>
      </c>
      <c r="M212" s="45">
        <v>3</v>
      </c>
      <c r="N212" s="45">
        <v>2</v>
      </c>
      <c r="O212" s="45">
        <v>0</v>
      </c>
      <c r="P212" s="46">
        <v>1</v>
      </c>
      <c r="Q212" s="13">
        <v>0</v>
      </c>
      <c r="R212" s="13">
        <v>0</v>
      </c>
    </row>
    <row r="213" spans="1:18" ht="14.1" customHeight="1" x14ac:dyDescent="0.15">
      <c r="A213" s="8"/>
      <c r="B213" s="15"/>
      <c r="C213" s="10" t="s">
        <v>366</v>
      </c>
      <c r="D213" s="8" t="s">
        <v>272</v>
      </c>
      <c r="E213" s="12"/>
      <c r="F213" s="12"/>
      <c r="G213" s="41">
        <v>34</v>
      </c>
      <c r="H213" s="41">
        <v>34</v>
      </c>
      <c r="I213" s="41">
        <v>8</v>
      </c>
      <c r="J213" s="41">
        <v>14</v>
      </c>
      <c r="K213" s="41">
        <v>12</v>
      </c>
      <c r="L213" s="41">
        <f t="shared" si="77"/>
        <v>0</v>
      </c>
      <c r="M213" s="41">
        <v>0</v>
      </c>
      <c r="N213" s="41">
        <v>0</v>
      </c>
      <c r="O213" s="41">
        <v>0</v>
      </c>
      <c r="P213" s="41">
        <v>0</v>
      </c>
      <c r="Q213" s="13">
        <v>0</v>
      </c>
      <c r="R213" s="13">
        <v>0</v>
      </c>
    </row>
    <row r="214" spans="1:18" ht="14.1" customHeight="1" x14ac:dyDescent="0.15">
      <c r="A214" s="8"/>
      <c r="B214" s="15"/>
      <c r="C214" s="10" t="s">
        <v>366</v>
      </c>
      <c r="D214" s="8" t="s">
        <v>273</v>
      </c>
      <c r="E214" s="12"/>
      <c r="F214" s="12"/>
      <c r="G214" s="41">
        <v>175</v>
      </c>
      <c r="H214" s="41">
        <v>175</v>
      </c>
      <c r="I214" s="41">
        <v>52</v>
      </c>
      <c r="J214" s="41">
        <v>64</v>
      </c>
      <c r="K214" s="41">
        <v>59</v>
      </c>
      <c r="L214" s="41">
        <f t="shared" si="77"/>
        <v>0</v>
      </c>
      <c r="M214" s="41">
        <v>0</v>
      </c>
      <c r="N214" s="41">
        <v>0</v>
      </c>
      <c r="O214" s="41">
        <v>0</v>
      </c>
      <c r="P214" s="41">
        <v>0</v>
      </c>
      <c r="Q214" s="13">
        <v>0</v>
      </c>
      <c r="R214" s="13">
        <v>0</v>
      </c>
    </row>
    <row r="215" spans="1:18" ht="14.1" customHeight="1" x14ac:dyDescent="0.15">
      <c r="A215" s="8" t="s">
        <v>374</v>
      </c>
      <c r="B215" s="9" t="s">
        <v>23</v>
      </c>
      <c r="C215" s="10"/>
      <c r="D215" s="8"/>
      <c r="E215" s="11">
        <v>12</v>
      </c>
      <c r="F215" s="12">
        <v>0</v>
      </c>
      <c r="G215" s="41">
        <f>H215+L215+Q215+R215</f>
        <v>494</v>
      </c>
      <c r="H215" s="41">
        <f>SUM(I215:K215)</f>
        <v>457</v>
      </c>
      <c r="I215" s="41">
        <f>I216+I217</f>
        <v>160</v>
      </c>
      <c r="J215" s="41">
        <f t="shared" ref="J215:R215" si="82">J216+J217</f>
        <v>143</v>
      </c>
      <c r="K215" s="41">
        <f t="shared" si="82"/>
        <v>154</v>
      </c>
      <c r="L215" s="41">
        <f t="shared" si="77"/>
        <v>0</v>
      </c>
      <c r="M215" s="41">
        <f t="shared" si="82"/>
        <v>0</v>
      </c>
      <c r="N215" s="41">
        <f t="shared" si="82"/>
        <v>0</v>
      </c>
      <c r="O215" s="41">
        <f t="shared" si="82"/>
        <v>0</v>
      </c>
      <c r="P215" s="41">
        <f t="shared" si="82"/>
        <v>0</v>
      </c>
      <c r="Q215" s="13">
        <f>Q216+Q217</f>
        <v>37</v>
      </c>
      <c r="R215" s="13">
        <f t="shared" si="82"/>
        <v>0</v>
      </c>
    </row>
    <row r="216" spans="1:18" ht="14.1" customHeight="1" x14ac:dyDescent="0.15">
      <c r="A216" s="8"/>
      <c r="B216" s="15"/>
      <c r="C216" s="10" t="s">
        <v>605</v>
      </c>
      <c r="D216" s="8" t="s">
        <v>272</v>
      </c>
      <c r="E216" s="12"/>
      <c r="F216" s="12"/>
      <c r="G216" s="41">
        <v>324</v>
      </c>
      <c r="H216" s="41">
        <v>290</v>
      </c>
      <c r="I216" s="41">
        <v>99</v>
      </c>
      <c r="J216" s="41">
        <v>86</v>
      </c>
      <c r="K216" s="41">
        <v>105</v>
      </c>
      <c r="L216" s="41">
        <f t="shared" si="77"/>
        <v>0</v>
      </c>
      <c r="M216" s="41">
        <v>0</v>
      </c>
      <c r="N216" s="41">
        <v>0</v>
      </c>
      <c r="O216" s="41">
        <v>0</v>
      </c>
      <c r="P216" s="41">
        <v>0</v>
      </c>
      <c r="Q216" s="13">
        <v>34</v>
      </c>
      <c r="R216" s="13">
        <v>0</v>
      </c>
    </row>
    <row r="217" spans="1:18" ht="14.1" customHeight="1" x14ac:dyDescent="0.15">
      <c r="A217" s="8"/>
      <c r="B217" s="15"/>
      <c r="C217" s="10" t="s">
        <v>605</v>
      </c>
      <c r="D217" s="8" t="s">
        <v>273</v>
      </c>
      <c r="E217" s="12"/>
      <c r="F217" s="12"/>
      <c r="G217" s="41">
        <v>170</v>
      </c>
      <c r="H217" s="41">
        <v>167</v>
      </c>
      <c r="I217" s="41">
        <v>61</v>
      </c>
      <c r="J217" s="41">
        <v>57</v>
      </c>
      <c r="K217" s="41">
        <v>49</v>
      </c>
      <c r="L217" s="41">
        <f t="shared" si="77"/>
        <v>0</v>
      </c>
      <c r="M217" s="41">
        <v>0</v>
      </c>
      <c r="N217" s="41">
        <v>0</v>
      </c>
      <c r="O217" s="41">
        <v>0</v>
      </c>
      <c r="P217" s="41">
        <v>0</v>
      </c>
      <c r="Q217" s="13">
        <v>3</v>
      </c>
      <c r="R217" s="13">
        <v>0</v>
      </c>
    </row>
    <row r="218" spans="1:18" ht="14.1" customHeight="1" x14ac:dyDescent="0.15">
      <c r="A218" s="8" t="s">
        <v>374</v>
      </c>
      <c r="B218" s="9" t="s">
        <v>76</v>
      </c>
      <c r="C218" s="10"/>
      <c r="D218" s="8"/>
      <c r="E218" s="11">
        <v>3</v>
      </c>
      <c r="F218" s="12">
        <v>0</v>
      </c>
      <c r="G218" s="41">
        <f>H218+L218+Q218+R218</f>
        <v>81</v>
      </c>
      <c r="H218" s="41">
        <f>SUM(I218:K218)</f>
        <v>81</v>
      </c>
      <c r="I218" s="41">
        <f>I219+I220</f>
        <v>27</v>
      </c>
      <c r="J218" s="41">
        <f t="shared" ref="J218:R218" si="83">J219+J220</f>
        <v>29</v>
      </c>
      <c r="K218" s="41">
        <f t="shared" si="83"/>
        <v>25</v>
      </c>
      <c r="L218" s="41">
        <f t="shared" si="77"/>
        <v>0</v>
      </c>
      <c r="M218" s="41">
        <f t="shared" si="83"/>
        <v>0</v>
      </c>
      <c r="N218" s="41">
        <f t="shared" si="83"/>
        <v>0</v>
      </c>
      <c r="O218" s="41">
        <f t="shared" si="83"/>
        <v>0</v>
      </c>
      <c r="P218" s="41">
        <f t="shared" si="83"/>
        <v>0</v>
      </c>
      <c r="Q218" s="13">
        <f>Q219+Q220</f>
        <v>0</v>
      </c>
      <c r="R218" s="13">
        <f t="shared" si="83"/>
        <v>0</v>
      </c>
    </row>
    <row r="219" spans="1:18" ht="14.1" customHeight="1" x14ac:dyDescent="0.15">
      <c r="A219" s="8"/>
      <c r="B219" s="15"/>
      <c r="C219" s="10" t="s">
        <v>359</v>
      </c>
      <c r="D219" s="8" t="s">
        <v>272</v>
      </c>
      <c r="E219" s="12"/>
      <c r="F219" s="12"/>
      <c r="G219" s="41">
        <v>51</v>
      </c>
      <c r="H219" s="41">
        <v>51</v>
      </c>
      <c r="I219" s="45">
        <v>21</v>
      </c>
      <c r="J219" s="45">
        <v>13</v>
      </c>
      <c r="K219" s="45">
        <v>17</v>
      </c>
      <c r="L219" s="41">
        <f t="shared" si="77"/>
        <v>0</v>
      </c>
      <c r="M219" s="41">
        <v>0</v>
      </c>
      <c r="N219" s="41">
        <v>0</v>
      </c>
      <c r="O219" s="41">
        <v>0</v>
      </c>
      <c r="P219" s="41">
        <v>0</v>
      </c>
      <c r="Q219" s="13">
        <v>0</v>
      </c>
      <c r="R219" s="13">
        <v>0</v>
      </c>
    </row>
    <row r="220" spans="1:18" ht="14.1" customHeight="1" x14ac:dyDescent="0.15">
      <c r="A220" s="8"/>
      <c r="B220" s="15"/>
      <c r="C220" s="10" t="s">
        <v>359</v>
      </c>
      <c r="D220" s="8" t="s">
        <v>273</v>
      </c>
      <c r="E220" s="12"/>
      <c r="F220" s="12"/>
      <c r="G220" s="41">
        <v>30</v>
      </c>
      <c r="H220" s="41">
        <v>30</v>
      </c>
      <c r="I220" s="45">
        <v>6</v>
      </c>
      <c r="J220" s="45">
        <v>16</v>
      </c>
      <c r="K220" s="45">
        <v>8</v>
      </c>
      <c r="L220" s="41">
        <f t="shared" si="77"/>
        <v>0</v>
      </c>
      <c r="M220" s="41">
        <v>0</v>
      </c>
      <c r="N220" s="41">
        <v>0</v>
      </c>
      <c r="O220" s="41">
        <v>0</v>
      </c>
      <c r="P220" s="41">
        <v>0</v>
      </c>
      <c r="Q220" s="13">
        <v>0</v>
      </c>
      <c r="R220" s="13">
        <v>0</v>
      </c>
    </row>
    <row r="221" spans="1:18" ht="14.1" customHeight="1" x14ac:dyDescent="0.15">
      <c r="A221" s="8" t="s">
        <v>374</v>
      </c>
      <c r="B221" s="9" t="s">
        <v>77</v>
      </c>
      <c r="C221" s="10"/>
      <c r="D221" s="8"/>
      <c r="E221" s="11">
        <v>3</v>
      </c>
      <c r="F221" s="12">
        <v>0</v>
      </c>
      <c r="G221" s="41">
        <f>H221+L221+Q221+R221</f>
        <v>29</v>
      </c>
      <c r="H221" s="41">
        <f>SUM(I221:K221)</f>
        <v>29</v>
      </c>
      <c r="I221" s="41">
        <f>I222+I223</f>
        <v>13</v>
      </c>
      <c r="J221" s="41">
        <f t="shared" ref="J221:R221" si="84">J222+J223</f>
        <v>5</v>
      </c>
      <c r="K221" s="41">
        <f t="shared" si="84"/>
        <v>11</v>
      </c>
      <c r="L221" s="41">
        <f t="shared" si="77"/>
        <v>0</v>
      </c>
      <c r="M221" s="41">
        <f t="shared" si="84"/>
        <v>0</v>
      </c>
      <c r="N221" s="41">
        <f t="shared" si="84"/>
        <v>0</v>
      </c>
      <c r="O221" s="41">
        <f t="shared" si="84"/>
        <v>0</v>
      </c>
      <c r="P221" s="41">
        <f t="shared" si="84"/>
        <v>0</v>
      </c>
      <c r="Q221" s="13">
        <f>Q222+Q223</f>
        <v>0</v>
      </c>
      <c r="R221" s="13">
        <f t="shared" si="84"/>
        <v>0</v>
      </c>
    </row>
    <row r="222" spans="1:18" ht="14.1" customHeight="1" x14ac:dyDescent="0.15">
      <c r="A222" s="8"/>
      <c r="B222" s="15"/>
      <c r="C222" s="10" t="s">
        <v>359</v>
      </c>
      <c r="D222" s="8" t="s">
        <v>272</v>
      </c>
      <c r="E222" s="12"/>
      <c r="F222" s="12"/>
      <c r="G222" s="41">
        <v>16</v>
      </c>
      <c r="H222" s="41">
        <v>16</v>
      </c>
      <c r="I222" s="45">
        <v>7</v>
      </c>
      <c r="J222" s="45">
        <v>2</v>
      </c>
      <c r="K222" s="45">
        <v>7</v>
      </c>
      <c r="L222" s="41">
        <f t="shared" si="77"/>
        <v>0</v>
      </c>
      <c r="M222" s="41">
        <v>0</v>
      </c>
      <c r="N222" s="41">
        <v>0</v>
      </c>
      <c r="O222" s="41">
        <v>0</v>
      </c>
      <c r="P222" s="41">
        <v>0</v>
      </c>
      <c r="Q222" s="13">
        <v>0</v>
      </c>
      <c r="R222" s="13">
        <v>0</v>
      </c>
    </row>
    <row r="223" spans="1:18" ht="14.1" customHeight="1" x14ac:dyDescent="0.15">
      <c r="A223" s="8"/>
      <c r="B223" s="15"/>
      <c r="C223" s="10" t="s">
        <v>359</v>
      </c>
      <c r="D223" s="8" t="s">
        <v>273</v>
      </c>
      <c r="E223" s="12"/>
      <c r="F223" s="12"/>
      <c r="G223" s="41">
        <v>13</v>
      </c>
      <c r="H223" s="41">
        <v>13</v>
      </c>
      <c r="I223" s="45">
        <v>6</v>
      </c>
      <c r="J223" s="45">
        <v>3</v>
      </c>
      <c r="K223" s="45">
        <v>4</v>
      </c>
      <c r="L223" s="41">
        <f t="shared" si="77"/>
        <v>0</v>
      </c>
      <c r="M223" s="41">
        <v>0</v>
      </c>
      <c r="N223" s="41">
        <v>0</v>
      </c>
      <c r="O223" s="41">
        <v>0</v>
      </c>
      <c r="P223" s="41">
        <v>0</v>
      </c>
      <c r="Q223" s="13">
        <v>0</v>
      </c>
      <c r="R223" s="13">
        <v>0</v>
      </c>
    </row>
    <row r="224" spans="1:18" ht="14.1" customHeight="1" x14ac:dyDescent="0.15">
      <c r="A224" s="8" t="s">
        <v>374</v>
      </c>
      <c r="B224" s="9" t="s">
        <v>78</v>
      </c>
      <c r="C224" s="10"/>
      <c r="D224" s="8"/>
      <c r="E224" s="11">
        <v>12</v>
      </c>
      <c r="F224" s="12">
        <v>0</v>
      </c>
      <c r="G224" s="41">
        <f>H224+L224+Q224+R224</f>
        <v>395</v>
      </c>
      <c r="H224" s="41">
        <f>SUM(I224:K224)</f>
        <v>395</v>
      </c>
      <c r="I224" s="41">
        <f>I225+I226</f>
        <v>126</v>
      </c>
      <c r="J224" s="41">
        <f t="shared" ref="J224:R224" si="85">J225+J226</f>
        <v>141</v>
      </c>
      <c r="K224" s="41">
        <f t="shared" si="85"/>
        <v>128</v>
      </c>
      <c r="L224" s="41">
        <f t="shared" si="77"/>
        <v>0</v>
      </c>
      <c r="M224" s="41">
        <f t="shared" si="85"/>
        <v>0</v>
      </c>
      <c r="N224" s="41">
        <f t="shared" si="85"/>
        <v>0</v>
      </c>
      <c r="O224" s="41">
        <f t="shared" si="85"/>
        <v>0</v>
      </c>
      <c r="P224" s="41">
        <f t="shared" si="85"/>
        <v>0</v>
      </c>
      <c r="Q224" s="13">
        <f>Q225+Q226</f>
        <v>0</v>
      </c>
      <c r="R224" s="13">
        <f t="shared" si="85"/>
        <v>0</v>
      </c>
    </row>
    <row r="225" spans="1:18" ht="14.1" customHeight="1" x14ac:dyDescent="0.15">
      <c r="A225" s="8"/>
      <c r="B225" s="15"/>
      <c r="C225" s="10" t="s">
        <v>359</v>
      </c>
      <c r="D225" s="8" t="s">
        <v>272</v>
      </c>
      <c r="E225" s="12"/>
      <c r="F225" s="12"/>
      <c r="G225" s="41">
        <v>193</v>
      </c>
      <c r="H225" s="41">
        <v>193</v>
      </c>
      <c r="I225" s="45">
        <v>60</v>
      </c>
      <c r="J225" s="45">
        <v>70</v>
      </c>
      <c r="K225" s="45">
        <v>63</v>
      </c>
      <c r="L225" s="41">
        <f t="shared" si="77"/>
        <v>0</v>
      </c>
      <c r="M225" s="41">
        <v>0</v>
      </c>
      <c r="N225" s="41">
        <v>0</v>
      </c>
      <c r="O225" s="41">
        <v>0</v>
      </c>
      <c r="P225" s="41">
        <v>0</v>
      </c>
      <c r="Q225" s="13">
        <v>0</v>
      </c>
      <c r="R225" s="13">
        <v>0</v>
      </c>
    </row>
    <row r="226" spans="1:18" ht="14.1" customHeight="1" x14ac:dyDescent="0.15">
      <c r="A226" s="8"/>
      <c r="B226" s="15"/>
      <c r="C226" s="10" t="s">
        <v>359</v>
      </c>
      <c r="D226" s="8" t="s">
        <v>273</v>
      </c>
      <c r="E226" s="12"/>
      <c r="F226" s="12"/>
      <c r="G226" s="41">
        <v>202</v>
      </c>
      <c r="H226" s="41">
        <v>202</v>
      </c>
      <c r="I226" s="45">
        <v>66</v>
      </c>
      <c r="J226" s="45">
        <v>71</v>
      </c>
      <c r="K226" s="45">
        <v>65</v>
      </c>
      <c r="L226" s="41">
        <f t="shared" si="77"/>
        <v>0</v>
      </c>
      <c r="M226" s="41">
        <v>0</v>
      </c>
      <c r="N226" s="41">
        <v>0</v>
      </c>
      <c r="O226" s="41">
        <v>0</v>
      </c>
      <c r="P226" s="41">
        <v>0</v>
      </c>
      <c r="Q226" s="13">
        <v>0</v>
      </c>
      <c r="R226" s="13">
        <v>0</v>
      </c>
    </row>
    <row r="227" spans="1:18" ht="14.1" customHeight="1" x14ac:dyDescent="0.15">
      <c r="A227" s="8" t="s">
        <v>374</v>
      </c>
      <c r="B227" s="9" t="s">
        <v>79</v>
      </c>
      <c r="C227" s="10"/>
      <c r="D227" s="8"/>
      <c r="E227" s="11">
        <v>3</v>
      </c>
      <c r="F227" s="12">
        <v>0</v>
      </c>
      <c r="G227" s="41">
        <f>H227+L227+Q227+R227</f>
        <v>70</v>
      </c>
      <c r="H227" s="41">
        <f>SUM(I227:K227)</f>
        <v>70</v>
      </c>
      <c r="I227" s="41">
        <f>I228+I229</f>
        <v>23</v>
      </c>
      <c r="J227" s="41">
        <f t="shared" ref="J227:R227" si="86">J228+J229</f>
        <v>22</v>
      </c>
      <c r="K227" s="41">
        <f t="shared" si="86"/>
        <v>25</v>
      </c>
      <c r="L227" s="41">
        <f t="shared" si="77"/>
        <v>0</v>
      </c>
      <c r="M227" s="41">
        <f t="shared" si="86"/>
        <v>0</v>
      </c>
      <c r="N227" s="41">
        <f t="shared" si="86"/>
        <v>0</v>
      </c>
      <c r="O227" s="41">
        <f t="shared" si="86"/>
        <v>0</v>
      </c>
      <c r="P227" s="41">
        <f t="shared" si="86"/>
        <v>0</v>
      </c>
      <c r="Q227" s="13">
        <f>Q228+Q229</f>
        <v>0</v>
      </c>
      <c r="R227" s="13">
        <f t="shared" si="86"/>
        <v>0</v>
      </c>
    </row>
    <row r="228" spans="1:18" ht="14.1" customHeight="1" x14ac:dyDescent="0.15">
      <c r="A228" s="8"/>
      <c r="B228" s="15"/>
      <c r="C228" s="10" t="s">
        <v>595</v>
      </c>
      <c r="D228" s="8" t="s">
        <v>272</v>
      </c>
      <c r="E228" s="12"/>
      <c r="F228" s="12"/>
      <c r="G228" s="41">
        <v>35</v>
      </c>
      <c r="H228" s="41">
        <v>35</v>
      </c>
      <c r="I228" s="45">
        <v>16</v>
      </c>
      <c r="J228" s="45">
        <v>9</v>
      </c>
      <c r="K228" s="45">
        <v>10</v>
      </c>
      <c r="L228" s="41">
        <f t="shared" si="77"/>
        <v>0</v>
      </c>
      <c r="M228" s="41">
        <v>0</v>
      </c>
      <c r="N228" s="41">
        <v>0</v>
      </c>
      <c r="O228" s="41">
        <v>0</v>
      </c>
      <c r="P228" s="41">
        <v>0</v>
      </c>
      <c r="Q228" s="13">
        <v>0</v>
      </c>
      <c r="R228" s="13">
        <v>0</v>
      </c>
    </row>
    <row r="229" spans="1:18" ht="14.1" customHeight="1" x14ac:dyDescent="0.15">
      <c r="A229" s="8"/>
      <c r="B229" s="15"/>
      <c r="C229" s="10" t="s">
        <v>595</v>
      </c>
      <c r="D229" s="8" t="s">
        <v>273</v>
      </c>
      <c r="E229" s="12"/>
      <c r="F229" s="12"/>
      <c r="G229" s="41">
        <v>35</v>
      </c>
      <c r="H229" s="41">
        <v>35</v>
      </c>
      <c r="I229" s="45">
        <v>7</v>
      </c>
      <c r="J229" s="45">
        <v>13</v>
      </c>
      <c r="K229" s="45">
        <v>15</v>
      </c>
      <c r="L229" s="41">
        <f t="shared" si="77"/>
        <v>0</v>
      </c>
      <c r="M229" s="41">
        <v>0</v>
      </c>
      <c r="N229" s="41">
        <v>0</v>
      </c>
      <c r="O229" s="41">
        <v>0</v>
      </c>
      <c r="P229" s="41">
        <v>0</v>
      </c>
      <c r="Q229" s="13">
        <v>0</v>
      </c>
      <c r="R229" s="13">
        <v>0</v>
      </c>
    </row>
    <row r="230" spans="1:18" ht="14.1" customHeight="1" x14ac:dyDescent="0.15">
      <c r="A230" s="8" t="s">
        <v>374</v>
      </c>
      <c r="B230" s="9" t="s">
        <v>80</v>
      </c>
      <c r="C230" s="10"/>
      <c r="D230" s="8"/>
      <c r="E230" s="12">
        <v>11</v>
      </c>
      <c r="F230" s="12">
        <v>0</v>
      </c>
      <c r="G230" s="41">
        <f>H230+L230+Q230+R230</f>
        <v>295</v>
      </c>
      <c r="H230" s="41">
        <f>SUM(I230:K230)</f>
        <v>295</v>
      </c>
      <c r="I230" s="41">
        <f t="shared" ref="I230:K230" si="87">I231+I232+I233+I234</f>
        <v>83</v>
      </c>
      <c r="J230" s="41">
        <f t="shared" si="87"/>
        <v>99</v>
      </c>
      <c r="K230" s="41">
        <f t="shared" si="87"/>
        <v>113</v>
      </c>
      <c r="L230" s="41">
        <f t="shared" si="77"/>
        <v>0</v>
      </c>
      <c r="M230" s="41">
        <f t="shared" ref="M230:R230" si="88">M231+M232</f>
        <v>0</v>
      </c>
      <c r="N230" s="41">
        <f t="shared" si="88"/>
        <v>0</v>
      </c>
      <c r="O230" s="41">
        <f t="shared" si="88"/>
        <v>0</v>
      </c>
      <c r="P230" s="41">
        <f t="shared" si="88"/>
        <v>0</v>
      </c>
      <c r="Q230" s="13">
        <f>Q231+Q232</f>
        <v>0</v>
      </c>
      <c r="R230" s="13">
        <f t="shared" si="88"/>
        <v>0</v>
      </c>
    </row>
    <row r="231" spans="1:18" ht="14.1" customHeight="1" x14ac:dyDescent="0.15">
      <c r="A231" s="8"/>
      <c r="B231" s="15"/>
      <c r="C231" s="10" t="s">
        <v>359</v>
      </c>
      <c r="D231" s="8" t="s">
        <v>272</v>
      </c>
      <c r="E231" s="12"/>
      <c r="F231" s="12"/>
      <c r="G231" s="41">
        <v>143</v>
      </c>
      <c r="H231" s="41">
        <v>143</v>
      </c>
      <c r="I231" s="45">
        <v>44</v>
      </c>
      <c r="J231" s="45">
        <v>36</v>
      </c>
      <c r="K231" s="45">
        <v>63</v>
      </c>
      <c r="L231" s="41">
        <f t="shared" si="77"/>
        <v>0</v>
      </c>
      <c r="M231" s="41">
        <v>0</v>
      </c>
      <c r="N231" s="41">
        <v>0</v>
      </c>
      <c r="O231" s="41">
        <v>0</v>
      </c>
      <c r="P231" s="41">
        <v>0</v>
      </c>
      <c r="Q231" s="13">
        <v>0</v>
      </c>
      <c r="R231" s="13">
        <v>0</v>
      </c>
    </row>
    <row r="232" spans="1:18" ht="14.1" customHeight="1" x14ac:dyDescent="0.15">
      <c r="A232" s="8"/>
      <c r="B232" s="15"/>
      <c r="C232" s="10" t="s">
        <v>359</v>
      </c>
      <c r="D232" s="8" t="s">
        <v>273</v>
      </c>
      <c r="E232" s="12"/>
      <c r="F232" s="12"/>
      <c r="G232" s="41">
        <v>127</v>
      </c>
      <c r="H232" s="41">
        <v>127</v>
      </c>
      <c r="I232" s="45">
        <v>36</v>
      </c>
      <c r="J232" s="45">
        <v>49</v>
      </c>
      <c r="K232" s="45">
        <v>42</v>
      </c>
      <c r="L232" s="41">
        <f t="shared" si="77"/>
        <v>0</v>
      </c>
      <c r="M232" s="41">
        <v>0</v>
      </c>
      <c r="N232" s="41">
        <v>0</v>
      </c>
      <c r="O232" s="41">
        <v>0</v>
      </c>
      <c r="P232" s="41">
        <v>0</v>
      </c>
      <c r="Q232" s="13">
        <v>0</v>
      </c>
      <c r="R232" s="13">
        <v>0</v>
      </c>
    </row>
    <row r="233" spans="1:18" ht="14.1" customHeight="1" x14ac:dyDescent="0.15">
      <c r="A233" s="8"/>
      <c r="B233" s="15"/>
      <c r="C233" s="10" t="s">
        <v>366</v>
      </c>
      <c r="D233" s="8" t="s">
        <v>272</v>
      </c>
      <c r="E233" s="12"/>
      <c r="F233" s="12"/>
      <c r="G233" s="41">
        <v>13</v>
      </c>
      <c r="H233" s="41">
        <v>13</v>
      </c>
      <c r="I233" s="45">
        <v>3</v>
      </c>
      <c r="J233" s="45">
        <v>5</v>
      </c>
      <c r="K233" s="45">
        <v>5</v>
      </c>
      <c r="L233" s="41">
        <f t="shared" si="77"/>
        <v>0</v>
      </c>
      <c r="M233" s="41">
        <v>0</v>
      </c>
      <c r="N233" s="41">
        <v>0</v>
      </c>
      <c r="O233" s="41">
        <v>0</v>
      </c>
      <c r="P233" s="41">
        <v>0</v>
      </c>
      <c r="Q233" s="13">
        <v>0</v>
      </c>
      <c r="R233" s="13">
        <v>0</v>
      </c>
    </row>
    <row r="234" spans="1:18" ht="14.1" customHeight="1" x14ac:dyDescent="0.15">
      <c r="A234" s="8"/>
      <c r="B234" s="15"/>
      <c r="C234" s="10" t="s">
        <v>366</v>
      </c>
      <c r="D234" s="8" t="s">
        <v>273</v>
      </c>
      <c r="E234" s="12"/>
      <c r="F234" s="12"/>
      <c r="G234" s="41">
        <v>12</v>
      </c>
      <c r="H234" s="41">
        <v>12</v>
      </c>
      <c r="I234" s="45">
        <v>0</v>
      </c>
      <c r="J234" s="45">
        <v>9</v>
      </c>
      <c r="K234" s="45">
        <v>3</v>
      </c>
      <c r="L234" s="41">
        <f t="shared" si="77"/>
        <v>0</v>
      </c>
      <c r="M234" s="41">
        <v>0</v>
      </c>
      <c r="N234" s="41">
        <v>0</v>
      </c>
      <c r="O234" s="41">
        <v>0</v>
      </c>
      <c r="P234" s="41">
        <v>0</v>
      </c>
      <c r="Q234" s="13">
        <v>0</v>
      </c>
      <c r="R234" s="13">
        <v>0</v>
      </c>
    </row>
    <row r="235" spans="1:18" ht="14.1" customHeight="1" x14ac:dyDescent="0.15">
      <c r="A235" s="8" t="s">
        <v>374</v>
      </c>
      <c r="B235" s="9" t="s">
        <v>346</v>
      </c>
      <c r="C235" s="10"/>
      <c r="D235" s="8"/>
      <c r="E235" s="12">
        <v>6</v>
      </c>
      <c r="F235" s="12">
        <v>0</v>
      </c>
      <c r="G235" s="41">
        <f>H235+L235+Q235+R235</f>
        <v>119</v>
      </c>
      <c r="H235" s="41">
        <f>SUM(I235:K235)</f>
        <v>119</v>
      </c>
      <c r="I235" s="41">
        <f>I236+I237</f>
        <v>42</v>
      </c>
      <c r="J235" s="41">
        <f t="shared" ref="J235:R235" si="89">J236+J237</f>
        <v>41</v>
      </c>
      <c r="K235" s="41">
        <f t="shared" si="89"/>
        <v>36</v>
      </c>
      <c r="L235" s="41">
        <f t="shared" si="77"/>
        <v>0</v>
      </c>
      <c r="M235" s="41">
        <f t="shared" si="89"/>
        <v>0</v>
      </c>
      <c r="N235" s="41">
        <f t="shared" si="89"/>
        <v>0</v>
      </c>
      <c r="O235" s="41">
        <f t="shared" si="89"/>
        <v>0</v>
      </c>
      <c r="P235" s="41">
        <f t="shared" si="89"/>
        <v>0</v>
      </c>
      <c r="Q235" s="13">
        <f>Q236+Q237</f>
        <v>0</v>
      </c>
      <c r="R235" s="13">
        <f t="shared" si="89"/>
        <v>0</v>
      </c>
    </row>
    <row r="236" spans="1:18" ht="14.1" customHeight="1" x14ac:dyDescent="0.15">
      <c r="A236" s="8"/>
      <c r="B236" s="15"/>
      <c r="C236" s="10" t="s">
        <v>597</v>
      </c>
      <c r="D236" s="8" t="s">
        <v>272</v>
      </c>
      <c r="E236" s="12"/>
      <c r="F236" s="12"/>
      <c r="G236" s="41">
        <v>66</v>
      </c>
      <c r="H236" s="41">
        <v>66</v>
      </c>
      <c r="I236" s="45">
        <v>26</v>
      </c>
      <c r="J236" s="45">
        <v>21</v>
      </c>
      <c r="K236" s="45">
        <v>19</v>
      </c>
      <c r="L236" s="41">
        <f t="shared" si="77"/>
        <v>0</v>
      </c>
      <c r="M236" s="41">
        <v>0</v>
      </c>
      <c r="N236" s="41">
        <v>0</v>
      </c>
      <c r="O236" s="41">
        <v>0</v>
      </c>
      <c r="P236" s="41">
        <v>0</v>
      </c>
      <c r="Q236" s="13">
        <v>0</v>
      </c>
      <c r="R236" s="13">
        <v>0</v>
      </c>
    </row>
    <row r="237" spans="1:18" ht="14.1" customHeight="1" x14ac:dyDescent="0.15">
      <c r="A237" s="8"/>
      <c r="B237" s="15"/>
      <c r="C237" s="10" t="s">
        <v>597</v>
      </c>
      <c r="D237" s="8" t="s">
        <v>273</v>
      </c>
      <c r="E237" s="12"/>
      <c r="F237" s="12"/>
      <c r="G237" s="41">
        <v>53</v>
      </c>
      <c r="H237" s="41">
        <v>53</v>
      </c>
      <c r="I237" s="45">
        <v>16</v>
      </c>
      <c r="J237" s="45">
        <v>20</v>
      </c>
      <c r="K237" s="45">
        <v>17</v>
      </c>
      <c r="L237" s="41">
        <f>SUM(M237:P237)</f>
        <v>0</v>
      </c>
      <c r="M237" s="41">
        <v>0</v>
      </c>
      <c r="N237" s="41">
        <v>0</v>
      </c>
      <c r="O237" s="41">
        <v>0</v>
      </c>
      <c r="P237" s="41">
        <v>0</v>
      </c>
      <c r="Q237" s="13">
        <v>0</v>
      </c>
      <c r="R237" s="13">
        <v>0</v>
      </c>
    </row>
    <row r="238" spans="1:18" ht="14.1" customHeight="1" x14ac:dyDescent="0.15">
      <c r="A238" s="18" t="s">
        <v>408</v>
      </c>
      <c r="B238" s="19">
        <f>COUNTA(B204:B237)</f>
        <v>10</v>
      </c>
      <c r="C238" s="18"/>
      <c r="D238" s="18"/>
      <c r="E238" s="21">
        <f>E204+E207+E210+E215+E218+E221+E224+E227+E230+E235</f>
        <v>97</v>
      </c>
      <c r="F238" s="21">
        <f t="shared" ref="F238:R238" si="90">F204+F207+F210+F215+F218+F221+F224+F227+F230+F235</f>
        <v>8</v>
      </c>
      <c r="G238" s="48">
        <f>H238+L238+Q238+R238</f>
        <v>3327</v>
      </c>
      <c r="H238" s="48">
        <f>I238+J238+K238</f>
        <v>3243</v>
      </c>
      <c r="I238" s="48">
        <f t="shared" si="90"/>
        <v>1038</v>
      </c>
      <c r="J238" s="48">
        <f t="shared" si="90"/>
        <v>1112</v>
      </c>
      <c r="K238" s="48">
        <f t="shared" si="90"/>
        <v>1093</v>
      </c>
      <c r="L238" s="48">
        <f>M238+N238+O238+P238</f>
        <v>47</v>
      </c>
      <c r="M238" s="48">
        <f t="shared" si="90"/>
        <v>15</v>
      </c>
      <c r="N238" s="48">
        <f t="shared" si="90"/>
        <v>12</v>
      </c>
      <c r="O238" s="48">
        <f t="shared" si="90"/>
        <v>8</v>
      </c>
      <c r="P238" s="48">
        <f t="shared" si="90"/>
        <v>12</v>
      </c>
      <c r="Q238" s="21">
        <f t="shared" si="90"/>
        <v>37</v>
      </c>
      <c r="R238" s="21">
        <f t="shared" si="90"/>
        <v>0</v>
      </c>
    </row>
    <row r="239" spans="1:18" ht="14.1" customHeight="1" x14ac:dyDescent="0.15">
      <c r="A239" s="8" t="s">
        <v>375</v>
      </c>
      <c r="B239" s="9" t="s">
        <v>30</v>
      </c>
      <c r="C239" s="10"/>
      <c r="D239" s="8"/>
      <c r="E239" s="11">
        <v>18</v>
      </c>
      <c r="F239" s="12">
        <v>4</v>
      </c>
      <c r="G239" s="41">
        <f>H239+L239+Q239+R239</f>
        <v>762</v>
      </c>
      <c r="H239" s="41">
        <f>SUM(I239:K239)</f>
        <v>715</v>
      </c>
      <c r="I239" s="41">
        <f t="shared" ref="I239:K239" si="91">I240+I241+I242+I243</f>
        <v>240</v>
      </c>
      <c r="J239" s="41">
        <f t="shared" si="91"/>
        <v>240</v>
      </c>
      <c r="K239" s="41">
        <f t="shared" si="91"/>
        <v>235</v>
      </c>
      <c r="L239" s="41">
        <f>SUM(M239:P239)</f>
        <v>47</v>
      </c>
      <c r="M239" s="41">
        <f t="shared" ref="M239:P239" si="92">M240+M241+M242+M243</f>
        <v>18</v>
      </c>
      <c r="N239" s="41">
        <f t="shared" si="92"/>
        <v>6</v>
      </c>
      <c r="O239" s="41">
        <f t="shared" si="92"/>
        <v>6</v>
      </c>
      <c r="P239" s="41">
        <f t="shared" si="92"/>
        <v>17</v>
      </c>
      <c r="Q239" s="13">
        <f>Q240+Q241</f>
        <v>0</v>
      </c>
      <c r="R239" s="13">
        <f t="shared" ref="R239" si="93">R240+R241</f>
        <v>0</v>
      </c>
    </row>
    <row r="240" spans="1:18" ht="14.1" customHeight="1" x14ac:dyDescent="0.15">
      <c r="A240" s="8"/>
      <c r="B240" s="15"/>
      <c r="C240" s="10" t="s">
        <v>359</v>
      </c>
      <c r="D240" s="8" t="s">
        <v>272</v>
      </c>
      <c r="E240" s="12"/>
      <c r="F240" s="12"/>
      <c r="G240" s="41">
        <v>245</v>
      </c>
      <c r="H240" s="41">
        <v>221</v>
      </c>
      <c r="I240" s="45">
        <v>84</v>
      </c>
      <c r="J240" s="45">
        <v>69</v>
      </c>
      <c r="K240" s="45">
        <v>68</v>
      </c>
      <c r="L240" s="41">
        <f t="shared" ref="L240:L265" si="94">SUM(M240:P240)</f>
        <v>24</v>
      </c>
      <c r="M240" s="45">
        <v>8</v>
      </c>
      <c r="N240" s="45">
        <v>4</v>
      </c>
      <c r="O240" s="45">
        <v>2</v>
      </c>
      <c r="P240" s="45">
        <v>10</v>
      </c>
      <c r="Q240" s="13">
        <v>0</v>
      </c>
      <c r="R240" s="13">
        <v>0</v>
      </c>
    </row>
    <row r="241" spans="1:18" ht="14.1" customHeight="1" x14ac:dyDescent="0.15">
      <c r="A241" s="8"/>
      <c r="B241" s="15"/>
      <c r="C241" s="10" t="s">
        <v>359</v>
      </c>
      <c r="D241" s="8" t="s">
        <v>273</v>
      </c>
      <c r="E241" s="12"/>
      <c r="F241" s="12"/>
      <c r="G241" s="41">
        <v>277</v>
      </c>
      <c r="H241" s="41">
        <v>254</v>
      </c>
      <c r="I241" s="45">
        <v>76</v>
      </c>
      <c r="J241" s="45">
        <v>91</v>
      </c>
      <c r="K241" s="45">
        <v>87</v>
      </c>
      <c r="L241" s="41">
        <f t="shared" si="94"/>
        <v>23</v>
      </c>
      <c r="M241" s="45">
        <v>10</v>
      </c>
      <c r="N241" s="45">
        <v>2</v>
      </c>
      <c r="O241" s="45">
        <v>4</v>
      </c>
      <c r="P241" s="45">
        <v>7</v>
      </c>
      <c r="Q241" s="13">
        <v>0</v>
      </c>
      <c r="R241" s="13">
        <v>0</v>
      </c>
    </row>
    <row r="242" spans="1:18" ht="14.1" customHeight="1" x14ac:dyDescent="0.15">
      <c r="A242" s="8"/>
      <c r="B242" s="15"/>
      <c r="C242" s="10" t="s">
        <v>598</v>
      </c>
      <c r="D242" s="8" t="s">
        <v>272</v>
      </c>
      <c r="E242" s="12"/>
      <c r="F242" s="12"/>
      <c r="G242" s="41">
        <v>145</v>
      </c>
      <c r="H242" s="41">
        <v>145</v>
      </c>
      <c r="I242" s="45">
        <v>46</v>
      </c>
      <c r="J242" s="45">
        <v>51</v>
      </c>
      <c r="K242" s="45">
        <v>48</v>
      </c>
      <c r="L242" s="41">
        <f t="shared" si="94"/>
        <v>0</v>
      </c>
      <c r="M242" s="41">
        <v>0</v>
      </c>
      <c r="N242" s="41">
        <v>0</v>
      </c>
      <c r="O242" s="41">
        <v>0</v>
      </c>
      <c r="P242" s="41">
        <v>0</v>
      </c>
      <c r="Q242" s="13">
        <v>0</v>
      </c>
      <c r="R242" s="13">
        <v>0</v>
      </c>
    </row>
    <row r="243" spans="1:18" ht="14.1" customHeight="1" x14ac:dyDescent="0.15">
      <c r="A243" s="8"/>
      <c r="B243" s="15"/>
      <c r="C243" s="10" t="s">
        <v>598</v>
      </c>
      <c r="D243" s="8" t="s">
        <v>273</v>
      </c>
      <c r="E243" s="12"/>
      <c r="F243" s="12"/>
      <c r="G243" s="41">
        <v>95</v>
      </c>
      <c r="H243" s="41">
        <v>95</v>
      </c>
      <c r="I243" s="45">
        <v>34</v>
      </c>
      <c r="J243" s="45">
        <v>29</v>
      </c>
      <c r="K243" s="45">
        <v>32</v>
      </c>
      <c r="L243" s="41">
        <f t="shared" si="94"/>
        <v>0</v>
      </c>
      <c r="M243" s="41">
        <v>0</v>
      </c>
      <c r="N243" s="41">
        <v>0</v>
      </c>
      <c r="O243" s="41">
        <v>0</v>
      </c>
      <c r="P243" s="41">
        <v>0</v>
      </c>
      <c r="Q243" s="13">
        <v>0</v>
      </c>
      <c r="R243" s="13">
        <v>0</v>
      </c>
    </row>
    <row r="244" spans="1:18" ht="14.1" customHeight="1" x14ac:dyDescent="0.15">
      <c r="A244" s="8" t="s">
        <v>375</v>
      </c>
      <c r="B244" s="9" t="s">
        <v>31</v>
      </c>
      <c r="C244" s="10"/>
      <c r="D244" s="8"/>
      <c r="E244" s="11">
        <v>12</v>
      </c>
      <c r="F244" s="12">
        <v>0</v>
      </c>
      <c r="G244" s="41">
        <f>H244+L244+Q244+R244</f>
        <v>476</v>
      </c>
      <c r="H244" s="41">
        <f>SUM(I244:K244)</f>
        <v>476</v>
      </c>
      <c r="I244" s="41">
        <f>I245+I246</f>
        <v>160</v>
      </c>
      <c r="J244" s="41">
        <f t="shared" ref="J244:R244" si="95">J245+J246</f>
        <v>157</v>
      </c>
      <c r="K244" s="41">
        <f t="shared" si="95"/>
        <v>159</v>
      </c>
      <c r="L244" s="41">
        <f t="shared" si="94"/>
        <v>0</v>
      </c>
      <c r="M244" s="41">
        <f t="shared" si="95"/>
        <v>0</v>
      </c>
      <c r="N244" s="41">
        <f t="shared" si="95"/>
        <v>0</v>
      </c>
      <c r="O244" s="41">
        <f t="shared" si="95"/>
        <v>0</v>
      </c>
      <c r="P244" s="41">
        <f t="shared" si="95"/>
        <v>0</v>
      </c>
      <c r="Q244" s="13">
        <f>Q245+Q246</f>
        <v>0</v>
      </c>
      <c r="R244" s="13">
        <f t="shared" si="95"/>
        <v>0</v>
      </c>
    </row>
    <row r="245" spans="1:18" ht="14.1" customHeight="1" x14ac:dyDescent="0.15">
      <c r="A245" s="8"/>
      <c r="B245" s="15"/>
      <c r="C245" s="10" t="s">
        <v>359</v>
      </c>
      <c r="D245" s="8" t="s">
        <v>272</v>
      </c>
      <c r="E245" s="12"/>
      <c r="F245" s="12"/>
      <c r="G245" s="41">
        <v>214</v>
      </c>
      <c r="H245" s="41">
        <v>214</v>
      </c>
      <c r="I245" s="45">
        <v>69</v>
      </c>
      <c r="J245" s="45">
        <v>62</v>
      </c>
      <c r="K245" s="45">
        <v>83</v>
      </c>
      <c r="L245" s="41">
        <f t="shared" si="94"/>
        <v>0</v>
      </c>
      <c r="M245" s="41">
        <v>0</v>
      </c>
      <c r="N245" s="41">
        <v>0</v>
      </c>
      <c r="O245" s="41">
        <v>0</v>
      </c>
      <c r="P245" s="41">
        <v>0</v>
      </c>
      <c r="Q245" s="13">
        <v>0</v>
      </c>
      <c r="R245" s="13">
        <v>0</v>
      </c>
    </row>
    <row r="246" spans="1:18" ht="14.1" customHeight="1" x14ac:dyDescent="0.15">
      <c r="A246" s="8"/>
      <c r="B246" s="15"/>
      <c r="C246" s="10" t="s">
        <v>359</v>
      </c>
      <c r="D246" s="8" t="s">
        <v>273</v>
      </c>
      <c r="E246" s="12"/>
      <c r="F246" s="12"/>
      <c r="G246" s="41">
        <v>262</v>
      </c>
      <c r="H246" s="41">
        <v>262</v>
      </c>
      <c r="I246" s="45">
        <v>91</v>
      </c>
      <c r="J246" s="45">
        <v>95</v>
      </c>
      <c r="K246" s="45">
        <v>76</v>
      </c>
      <c r="L246" s="41">
        <f t="shared" si="94"/>
        <v>0</v>
      </c>
      <c r="M246" s="41">
        <v>0</v>
      </c>
      <c r="N246" s="41">
        <v>0</v>
      </c>
      <c r="O246" s="41">
        <v>0</v>
      </c>
      <c r="P246" s="41">
        <v>0</v>
      </c>
      <c r="Q246" s="13">
        <v>0</v>
      </c>
      <c r="R246" s="13">
        <v>0</v>
      </c>
    </row>
    <row r="247" spans="1:18" ht="14.1" customHeight="1" x14ac:dyDescent="0.15">
      <c r="A247" s="8" t="s">
        <v>375</v>
      </c>
      <c r="B247" s="9" t="s">
        <v>32</v>
      </c>
      <c r="C247" s="10"/>
      <c r="D247" s="8"/>
      <c r="E247" s="11">
        <v>13</v>
      </c>
      <c r="F247" s="12">
        <v>0</v>
      </c>
      <c r="G247" s="41">
        <f>H247+L247+Q247+R247</f>
        <v>390</v>
      </c>
      <c r="H247" s="41">
        <f>SUM(I247:K247)</f>
        <v>390</v>
      </c>
      <c r="I247" s="41">
        <f>I248+I249</f>
        <v>116</v>
      </c>
      <c r="J247" s="41">
        <f t="shared" ref="J247:R247" si="96">J248+J249</f>
        <v>130</v>
      </c>
      <c r="K247" s="41">
        <f t="shared" si="96"/>
        <v>144</v>
      </c>
      <c r="L247" s="41">
        <f t="shared" si="94"/>
        <v>0</v>
      </c>
      <c r="M247" s="41">
        <f t="shared" si="96"/>
        <v>0</v>
      </c>
      <c r="N247" s="41">
        <f t="shared" si="96"/>
        <v>0</v>
      </c>
      <c r="O247" s="41">
        <f t="shared" si="96"/>
        <v>0</v>
      </c>
      <c r="P247" s="41">
        <f t="shared" si="96"/>
        <v>0</v>
      </c>
      <c r="Q247" s="13">
        <f>Q248+Q249</f>
        <v>0</v>
      </c>
      <c r="R247" s="13">
        <f t="shared" si="96"/>
        <v>0</v>
      </c>
    </row>
    <row r="248" spans="1:18" ht="14.1" customHeight="1" x14ac:dyDescent="0.15">
      <c r="A248" s="8"/>
      <c r="B248" s="15"/>
      <c r="C248" s="10" t="s">
        <v>358</v>
      </c>
      <c r="D248" s="8" t="s">
        <v>272</v>
      </c>
      <c r="E248" s="12"/>
      <c r="F248" s="12"/>
      <c r="G248" s="41">
        <v>342</v>
      </c>
      <c r="H248" s="41">
        <v>342</v>
      </c>
      <c r="I248" s="41">
        <v>102</v>
      </c>
      <c r="J248" s="41">
        <v>113</v>
      </c>
      <c r="K248" s="41">
        <v>127</v>
      </c>
      <c r="L248" s="41">
        <f t="shared" si="94"/>
        <v>0</v>
      </c>
      <c r="M248" s="41">
        <v>0</v>
      </c>
      <c r="N248" s="41">
        <v>0</v>
      </c>
      <c r="O248" s="41">
        <v>0</v>
      </c>
      <c r="P248" s="41">
        <v>0</v>
      </c>
      <c r="Q248" s="13">
        <v>0</v>
      </c>
      <c r="R248" s="13">
        <v>0</v>
      </c>
    </row>
    <row r="249" spans="1:18" ht="14.1" customHeight="1" x14ac:dyDescent="0.15">
      <c r="A249" s="8"/>
      <c r="B249" s="15"/>
      <c r="C249" s="10" t="s">
        <v>358</v>
      </c>
      <c r="D249" s="8" t="s">
        <v>273</v>
      </c>
      <c r="E249" s="12"/>
      <c r="F249" s="12"/>
      <c r="G249" s="41">
        <v>48</v>
      </c>
      <c r="H249" s="41">
        <v>48</v>
      </c>
      <c r="I249" s="41">
        <v>14</v>
      </c>
      <c r="J249" s="41">
        <v>17</v>
      </c>
      <c r="K249" s="41">
        <v>17</v>
      </c>
      <c r="L249" s="41">
        <f t="shared" si="94"/>
        <v>0</v>
      </c>
      <c r="M249" s="41">
        <v>0</v>
      </c>
      <c r="N249" s="41">
        <v>0</v>
      </c>
      <c r="O249" s="41">
        <v>0</v>
      </c>
      <c r="P249" s="41">
        <v>0</v>
      </c>
      <c r="Q249" s="13">
        <v>0</v>
      </c>
      <c r="R249" s="13">
        <v>0</v>
      </c>
    </row>
    <row r="250" spans="1:18" ht="14.1" customHeight="1" x14ac:dyDescent="0.15">
      <c r="A250" s="8" t="s">
        <v>375</v>
      </c>
      <c r="B250" s="9" t="s">
        <v>166</v>
      </c>
      <c r="C250" s="10"/>
      <c r="D250" s="8"/>
      <c r="E250" s="12">
        <v>14</v>
      </c>
      <c r="F250" s="12">
        <v>0</v>
      </c>
      <c r="G250" s="41">
        <f>H250+L250+Q250+R250</f>
        <v>558</v>
      </c>
      <c r="H250" s="41">
        <f>SUM(I250:K250)</f>
        <v>558</v>
      </c>
      <c r="I250" s="41">
        <f>I251+I252</f>
        <v>160</v>
      </c>
      <c r="J250" s="41">
        <f t="shared" ref="J250:R250" si="97">J251+J252</f>
        <v>200</v>
      </c>
      <c r="K250" s="41">
        <f t="shared" si="97"/>
        <v>198</v>
      </c>
      <c r="L250" s="41">
        <f t="shared" si="94"/>
        <v>0</v>
      </c>
      <c r="M250" s="41">
        <f t="shared" si="97"/>
        <v>0</v>
      </c>
      <c r="N250" s="41">
        <f t="shared" si="97"/>
        <v>0</v>
      </c>
      <c r="O250" s="41">
        <f t="shared" si="97"/>
        <v>0</v>
      </c>
      <c r="P250" s="41">
        <f t="shared" si="97"/>
        <v>0</v>
      </c>
      <c r="Q250" s="13">
        <f>Q251+Q252</f>
        <v>0</v>
      </c>
      <c r="R250" s="13">
        <f t="shared" si="97"/>
        <v>0</v>
      </c>
    </row>
    <row r="251" spans="1:18" ht="14.1" customHeight="1" x14ac:dyDescent="0.15">
      <c r="A251" s="8"/>
      <c r="B251" s="15"/>
      <c r="C251" s="10" t="s">
        <v>597</v>
      </c>
      <c r="D251" s="8" t="s">
        <v>272</v>
      </c>
      <c r="E251" s="12"/>
      <c r="F251" s="12"/>
      <c r="G251" s="41">
        <v>225</v>
      </c>
      <c r="H251" s="41">
        <v>225</v>
      </c>
      <c r="I251" s="45">
        <v>65</v>
      </c>
      <c r="J251" s="45">
        <v>86</v>
      </c>
      <c r="K251" s="45">
        <v>74</v>
      </c>
      <c r="L251" s="41">
        <f t="shared" si="94"/>
        <v>0</v>
      </c>
      <c r="M251" s="41">
        <v>0</v>
      </c>
      <c r="N251" s="41">
        <v>0</v>
      </c>
      <c r="O251" s="41">
        <v>0</v>
      </c>
      <c r="P251" s="41">
        <v>0</v>
      </c>
      <c r="Q251" s="13">
        <v>0</v>
      </c>
      <c r="R251" s="13">
        <v>0</v>
      </c>
    </row>
    <row r="252" spans="1:18" ht="14.1" customHeight="1" x14ac:dyDescent="0.15">
      <c r="A252" s="8"/>
      <c r="B252" s="15"/>
      <c r="C252" s="10" t="s">
        <v>597</v>
      </c>
      <c r="D252" s="8" t="s">
        <v>273</v>
      </c>
      <c r="E252" s="12"/>
      <c r="F252" s="12"/>
      <c r="G252" s="41">
        <v>333</v>
      </c>
      <c r="H252" s="41">
        <v>333</v>
      </c>
      <c r="I252" s="45">
        <v>95</v>
      </c>
      <c r="J252" s="45">
        <v>114</v>
      </c>
      <c r="K252" s="45">
        <v>124</v>
      </c>
      <c r="L252" s="41">
        <f t="shared" si="94"/>
        <v>0</v>
      </c>
      <c r="M252" s="41">
        <v>0</v>
      </c>
      <c r="N252" s="41">
        <v>0</v>
      </c>
      <c r="O252" s="41">
        <v>0</v>
      </c>
      <c r="P252" s="41">
        <v>0</v>
      </c>
      <c r="Q252" s="13">
        <v>0</v>
      </c>
      <c r="R252" s="13">
        <v>0</v>
      </c>
    </row>
    <row r="253" spans="1:18" ht="14.1" customHeight="1" x14ac:dyDescent="0.15">
      <c r="A253" s="8" t="s">
        <v>375</v>
      </c>
      <c r="B253" s="9" t="s">
        <v>50</v>
      </c>
      <c r="C253" s="10"/>
      <c r="D253" s="8"/>
      <c r="E253" s="11">
        <v>18</v>
      </c>
      <c r="F253" s="12">
        <v>4</v>
      </c>
      <c r="G253" s="41">
        <f>H253+L253+Q253+R253</f>
        <v>754</v>
      </c>
      <c r="H253" s="41">
        <f>SUM(I253:K253)</f>
        <v>714</v>
      </c>
      <c r="I253" s="41">
        <f>I254+I255</f>
        <v>241</v>
      </c>
      <c r="J253" s="41">
        <f t="shared" ref="J253:R253" si="98">J254+J255</f>
        <v>240</v>
      </c>
      <c r="K253" s="41">
        <f t="shared" si="98"/>
        <v>233</v>
      </c>
      <c r="L253" s="41">
        <f t="shared" si="94"/>
        <v>40</v>
      </c>
      <c r="M253" s="41">
        <f t="shared" si="98"/>
        <v>9</v>
      </c>
      <c r="N253" s="41">
        <f t="shared" si="98"/>
        <v>8</v>
      </c>
      <c r="O253" s="41">
        <f t="shared" si="98"/>
        <v>8</v>
      </c>
      <c r="P253" s="41">
        <f t="shared" si="98"/>
        <v>15</v>
      </c>
      <c r="Q253" s="13">
        <f>Q254+Q255</f>
        <v>0</v>
      </c>
      <c r="R253" s="13">
        <f t="shared" si="98"/>
        <v>0</v>
      </c>
    </row>
    <row r="254" spans="1:18" ht="14.1" customHeight="1" x14ac:dyDescent="0.15">
      <c r="A254" s="8"/>
      <c r="B254" s="15"/>
      <c r="C254" s="10" t="s">
        <v>359</v>
      </c>
      <c r="D254" s="8" t="s">
        <v>272</v>
      </c>
      <c r="E254" s="12"/>
      <c r="F254" s="12"/>
      <c r="G254" s="41">
        <v>350</v>
      </c>
      <c r="H254" s="41">
        <v>328</v>
      </c>
      <c r="I254" s="45">
        <v>109</v>
      </c>
      <c r="J254" s="45">
        <v>113</v>
      </c>
      <c r="K254" s="45">
        <v>106</v>
      </c>
      <c r="L254" s="41">
        <f t="shared" si="94"/>
        <v>22</v>
      </c>
      <c r="M254" s="45">
        <v>6</v>
      </c>
      <c r="N254" s="45">
        <v>2</v>
      </c>
      <c r="O254" s="45">
        <v>6</v>
      </c>
      <c r="P254" s="45">
        <v>8</v>
      </c>
      <c r="Q254" s="13">
        <v>0</v>
      </c>
      <c r="R254" s="13">
        <v>0</v>
      </c>
    </row>
    <row r="255" spans="1:18" ht="14.1" customHeight="1" x14ac:dyDescent="0.15">
      <c r="A255" s="8"/>
      <c r="B255" s="15"/>
      <c r="C255" s="10" t="s">
        <v>359</v>
      </c>
      <c r="D255" s="8" t="s">
        <v>273</v>
      </c>
      <c r="E255" s="12"/>
      <c r="F255" s="12"/>
      <c r="G255" s="41">
        <v>404</v>
      </c>
      <c r="H255" s="41">
        <v>386</v>
      </c>
      <c r="I255" s="45">
        <v>132</v>
      </c>
      <c r="J255" s="45">
        <v>127</v>
      </c>
      <c r="K255" s="45">
        <v>127</v>
      </c>
      <c r="L255" s="41">
        <f t="shared" si="94"/>
        <v>18</v>
      </c>
      <c r="M255" s="45">
        <v>3</v>
      </c>
      <c r="N255" s="45">
        <v>6</v>
      </c>
      <c r="O255" s="45">
        <v>2</v>
      </c>
      <c r="P255" s="45">
        <v>7</v>
      </c>
      <c r="Q255" s="13">
        <v>0</v>
      </c>
      <c r="R255" s="13">
        <v>0</v>
      </c>
    </row>
    <row r="256" spans="1:18" ht="14.1" customHeight="1" x14ac:dyDescent="0.15">
      <c r="A256" s="8" t="s">
        <v>375</v>
      </c>
      <c r="B256" s="9" t="s">
        <v>51</v>
      </c>
      <c r="C256" s="10"/>
      <c r="D256" s="8"/>
      <c r="E256" s="11">
        <v>12</v>
      </c>
      <c r="F256" s="12">
        <v>0</v>
      </c>
      <c r="G256" s="41">
        <f>H256+L256+Q256+R256</f>
        <v>473</v>
      </c>
      <c r="H256" s="41">
        <f>SUM(I256:K256)</f>
        <v>473</v>
      </c>
      <c r="I256" s="41">
        <f>I257+I258</f>
        <v>160</v>
      </c>
      <c r="J256" s="41">
        <f t="shared" ref="J256:R256" si="99">J257+J258</f>
        <v>160</v>
      </c>
      <c r="K256" s="41">
        <f t="shared" si="99"/>
        <v>153</v>
      </c>
      <c r="L256" s="41">
        <f t="shared" si="94"/>
        <v>0</v>
      </c>
      <c r="M256" s="41">
        <f t="shared" si="99"/>
        <v>0</v>
      </c>
      <c r="N256" s="41">
        <f t="shared" si="99"/>
        <v>0</v>
      </c>
      <c r="O256" s="41">
        <f t="shared" si="99"/>
        <v>0</v>
      </c>
      <c r="P256" s="41">
        <f t="shared" si="99"/>
        <v>0</v>
      </c>
      <c r="Q256" s="13">
        <f>Q257+Q258</f>
        <v>0</v>
      </c>
      <c r="R256" s="13">
        <f t="shared" si="99"/>
        <v>0</v>
      </c>
    </row>
    <row r="257" spans="1:18" ht="14.1" customHeight="1" x14ac:dyDescent="0.15">
      <c r="A257" s="8"/>
      <c r="B257" s="15"/>
      <c r="C257" s="10" t="s">
        <v>359</v>
      </c>
      <c r="D257" s="8" t="s">
        <v>272</v>
      </c>
      <c r="E257" s="12"/>
      <c r="F257" s="12"/>
      <c r="G257" s="41">
        <v>147</v>
      </c>
      <c r="H257" s="41">
        <v>147</v>
      </c>
      <c r="I257" s="45">
        <v>54</v>
      </c>
      <c r="J257" s="45">
        <v>39</v>
      </c>
      <c r="K257" s="45">
        <v>54</v>
      </c>
      <c r="L257" s="41">
        <f>SUM(M257:P257)</f>
        <v>0</v>
      </c>
      <c r="M257" s="41">
        <v>0</v>
      </c>
      <c r="N257" s="41">
        <v>0</v>
      </c>
      <c r="O257" s="41">
        <v>0</v>
      </c>
      <c r="P257" s="41">
        <v>0</v>
      </c>
      <c r="Q257" s="13">
        <v>0</v>
      </c>
      <c r="R257" s="13">
        <v>0</v>
      </c>
    </row>
    <row r="258" spans="1:18" ht="14.1" customHeight="1" x14ac:dyDescent="0.15">
      <c r="A258" s="8"/>
      <c r="B258" s="15"/>
      <c r="C258" s="10" t="s">
        <v>359</v>
      </c>
      <c r="D258" s="8" t="s">
        <v>273</v>
      </c>
      <c r="E258" s="12"/>
      <c r="F258" s="12"/>
      <c r="G258" s="41">
        <v>326</v>
      </c>
      <c r="H258" s="41">
        <v>326</v>
      </c>
      <c r="I258" s="45">
        <v>106</v>
      </c>
      <c r="J258" s="45">
        <v>121</v>
      </c>
      <c r="K258" s="45">
        <v>99</v>
      </c>
      <c r="L258" s="41">
        <f t="shared" si="94"/>
        <v>0</v>
      </c>
      <c r="M258" s="41">
        <v>0</v>
      </c>
      <c r="N258" s="41">
        <v>0</v>
      </c>
      <c r="O258" s="41">
        <v>0</v>
      </c>
      <c r="P258" s="41">
        <v>0</v>
      </c>
      <c r="Q258" s="13">
        <v>0</v>
      </c>
      <c r="R258" s="13">
        <v>0</v>
      </c>
    </row>
    <row r="259" spans="1:18" ht="14.1" customHeight="1" x14ac:dyDescent="0.15">
      <c r="A259" s="8" t="s">
        <v>375</v>
      </c>
      <c r="B259" s="9" t="s">
        <v>52</v>
      </c>
      <c r="C259" s="10"/>
      <c r="D259" s="8"/>
      <c r="E259" s="11">
        <v>18</v>
      </c>
      <c r="F259" s="12">
        <v>8</v>
      </c>
      <c r="G259" s="41">
        <f>H259+L259+Q259+R259</f>
        <v>794</v>
      </c>
      <c r="H259" s="41">
        <f>SUM(I259:K259)</f>
        <v>710</v>
      </c>
      <c r="I259" s="41">
        <f>I260+I261</f>
        <v>240</v>
      </c>
      <c r="J259" s="41">
        <f t="shared" ref="J259:R259" si="100">J260+J261</f>
        <v>237</v>
      </c>
      <c r="K259" s="41">
        <f t="shared" si="100"/>
        <v>233</v>
      </c>
      <c r="L259" s="41">
        <f t="shared" si="94"/>
        <v>84</v>
      </c>
      <c r="M259" s="41">
        <f t="shared" si="100"/>
        <v>27</v>
      </c>
      <c r="N259" s="41">
        <f t="shared" si="100"/>
        <v>16</v>
      </c>
      <c r="O259" s="41">
        <f t="shared" si="100"/>
        <v>22</v>
      </c>
      <c r="P259" s="41">
        <f t="shared" si="100"/>
        <v>19</v>
      </c>
      <c r="Q259" s="13">
        <f>Q260+Q261</f>
        <v>0</v>
      </c>
      <c r="R259" s="13">
        <f t="shared" si="100"/>
        <v>0</v>
      </c>
    </row>
    <row r="260" spans="1:18" ht="14.1" customHeight="1" x14ac:dyDescent="0.15">
      <c r="A260" s="8"/>
      <c r="B260" s="15"/>
      <c r="C260" s="10" t="s">
        <v>358</v>
      </c>
      <c r="D260" s="8" t="s">
        <v>272</v>
      </c>
      <c r="E260" s="12"/>
      <c r="F260" s="12"/>
      <c r="G260" s="41">
        <v>751</v>
      </c>
      <c r="H260" s="41">
        <v>678</v>
      </c>
      <c r="I260" s="41">
        <v>228</v>
      </c>
      <c r="J260" s="41">
        <v>229</v>
      </c>
      <c r="K260" s="41">
        <v>221</v>
      </c>
      <c r="L260" s="41">
        <f t="shared" si="94"/>
        <v>73</v>
      </c>
      <c r="M260" s="41">
        <v>20</v>
      </c>
      <c r="N260" s="41">
        <v>13</v>
      </c>
      <c r="O260" s="41">
        <v>21</v>
      </c>
      <c r="P260" s="41">
        <v>19</v>
      </c>
      <c r="Q260" s="13">
        <v>0</v>
      </c>
      <c r="R260" s="13">
        <v>0</v>
      </c>
    </row>
    <row r="261" spans="1:18" ht="14.1" customHeight="1" x14ac:dyDescent="0.15">
      <c r="A261" s="8"/>
      <c r="B261" s="15"/>
      <c r="C261" s="10" t="s">
        <v>358</v>
      </c>
      <c r="D261" s="8" t="s">
        <v>273</v>
      </c>
      <c r="E261" s="12"/>
      <c r="F261" s="12"/>
      <c r="G261" s="41">
        <v>43</v>
      </c>
      <c r="H261" s="41">
        <v>32</v>
      </c>
      <c r="I261" s="41">
        <v>12</v>
      </c>
      <c r="J261" s="41">
        <v>8</v>
      </c>
      <c r="K261" s="41">
        <v>12</v>
      </c>
      <c r="L261" s="41">
        <f t="shared" si="94"/>
        <v>11</v>
      </c>
      <c r="M261" s="41">
        <v>7</v>
      </c>
      <c r="N261" s="41">
        <v>3</v>
      </c>
      <c r="O261" s="41">
        <v>1</v>
      </c>
      <c r="P261" s="41">
        <v>0</v>
      </c>
      <c r="Q261" s="13">
        <v>0</v>
      </c>
      <c r="R261" s="13">
        <v>0</v>
      </c>
    </row>
    <row r="262" spans="1:18" ht="14.1" customHeight="1" x14ac:dyDescent="0.15">
      <c r="A262" s="8" t="s">
        <v>375</v>
      </c>
      <c r="B262" s="9" t="s">
        <v>137</v>
      </c>
      <c r="C262" s="10"/>
      <c r="D262" s="8"/>
      <c r="E262" s="11">
        <v>13</v>
      </c>
      <c r="F262" s="12">
        <v>0</v>
      </c>
      <c r="G262" s="41">
        <f>H262+L262+Q262+R262</f>
        <v>498</v>
      </c>
      <c r="H262" s="41">
        <f>SUM(I262:K262)</f>
        <v>498</v>
      </c>
      <c r="I262" s="41">
        <f>I263+I264</f>
        <v>141</v>
      </c>
      <c r="J262" s="41">
        <f t="shared" ref="J262:R262" si="101">J263+J264</f>
        <v>161</v>
      </c>
      <c r="K262" s="41">
        <f t="shared" si="101"/>
        <v>196</v>
      </c>
      <c r="L262" s="41">
        <f t="shared" si="94"/>
        <v>0</v>
      </c>
      <c r="M262" s="41">
        <f t="shared" si="101"/>
        <v>0</v>
      </c>
      <c r="N262" s="41">
        <f t="shared" si="101"/>
        <v>0</v>
      </c>
      <c r="O262" s="41">
        <f t="shared" si="101"/>
        <v>0</v>
      </c>
      <c r="P262" s="41">
        <f t="shared" si="101"/>
        <v>0</v>
      </c>
      <c r="Q262" s="13">
        <f>Q263+Q264</f>
        <v>0</v>
      </c>
      <c r="R262" s="13">
        <f t="shared" si="101"/>
        <v>0</v>
      </c>
    </row>
    <row r="263" spans="1:18" ht="14.1" customHeight="1" x14ac:dyDescent="0.15">
      <c r="A263" s="8"/>
      <c r="B263" s="15"/>
      <c r="C263" s="10" t="s">
        <v>359</v>
      </c>
      <c r="D263" s="8" t="s">
        <v>272</v>
      </c>
      <c r="E263" s="12"/>
      <c r="F263" s="12"/>
      <c r="G263" s="41">
        <v>208</v>
      </c>
      <c r="H263" s="41">
        <v>208</v>
      </c>
      <c r="I263" s="45">
        <v>59</v>
      </c>
      <c r="J263" s="45">
        <v>51</v>
      </c>
      <c r="K263" s="45">
        <v>98</v>
      </c>
      <c r="L263" s="41">
        <f t="shared" si="94"/>
        <v>0</v>
      </c>
      <c r="M263" s="41">
        <v>0</v>
      </c>
      <c r="N263" s="41">
        <v>0</v>
      </c>
      <c r="O263" s="41">
        <v>0</v>
      </c>
      <c r="P263" s="41">
        <v>0</v>
      </c>
      <c r="Q263" s="13">
        <v>0</v>
      </c>
      <c r="R263" s="13">
        <v>0</v>
      </c>
    </row>
    <row r="264" spans="1:18" ht="14.1" customHeight="1" x14ac:dyDescent="0.15">
      <c r="A264" s="8"/>
      <c r="B264" s="15"/>
      <c r="C264" s="10" t="s">
        <v>359</v>
      </c>
      <c r="D264" s="8" t="s">
        <v>273</v>
      </c>
      <c r="E264" s="12"/>
      <c r="F264" s="12"/>
      <c r="G264" s="41">
        <v>290</v>
      </c>
      <c r="H264" s="41">
        <v>290</v>
      </c>
      <c r="I264" s="45">
        <v>82</v>
      </c>
      <c r="J264" s="45">
        <v>110</v>
      </c>
      <c r="K264" s="45">
        <v>98</v>
      </c>
      <c r="L264" s="41">
        <f t="shared" si="94"/>
        <v>0</v>
      </c>
      <c r="M264" s="41">
        <v>0</v>
      </c>
      <c r="N264" s="41">
        <v>0</v>
      </c>
      <c r="O264" s="41">
        <v>0</v>
      </c>
      <c r="P264" s="41">
        <v>0</v>
      </c>
      <c r="Q264" s="13">
        <v>0</v>
      </c>
      <c r="R264" s="13">
        <v>0</v>
      </c>
    </row>
    <row r="265" spans="1:18" ht="14.1" customHeight="1" x14ac:dyDescent="0.15">
      <c r="A265" s="8" t="s">
        <v>375</v>
      </c>
      <c r="B265" s="9" t="s">
        <v>157</v>
      </c>
      <c r="C265" s="10"/>
      <c r="D265" s="8"/>
      <c r="E265" s="11">
        <v>12</v>
      </c>
      <c r="F265" s="12">
        <v>0</v>
      </c>
      <c r="G265" s="41">
        <f>H265+L265+Q265+R265</f>
        <v>447</v>
      </c>
      <c r="H265" s="41">
        <f>SUM(I265:K265)</f>
        <v>447</v>
      </c>
      <c r="I265" s="41">
        <f>I266+I267</f>
        <v>143</v>
      </c>
      <c r="J265" s="41">
        <f t="shared" ref="J265:R265" si="102">J266+J267</f>
        <v>155</v>
      </c>
      <c r="K265" s="41">
        <f t="shared" si="102"/>
        <v>149</v>
      </c>
      <c r="L265" s="41">
        <f t="shared" si="94"/>
        <v>0</v>
      </c>
      <c r="M265" s="41">
        <f t="shared" si="102"/>
        <v>0</v>
      </c>
      <c r="N265" s="41">
        <f t="shared" si="102"/>
        <v>0</v>
      </c>
      <c r="O265" s="41">
        <f t="shared" si="102"/>
        <v>0</v>
      </c>
      <c r="P265" s="41">
        <f t="shared" si="102"/>
        <v>0</v>
      </c>
      <c r="Q265" s="13">
        <f>Q266+Q267</f>
        <v>0</v>
      </c>
      <c r="R265" s="13">
        <f t="shared" si="102"/>
        <v>0</v>
      </c>
    </row>
    <row r="266" spans="1:18" ht="14.1" customHeight="1" x14ac:dyDescent="0.15">
      <c r="A266" s="8"/>
      <c r="B266" s="15"/>
      <c r="C266" s="10" t="s">
        <v>366</v>
      </c>
      <c r="D266" s="8" t="s">
        <v>272</v>
      </c>
      <c r="E266" s="12"/>
      <c r="F266" s="12"/>
      <c r="G266" s="41">
        <v>10</v>
      </c>
      <c r="H266" s="41">
        <v>10</v>
      </c>
      <c r="I266" s="41">
        <v>4</v>
      </c>
      <c r="J266" s="41">
        <v>4</v>
      </c>
      <c r="K266" s="41">
        <v>2</v>
      </c>
      <c r="L266" s="41">
        <v>0</v>
      </c>
      <c r="M266" s="41">
        <v>0</v>
      </c>
      <c r="N266" s="41">
        <v>0</v>
      </c>
      <c r="O266" s="41">
        <v>0</v>
      </c>
      <c r="P266" s="41">
        <v>0</v>
      </c>
      <c r="Q266" s="13">
        <v>0</v>
      </c>
      <c r="R266" s="13">
        <v>0</v>
      </c>
    </row>
    <row r="267" spans="1:18" ht="14.1" customHeight="1" x14ac:dyDescent="0.15">
      <c r="A267" s="8"/>
      <c r="B267" s="15"/>
      <c r="C267" s="10" t="s">
        <v>366</v>
      </c>
      <c r="D267" s="8" t="s">
        <v>273</v>
      </c>
      <c r="E267" s="12"/>
      <c r="F267" s="12"/>
      <c r="G267" s="41">
        <v>437</v>
      </c>
      <c r="H267" s="41">
        <v>437</v>
      </c>
      <c r="I267" s="41">
        <v>139</v>
      </c>
      <c r="J267" s="41">
        <v>151</v>
      </c>
      <c r="K267" s="41">
        <v>147</v>
      </c>
      <c r="L267" s="41">
        <v>0</v>
      </c>
      <c r="M267" s="41">
        <v>0</v>
      </c>
      <c r="N267" s="41">
        <v>0</v>
      </c>
      <c r="O267" s="41">
        <v>0</v>
      </c>
      <c r="P267" s="41">
        <v>0</v>
      </c>
      <c r="Q267" s="13">
        <v>0</v>
      </c>
      <c r="R267" s="13">
        <v>0</v>
      </c>
    </row>
    <row r="268" spans="1:18" ht="14.1" customHeight="1" x14ac:dyDescent="0.15">
      <c r="A268" s="8" t="s">
        <v>375</v>
      </c>
      <c r="B268" s="9" t="s">
        <v>165</v>
      </c>
      <c r="C268" s="10"/>
      <c r="D268" s="8"/>
      <c r="E268" s="11">
        <v>12</v>
      </c>
      <c r="F268" s="12">
        <v>0</v>
      </c>
      <c r="G268" s="41">
        <f>H268+L268+Q268+R268</f>
        <v>435</v>
      </c>
      <c r="H268" s="41">
        <f>SUM(I268:K268)</f>
        <v>435</v>
      </c>
      <c r="I268" s="41">
        <f>I269+I270</f>
        <v>138</v>
      </c>
      <c r="J268" s="41">
        <f t="shared" ref="J268:R268" si="103">J269+J270</f>
        <v>157</v>
      </c>
      <c r="K268" s="41">
        <f t="shared" si="103"/>
        <v>140</v>
      </c>
      <c r="L268" s="41">
        <f>SUM(M268:P268)</f>
        <v>0</v>
      </c>
      <c r="M268" s="41">
        <f t="shared" si="103"/>
        <v>0</v>
      </c>
      <c r="N268" s="41">
        <f t="shared" si="103"/>
        <v>0</v>
      </c>
      <c r="O268" s="41">
        <f t="shared" si="103"/>
        <v>0</v>
      </c>
      <c r="P268" s="41">
        <f t="shared" si="103"/>
        <v>0</v>
      </c>
      <c r="Q268" s="13">
        <f>Q269+Q270</f>
        <v>0</v>
      </c>
      <c r="R268" s="13">
        <f t="shared" si="103"/>
        <v>0</v>
      </c>
    </row>
    <row r="269" spans="1:18" ht="14.1" customHeight="1" x14ac:dyDescent="0.15">
      <c r="A269" s="8"/>
      <c r="B269" s="15"/>
      <c r="C269" s="10" t="s">
        <v>359</v>
      </c>
      <c r="D269" s="8" t="s">
        <v>272</v>
      </c>
      <c r="E269" s="12"/>
      <c r="F269" s="12"/>
      <c r="G269" s="41">
        <v>172</v>
      </c>
      <c r="H269" s="41">
        <v>172</v>
      </c>
      <c r="I269" s="45">
        <v>53</v>
      </c>
      <c r="J269" s="45">
        <v>67</v>
      </c>
      <c r="K269" s="45">
        <v>52</v>
      </c>
      <c r="L269" s="41">
        <v>0</v>
      </c>
      <c r="M269" s="41">
        <v>0</v>
      </c>
      <c r="N269" s="41">
        <v>0</v>
      </c>
      <c r="O269" s="41">
        <v>0</v>
      </c>
      <c r="P269" s="41">
        <v>0</v>
      </c>
      <c r="Q269" s="13">
        <v>0</v>
      </c>
      <c r="R269" s="13">
        <v>0</v>
      </c>
    </row>
    <row r="270" spans="1:18" ht="14.1" customHeight="1" x14ac:dyDescent="0.15">
      <c r="A270" s="8"/>
      <c r="B270" s="15"/>
      <c r="C270" s="10" t="s">
        <v>359</v>
      </c>
      <c r="D270" s="8" t="s">
        <v>273</v>
      </c>
      <c r="E270" s="12"/>
      <c r="F270" s="12"/>
      <c r="G270" s="41">
        <v>263</v>
      </c>
      <c r="H270" s="41">
        <v>263</v>
      </c>
      <c r="I270" s="45">
        <v>85</v>
      </c>
      <c r="J270" s="45">
        <v>90</v>
      </c>
      <c r="K270" s="45">
        <v>88</v>
      </c>
      <c r="L270" s="41">
        <v>0</v>
      </c>
      <c r="M270" s="41">
        <v>0</v>
      </c>
      <c r="N270" s="41">
        <v>0</v>
      </c>
      <c r="O270" s="41">
        <v>0</v>
      </c>
      <c r="P270" s="41">
        <v>0</v>
      </c>
      <c r="Q270" s="13">
        <v>0</v>
      </c>
      <c r="R270" s="13">
        <v>0</v>
      </c>
    </row>
    <row r="271" spans="1:18" ht="14.1" customHeight="1" x14ac:dyDescent="0.15">
      <c r="A271" s="8" t="s">
        <v>375</v>
      </c>
      <c r="B271" s="9" t="s">
        <v>82</v>
      </c>
      <c r="C271" s="10"/>
      <c r="D271" s="8"/>
      <c r="E271" s="11">
        <v>9</v>
      </c>
      <c r="F271" s="12">
        <v>0</v>
      </c>
      <c r="G271" s="41">
        <f>H271+L271+Q271+R271</f>
        <v>271</v>
      </c>
      <c r="H271" s="41">
        <f>SUM(I271:K271)</f>
        <v>271</v>
      </c>
      <c r="I271" s="41">
        <f>I272+I273</f>
        <v>90</v>
      </c>
      <c r="J271" s="41">
        <f t="shared" ref="J271:R271" si="104">J272+J273</f>
        <v>88</v>
      </c>
      <c r="K271" s="41">
        <f t="shared" si="104"/>
        <v>93</v>
      </c>
      <c r="L271" s="41">
        <f>SUM(M271:P271)</f>
        <v>0</v>
      </c>
      <c r="M271" s="41">
        <f t="shared" si="104"/>
        <v>0</v>
      </c>
      <c r="N271" s="41">
        <f t="shared" si="104"/>
        <v>0</v>
      </c>
      <c r="O271" s="41">
        <f t="shared" si="104"/>
        <v>0</v>
      </c>
      <c r="P271" s="41">
        <f t="shared" si="104"/>
        <v>0</v>
      </c>
      <c r="Q271" s="13">
        <f>Q272+Q273</f>
        <v>0</v>
      </c>
      <c r="R271" s="13">
        <f t="shared" si="104"/>
        <v>0</v>
      </c>
    </row>
    <row r="272" spans="1:18" ht="14.1" customHeight="1" x14ac:dyDescent="0.15">
      <c r="A272" s="8"/>
      <c r="B272" s="15"/>
      <c r="C272" s="10" t="s">
        <v>359</v>
      </c>
      <c r="D272" s="8" t="s">
        <v>272</v>
      </c>
      <c r="E272" s="12"/>
      <c r="F272" s="12"/>
      <c r="G272" s="41">
        <v>147</v>
      </c>
      <c r="H272" s="41">
        <v>147</v>
      </c>
      <c r="I272" s="45">
        <v>61</v>
      </c>
      <c r="J272" s="45">
        <v>48</v>
      </c>
      <c r="K272" s="45">
        <v>38</v>
      </c>
      <c r="L272" s="41">
        <v>0</v>
      </c>
      <c r="M272" s="41">
        <v>0</v>
      </c>
      <c r="N272" s="41">
        <v>0</v>
      </c>
      <c r="O272" s="41">
        <v>0</v>
      </c>
      <c r="P272" s="41">
        <v>0</v>
      </c>
      <c r="Q272" s="13">
        <v>0</v>
      </c>
      <c r="R272" s="13">
        <v>0</v>
      </c>
    </row>
    <row r="273" spans="1:18" ht="14.1" customHeight="1" x14ac:dyDescent="0.15">
      <c r="A273" s="8"/>
      <c r="B273" s="15"/>
      <c r="C273" s="10" t="s">
        <v>359</v>
      </c>
      <c r="D273" s="8" t="s">
        <v>273</v>
      </c>
      <c r="E273" s="12"/>
      <c r="F273" s="12"/>
      <c r="G273" s="41">
        <v>124</v>
      </c>
      <c r="H273" s="41">
        <v>124</v>
      </c>
      <c r="I273" s="45">
        <v>29</v>
      </c>
      <c r="J273" s="45">
        <v>40</v>
      </c>
      <c r="K273" s="45">
        <v>55</v>
      </c>
      <c r="L273" s="41">
        <v>0</v>
      </c>
      <c r="M273" s="41">
        <v>0</v>
      </c>
      <c r="N273" s="41">
        <v>0</v>
      </c>
      <c r="O273" s="41">
        <v>0</v>
      </c>
      <c r="P273" s="41">
        <v>0</v>
      </c>
      <c r="Q273" s="13">
        <v>0</v>
      </c>
      <c r="R273" s="13">
        <v>0</v>
      </c>
    </row>
    <row r="274" spans="1:18" ht="14.1" customHeight="1" x14ac:dyDescent="0.15">
      <c r="A274" s="8" t="s">
        <v>375</v>
      </c>
      <c r="B274" s="9" t="s">
        <v>146</v>
      </c>
      <c r="C274" s="10"/>
      <c r="D274" s="8"/>
      <c r="E274" s="12">
        <v>11</v>
      </c>
      <c r="F274" s="12">
        <v>0</v>
      </c>
      <c r="G274" s="41">
        <f>H274+L274+Q274+R274</f>
        <v>374</v>
      </c>
      <c r="H274" s="41">
        <f>SUM(I274:K274)</f>
        <v>374</v>
      </c>
      <c r="I274" s="41">
        <f>I275+I276</f>
        <v>109</v>
      </c>
      <c r="J274" s="41">
        <f t="shared" ref="J274:R274" si="105">J275+J276</f>
        <v>121</v>
      </c>
      <c r="K274" s="41">
        <f t="shared" si="105"/>
        <v>144</v>
      </c>
      <c r="L274" s="41">
        <f>SUM(M274:P274)</f>
        <v>0</v>
      </c>
      <c r="M274" s="41">
        <f t="shared" si="105"/>
        <v>0</v>
      </c>
      <c r="N274" s="41">
        <f t="shared" si="105"/>
        <v>0</v>
      </c>
      <c r="O274" s="41">
        <f t="shared" si="105"/>
        <v>0</v>
      </c>
      <c r="P274" s="41">
        <f t="shared" si="105"/>
        <v>0</v>
      </c>
      <c r="Q274" s="13">
        <f>Q275+Q276</f>
        <v>0</v>
      </c>
      <c r="R274" s="13">
        <f t="shared" si="105"/>
        <v>0</v>
      </c>
    </row>
    <row r="275" spans="1:18" ht="14.1" customHeight="1" x14ac:dyDescent="0.15">
      <c r="A275" s="8"/>
      <c r="B275" s="15"/>
      <c r="C275" s="10" t="s">
        <v>359</v>
      </c>
      <c r="D275" s="8" t="s">
        <v>272</v>
      </c>
      <c r="E275" s="12"/>
      <c r="F275" s="12"/>
      <c r="G275" s="41">
        <v>175</v>
      </c>
      <c r="H275" s="41">
        <v>175</v>
      </c>
      <c r="I275" s="45">
        <v>42</v>
      </c>
      <c r="J275" s="45">
        <v>50</v>
      </c>
      <c r="K275" s="45">
        <v>83</v>
      </c>
      <c r="L275" s="41">
        <v>0</v>
      </c>
      <c r="M275" s="41">
        <v>0</v>
      </c>
      <c r="N275" s="41">
        <v>0</v>
      </c>
      <c r="O275" s="41">
        <v>0</v>
      </c>
      <c r="P275" s="41">
        <v>0</v>
      </c>
      <c r="Q275" s="13">
        <v>0</v>
      </c>
      <c r="R275" s="13">
        <v>0</v>
      </c>
    </row>
    <row r="276" spans="1:18" ht="14.1" customHeight="1" x14ac:dyDescent="0.15">
      <c r="A276" s="8"/>
      <c r="B276" s="15"/>
      <c r="C276" s="10" t="s">
        <v>359</v>
      </c>
      <c r="D276" s="8" t="s">
        <v>273</v>
      </c>
      <c r="E276" s="12"/>
      <c r="F276" s="12"/>
      <c r="G276" s="41">
        <v>199</v>
      </c>
      <c r="H276" s="41">
        <v>199</v>
      </c>
      <c r="I276" s="45">
        <v>67</v>
      </c>
      <c r="J276" s="45">
        <v>71</v>
      </c>
      <c r="K276" s="45">
        <v>61</v>
      </c>
      <c r="L276" s="41">
        <v>0</v>
      </c>
      <c r="M276" s="41">
        <v>0</v>
      </c>
      <c r="N276" s="41">
        <v>0</v>
      </c>
      <c r="O276" s="41">
        <v>0</v>
      </c>
      <c r="P276" s="41">
        <v>0</v>
      </c>
      <c r="Q276" s="13">
        <v>0</v>
      </c>
      <c r="R276" s="13">
        <v>0</v>
      </c>
    </row>
    <row r="277" spans="1:18" ht="14.1" customHeight="1" x14ac:dyDescent="0.15">
      <c r="A277" s="8" t="s">
        <v>375</v>
      </c>
      <c r="B277" s="9" t="s">
        <v>0</v>
      </c>
      <c r="C277" s="10"/>
      <c r="D277" s="8"/>
      <c r="E277" s="11">
        <v>6</v>
      </c>
      <c r="F277" s="12">
        <v>0</v>
      </c>
      <c r="G277" s="41">
        <f>H277+L277+Q277+R277</f>
        <v>209</v>
      </c>
      <c r="H277" s="41">
        <f>SUM(I277:K277)</f>
        <v>209</v>
      </c>
      <c r="I277" s="41">
        <f>I278+I279</f>
        <v>72</v>
      </c>
      <c r="J277" s="41">
        <f t="shared" ref="J277:R277" si="106">J278+J279</f>
        <v>67</v>
      </c>
      <c r="K277" s="41">
        <f t="shared" si="106"/>
        <v>70</v>
      </c>
      <c r="L277" s="41">
        <f>SUM(M277:P277)</f>
        <v>0</v>
      </c>
      <c r="M277" s="41">
        <f t="shared" si="106"/>
        <v>0</v>
      </c>
      <c r="N277" s="41">
        <f t="shared" si="106"/>
        <v>0</v>
      </c>
      <c r="O277" s="41">
        <f t="shared" si="106"/>
        <v>0</v>
      </c>
      <c r="P277" s="41">
        <f t="shared" si="106"/>
        <v>0</v>
      </c>
      <c r="Q277" s="13">
        <f>Q278+Q279</f>
        <v>0</v>
      </c>
      <c r="R277" s="13">
        <f t="shared" si="106"/>
        <v>0</v>
      </c>
    </row>
    <row r="278" spans="1:18" ht="14.1" customHeight="1" x14ac:dyDescent="0.15">
      <c r="A278" s="8"/>
      <c r="B278" s="15"/>
      <c r="C278" s="10" t="s">
        <v>359</v>
      </c>
      <c r="D278" s="8" t="s">
        <v>272</v>
      </c>
      <c r="E278" s="12"/>
      <c r="F278" s="12"/>
      <c r="G278" s="41">
        <v>114</v>
      </c>
      <c r="H278" s="41">
        <v>114</v>
      </c>
      <c r="I278" s="45">
        <v>40</v>
      </c>
      <c r="J278" s="45">
        <v>39</v>
      </c>
      <c r="K278" s="45">
        <v>35</v>
      </c>
      <c r="L278" s="41">
        <v>0</v>
      </c>
      <c r="M278" s="41">
        <v>0</v>
      </c>
      <c r="N278" s="41">
        <v>0</v>
      </c>
      <c r="O278" s="41">
        <v>0</v>
      </c>
      <c r="P278" s="41">
        <v>0</v>
      </c>
      <c r="Q278" s="13">
        <v>0</v>
      </c>
      <c r="R278" s="13">
        <v>0</v>
      </c>
    </row>
    <row r="279" spans="1:18" ht="14.1" customHeight="1" x14ac:dyDescent="0.15">
      <c r="A279" s="8"/>
      <c r="B279" s="15"/>
      <c r="C279" s="10" t="s">
        <v>359</v>
      </c>
      <c r="D279" s="8" t="s">
        <v>273</v>
      </c>
      <c r="E279" s="12"/>
      <c r="F279" s="12"/>
      <c r="G279" s="41">
        <v>95</v>
      </c>
      <c r="H279" s="41">
        <v>95</v>
      </c>
      <c r="I279" s="45">
        <v>32</v>
      </c>
      <c r="J279" s="45">
        <v>28</v>
      </c>
      <c r="K279" s="45">
        <v>35</v>
      </c>
      <c r="L279" s="41">
        <v>0</v>
      </c>
      <c r="M279" s="41">
        <v>0</v>
      </c>
      <c r="N279" s="41">
        <v>0</v>
      </c>
      <c r="O279" s="41">
        <v>0</v>
      </c>
      <c r="P279" s="41">
        <v>0</v>
      </c>
      <c r="Q279" s="13">
        <v>0</v>
      </c>
      <c r="R279" s="13">
        <v>0</v>
      </c>
    </row>
    <row r="280" spans="1:18" ht="14.1" customHeight="1" x14ac:dyDescent="0.15">
      <c r="A280" s="8" t="s">
        <v>375</v>
      </c>
      <c r="B280" s="9" t="s">
        <v>232</v>
      </c>
      <c r="C280" s="10"/>
      <c r="D280" s="8"/>
      <c r="E280" s="11">
        <v>3</v>
      </c>
      <c r="F280" s="12">
        <v>0</v>
      </c>
      <c r="G280" s="41">
        <f>H280+L280+Q280+R280</f>
        <v>64</v>
      </c>
      <c r="H280" s="41">
        <f>SUM(I280:K280)</f>
        <v>64</v>
      </c>
      <c r="I280" s="41">
        <f>I281+I282</f>
        <v>34</v>
      </c>
      <c r="J280" s="41">
        <f t="shared" ref="J280:R280" si="107">J281+J282</f>
        <v>13</v>
      </c>
      <c r="K280" s="41">
        <f t="shared" si="107"/>
        <v>17</v>
      </c>
      <c r="L280" s="41">
        <f>SUM(M280:P280)</f>
        <v>0</v>
      </c>
      <c r="M280" s="41">
        <f t="shared" si="107"/>
        <v>0</v>
      </c>
      <c r="N280" s="41">
        <f t="shared" si="107"/>
        <v>0</v>
      </c>
      <c r="O280" s="41">
        <f t="shared" si="107"/>
        <v>0</v>
      </c>
      <c r="P280" s="41">
        <f t="shared" si="107"/>
        <v>0</v>
      </c>
      <c r="Q280" s="13">
        <f>Q281+Q282</f>
        <v>0</v>
      </c>
      <c r="R280" s="13">
        <f t="shared" si="107"/>
        <v>0</v>
      </c>
    </row>
    <row r="281" spans="1:18" ht="14.1" customHeight="1" x14ac:dyDescent="0.15">
      <c r="A281" s="8"/>
      <c r="B281" s="15"/>
      <c r="C281" s="10" t="s">
        <v>359</v>
      </c>
      <c r="D281" s="8" t="s">
        <v>272</v>
      </c>
      <c r="E281" s="12"/>
      <c r="F281" s="12"/>
      <c r="G281" s="41">
        <v>39</v>
      </c>
      <c r="H281" s="41">
        <v>39</v>
      </c>
      <c r="I281" s="45">
        <v>20</v>
      </c>
      <c r="J281" s="45">
        <v>9</v>
      </c>
      <c r="K281" s="45">
        <v>10</v>
      </c>
      <c r="L281" s="41">
        <v>0</v>
      </c>
      <c r="M281" s="41">
        <v>0</v>
      </c>
      <c r="N281" s="41">
        <v>0</v>
      </c>
      <c r="O281" s="41">
        <v>0</v>
      </c>
      <c r="P281" s="41">
        <v>0</v>
      </c>
      <c r="Q281" s="13">
        <v>0</v>
      </c>
      <c r="R281" s="13">
        <v>0</v>
      </c>
    </row>
    <row r="282" spans="1:18" ht="14.1" customHeight="1" x14ac:dyDescent="0.15">
      <c r="A282" s="8"/>
      <c r="B282" s="15"/>
      <c r="C282" s="10" t="s">
        <v>359</v>
      </c>
      <c r="D282" s="8" t="s">
        <v>273</v>
      </c>
      <c r="E282" s="12"/>
      <c r="F282" s="12"/>
      <c r="G282" s="41">
        <v>25</v>
      </c>
      <c r="H282" s="41">
        <v>25</v>
      </c>
      <c r="I282" s="45">
        <v>14</v>
      </c>
      <c r="J282" s="45">
        <v>4</v>
      </c>
      <c r="K282" s="45">
        <v>7</v>
      </c>
      <c r="L282" s="41">
        <v>0</v>
      </c>
      <c r="M282" s="41">
        <v>0</v>
      </c>
      <c r="N282" s="41">
        <v>0</v>
      </c>
      <c r="O282" s="41">
        <v>0</v>
      </c>
      <c r="P282" s="41">
        <v>0</v>
      </c>
      <c r="Q282" s="13">
        <v>0</v>
      </c>
      <c r="R282" s="13">
        <v>0</v>
      </c>
    </row>
    <row r="283" spans="1:18" ht="14.1" customHeight="1" x14ac:dyDescent="0.15">
      <c r="A283" s="8" t="s">
        <v>375</v>
      </c>
      <c r="B283" s="9" t="s">
        <v>195</v>
      </c>
      <c r="C283" s="10"/>
      <c r="D283" s="8"/>
      <c r="E283" s="11">
        <v>3</v>
      </c>
      <c r="F283" s="12">
        <v>0</v>
      </c>
      <c r="G283" s="41">
        <f>H283+L283+Q283+R283</f>
        <v>37</v>
      </c>
      <c r="H283" s="41">
        <f>SUM(I283:K283)</f>
        <v>37</v>
      </c>
      <c r="I283" s="41">
        <f>I284+I285</f>
        <v>16</v>
      </c>
      <c r="J283" s="41">
        <f t="shared" ref="J283:R283" si="108">J284+J285</f>
        <v>9</v>
      </c>
      <c r="K283" s="41">
        <f t="shared" si="108"/>
        <v>12</v>
      </c>
      <c r="L283" s="41">
        <f>SUM(M283:P283)</f>
        <v>0</v>
      </c>
      <c r="M283" s="41">
        <f t="shared" si="108"/>
        <v>0</v>
      </c>
      <c r="N283" s="41">
        <f t="shared" si="108"/>
        <v>0</v>
      </c>
      <c r="O283" s="41">
        <f t="shared" si="108"/>
        <v>0</v>
      </c>
      <c r="P283" s="41">
        <f t="shared" si="108"/>
        <v>0</v>
      </c>
      <c r="Q283" s="13">
        <f>Q284+Q285</f>
        <v>0</v>
      </c>
      <c r="R283" s="13">
        <f t="shared" si="108"/>
        <v>0</v>
      </c>
    </row>
    <row r="284" spans="1:18" ht="14.1" customHeight="1" x14ac:dyDescent="0.15">
      <c r="A284" s="8"/>
      <c r="B284" s="15"/>
      <c r="C284" s="10" t="s">
        <v>366</v>
      </c>
      <c r="D284" s="8" t="s">
        <v>272</v>
      </c>
      <c r="E284" s="12"/>
      <c r="F284" s="12"/>
      <c r="G284" s="41">
        <v>22</v>
      </c>
      <c r="H284" s="41">
        <v>22</v>
      </c>
      <c r="I284" s="41">
        <v>8</v>
      </c>
      <c r="J284" s="41">
        <v>5</v>
      </c>
      <c r="K284" s="41">
        <v>9</v>
      </c>
      <c r="L284" s="41">
        <v>0</v>
      </c>
      <c r="M284" s="41">
        <v>0</v>
      </c>
      <c r="N284" s="41">
        <v>0</v>
      </c>
      <c r="O284" s="41">
        <v>0</v>
      </c>
      <c r="P284" s="41">
        <v>0</v>
      </c>
      <c r="Q284" s="13">
        <v>0</v>
      </c>
      <c r="R284" s="13">
        <v>0</v>
      </c>
    </row>
    <row r="285" spans="1:18" ht="14.1" customHeight="1" x14ac:dyDescent="0.15">
      <c r="A285" s="8"/>
      <c r="B285" s="15"/>
      <c r="C285" s="10" t="s">
        <v>366</v>
      </c>
      <c r="D285" s="8" t="s">
        <v>273</v>
      </c>
      <c r="E285" s="12"/>
      <c r="F285" s="12"/>
      <c r="G285" s="41">
        <v>15</v>
      </c>
      <c r="H285" s="41">
        <v>15</v>
      </c>
      <c r="I285" s="41">
        <v>8</v>
      </c>
      <c r="J285" s="41">
        <v>4</v>
      </c>
      <c r="K285" s="41">
        <v>3</v>
      </c>
      <c r="L285" s="41">
        <v>0</v>
      </c>
      <c r="M285" s="41">
        <v>0</v>
      </c>
      <c r="N285" s="41">
        <v>0</v>
      </c>
      <c r="O285" s="41">
        <v>0</v>
      </c>
      <c r="P285" s="41">
        <v>0</v>
      </c>
      <c r="Q285" s="13">
        <v>0</v>
      </c>
      <c r="R285" s="13">
        <v>0</v>
      </c>
    </row>
    <row r="286" spans="1:18" ht="14.1" customHeight="1" x14ac:dyDescent="0.15">
      <c r="A286" s="8" t="s">
        <v>375</v>
      </c>
      <c r="B286" s="9" t="s">
        <v>196</v>
      </c>
      <c r="C286" s="10"/>
      <c r="D286" s="8"/>
      <c r="E286" s="11">
        <v>3</v>
      </c>
      <c r="F286" s="12">
        <v>0</v>
      </c>
      <c r="G286" s="41">
        <f>H286+L286+Q286+R286</f>
        <v>78</v>
      </c>
      <c r="H286" s="41">
        <f>SUM(I286:K286)</f>
        <v>78</v>
      </c>
      <c r="I286" s="41">
        <f>I287+I288</f>
        <v>32</v>
      </c>
      <c r="J286" s="41">
        <f t="shared" ref="J286:R286" si="109">J287+J288</f>
        <v>22</v>
      </c>
      <c r="K286" s="41">
        <f t="shared" si="109"/>
        <v>24</v>
      </c>
      <c r="L286" s="41">
        <f>SUM(M286:P286)</f>
        <v>0</v>
      </c>
      <c r="M286" s="41">
        <f t="shared" si="109"/>
        <v>0</v>
      </c>
      <c r="N286" s="41">
        <f t="shared" si="109"/>
        <v>0</v>
      </c>
      <c r="O286" s="41">
        <f t="shared" si="109"/>
        <v>0</v>
      </c>
      <c r="P286" s="41">
        <f t="shared" si="109"/>
        <v>0</v>
      </c>
      <c r="Q286" s="13">
        <f>Q287+Q288</f>
        <v>0</v>
      </c>
      <c r="R286" s="13">
        <f t="shared" si="109"/>
        <v>0</v>
      </c>
    </row>
    <row r="287" spans="1:18" ht="14.1" customHeight="1" x14ac:dyDescent="0.15">
      <c r="A287" s="8"/>
      <c r="B287" s="15"/>
      <c r="C287" s="10" t="s">
        <v>359</v>
      </c>
      <c r="D287" s="8" t="s">
        <v>272</v>
      </c>
      <c r="E287" s="12"/>
      <c r="F287" s="12"/>
      <c r="G287" s="41">
        <v>48</v>
      </c>
      <c r="H287" s="41">
        <v>48</v>
      </c>
      <c r="I287" s="45">
        <v>20</v>
      </c>
      <c r="J287" s="45">
        <v>11</v>
      </c>
      <c r="K287" s="45">
        <v>17</v>
      </c>
      <c r="L287" s="41">
        <v>0</v>
      </c>
      <c r="M287" s="41">
        <v>0</v>
      </c>
      <c r="N287" s="41">
        <v>0</v>
      </c>
      <c r="O287" s="41">
        <v>0</v>
      </c>
      <c r="P287" s="41">
        <v>0</v>
      </c>
      <c r="Q287" s="13">
        <v>0</v>
      </c>
      <c r="R287" s="13">
        <v>0</v>
      </c>
    </row>
    <row r="288" spans="1:18" ht="14.1" customHeight="1" x14ac:dyDescent="0.15">
      <c r="A288" s="8"/>
      <c r="B288" s="15"/>
      <c r="C288" s="10" t="s">
        <v>359</v>
      </c>
      <c r="D288" s="8" t="s">
        <v>273</v>
      </c>
      <c r="E288" s="12"/>
      <c r="F288" s="12"/>
      <c r="G288" s="41">
        <v>30</v>
      </c>
      <c r="H288" s="41">
        <v>30</v>
      </c>
      <c r="I288" s="45">
        <v>12</v>
      </c>
      <c r="J288" s="45">
        <v>11</v>
      </c>
      <c r="K288" s="45">
        <v>7</v>
      </c>
      <c r="L288" s="41">
        <v>0</v>
      </c>
      <c r="M288" s="41">
        <v>0</v>
      </c>
      <c r="N288" s="41">
        <v>0</v>
      </c>
      <c r="O288" s="41">
        <v>0</v>
      </c>
      <c r="P288" s="41">
        <v>0</v>
      </c>
      <c r="Q288" s="13">
        <v>0</v>
      </c>
      <c r="R288" s="13">
        <v>0</v>
      </c>
    </row>
    <row r="289" spans="1:18" ht="14.1" customHeight="1" x14ac:dyDescent="0.15">
      <c r="A289" s="8" t="s">
        <v>375</v>
      </c>
      <c r="B289" s="9" t="s">
        <v>197</v>
      </c>
      <c r="C289" s="10"/>
      <c r="D289" s="8"/>
      <c r="E289" s="11">
        <v>3</v>
      </c>
      <c r="F289" s="12">
        <v>0</v>
      </c>
      <c r="G289" s="41">
        <f>H289+L289+Q289+R289</f>
        <v>40</v>
      </c>
      <c r="H289" s="41">
        <f>SUM(I289:K289)</f>
        <v>40</v>
      </c>
      <c r="I289" s="41">
        <f>I290+I291</f>
        <v>10</v>
      </c>
      <c r="J289" s="41">
        <f t="shared" ref="J289:R289" si="110">J290+J291</f>
        <v>10</v>
      </c>
      <c r="K289" s="41">
        <f t="shared" si="110"/>
        <v>20</v>
      </c>
      <c r="L289" s="41">
        <f>SUM(M289:P289)</f>
        <v>0</v>
      </c>
      <c r="M289" s="41">
        <f t="shared" si="110"/>
        <v>0</v>
      </c>
      <c r="N289" s="41">
        <f t="shared" si="110"/>
        <v>0</v>
      </c>
      <c r="O289" s="41">
        <f t="shared" si="110"/>
        <v>0</v>
      </c>
      <c r="P289" s="41">
        <f t="shared" si="110"/>
        <v>0</v>
      </c>
      <c r="Q289" s="13">
        <f>Q290+Q291</f>
        <v>0</v>
      </c>
      <c r="R289" s="13">
        <f t="shared" si="110"/>
        <v>0</v>
      </c>
    </row>
    <row r="290" spans="1:18" ht="14.1" customHeight="1" x14ac:dyDescent="0.15">
      <c r="A290" s="8"/>
      <c r="B290" s="15"/>
      <c r="C290" s="10" t="s">
        <v>359</v>
      </c>
      <c r="D290" s="8" t="s">
        <v>272</v>
      </c>
      <c r="E290" s="12"/>
      <c r="F290" s="12"/>
      <c r="G290" s="41">
        <v>22</v>
      </c>
      <c r="H290" s="41">
        <v>22</v>
      </c>
      <c r="I290" s="45">
        <v>4</v>
      </c>
      <c r="J290" s="45">
        <v>8</v>
      </c>
      <c r="K290" s="45">
        <v>10</v>
      </c>
      <c r="L290" s="41">
        <v>0</v>
      </c>
      <c r="M290" s="41">
        <v>0</v>
      </c>
      <c r="N290" s="41">
        <v>0</v>
      </c>
      <c r="O290" s="41">
        <v>0</v>
      </c>
      <c r="P290" s="41">
        <v>0</v>
      </c>
      <c r="Q290" s="13">
        <v>0</v>
      </c>
      <c r="R290" s="13">
        <v>0</v>
      </c>
    </row>
    <row r="291" spans="1:18" ht="14.1" customHeight="1" x14ac:dyDescent="0.15">
      <c r="A291" s="8"/>
      <c r="B291" s="15"/>
      <c r="C291" s="10" t="s">
        <v>359</v>
      </c>
      <c r="D291" s="8" t="s">
        <v>273</v>
      </c>
      <c r="E291" s="12"/>
      <c r="F291" s="12"/>
      <c r="G291" s="41">
        <v>18</v>
      </c>
      <c r="H291" s="41">
        <v>18</v>
      </c>
      <c r="I291" s="45">
        <v>6</v>
      </c>
      <c r="J291" s="45">
        <v>2</v>
      </c>
      <c r="K291" s="45">
        <v>10</v>
      </c>
      <c r="L291" s="41">
        <v>0</v>
      </c>
      <c r="M291" s="41">
        <v>0</v>
      </c>
      <c r="N291" s="41">
        <v>0</v>
      </c>
      <c r="O291" s="41">
        <v>0</v>
      </c>
      <c r="P291" s="41">
        <v>0</v>
      </c>
      <c r="Q291" s="13">
        <v>0</v>
      </c>
      <c r="R291" s="13">
        <v>0</v>
      </c>
    </row>
    <row r="292" spans="1:18" ht="14.1" customHeight="1" x14ac:dyDescent="0.15">
      <c r="A292" s="8" t="s">
        <v>375</v>
      </c>
      <c r="B292" s="9" t="s">
        <v>233</v>
      </c>
      <c r="C292" s="10"/>
      <c r="D292" s="8"/>
      <c r="E292" s="11">
        <v>6</v>
      </c>
      <c r="F292" s="12">
        <v>0</v>
      </c>
      <c r="G292" s="41">
        <f>H292+L292+Q292+R292</f>
        <v>138</v>
      </c>
      <c r="H292" s="41">
        <f>SUM(I292:K292)</f>
        <v>138</v>
      </c>
      <c r="I292" s="41">
        <f>I293+I294</f>
        <v>48</v>
      </c>
      <c r="J292" s="41">
        <f t="shared" ref="J292:R292" si="111">J293+J294</f>
        <v>48</v>
      </c>
      <c r="K292" s="41">
        <f t="shared" si="111"/>
        <v>42</v>
      </c>
      <c r="L292" s="41">
        <f>SUM(M292:P292)</f>
        <v>0</v>
      </c>
      <c r="M292" s="41">
        <f t="shared" si="111"/>
        <v>0</v>
      </c>
      <c r="N292" s="41">
        <f t="shared" si="111"/>
        <v>0</v>
      </c>
      <c r="O292" s="41">
        <f t="shared" si="111"/>
        <v>0</v>
      </c>
      <c r="P292" s="41">
        <f t="shared" si="111"/>
        <v>0</v>
      </c>
      <c r="Q292" s="13">
        <f>Q293+Q294</f>
        <v>0</v>
      </c>
      <c r="R292" s="13">
        <f t="shared" si="111"/>
        <v>0</v>
      </c>
    </row>
    <row r="293" spans="1:18" ht="14.1" customHeight="1" x14ac:dyDescent="0.15">
      <c r="A293" s="8"/>
      <c r="B293" s="15"/>
      <c r="C293" s="10" t="s">
        <v>359</v>
      </c>
      <c r="D293" s="8" t="s">
        <v>272</v>
      </c>
      <c r="E293" s="12"/>
      <c r="F293" s="12"/>
      <c r="G293" s="41">
        <v>95</v>
      </c>
      <c r="H293" s="41">
        <v>95</v>
      </c>
      <c r="I293" s="45">
        <v>36</v>
      </c>
      <c r="J293" s="45">
        <v>28</v>
      </c>
      <c r="K293" s="45">
        <v>31</v>
      </c>
      <c r="L293" s="41">
        <v>0</v>
      </c>
      <c r="M293" s="41">
        <v>0</v>
      </c>
      <c r="N293" s="41">
        <v>0</v>
      </c>
      <c r="O293" s="41">
        <v>0</v>
      </c>
      <c r="P293" s="41">
        <v>0</v>
      </c>
      <c r="Q293" s="13">
        <v>0</v>
      </c>
      <c r="R293" s="13">
        <v>0</v>
      </c>
    </row>
    <row r="294" spans="1:18" ht="14.1" customHeight="1" x14ac:dyDescent="0.15">
      <c r="A294" s="8"/>
      <c r="B294" s="15"/>
      <c r="C294" s="10" t="s">
        <v>359</v>
      </c>
      <c r="D294" s="8" t="s">
        <v>273</v>
      </c>
      <c r="E294" s="12"/>
      <c r="F294" s="12"/>
      <c r="G294" s="41">
        <v>43</v>
      </c>
      <c r="H294" s="41">
        <v>43</v>
      </c>
      <c r="I294" s="45">
        <v>12</v>
      </c>
      <c r="J294" s="45">
        <v>20</v>
      </c>
      <c r="K294" s="45">
        <v>11</v>
      </c>
      <c r="L294" s="41">
        <v>0</v>
      </c>
      <c r="M294" s="41">
        <v>0</v>
      </c>
      <c r="N294" s="41">
        <v>0</v>
      </c>
      <c r="O294" s="41">
        <v>0</v>
      </c>
      <c r="P294" s="41">
        <v>0</v>
      </c>
      <c r="Q294" s="13">
        <v>0</v>
      </c>
      <c r="R294" s="13">
        <v>0</v>
      </c>
    </row>
    <row r="295" spans="1:18" ht="14.1" customHeight="1" x14ac:dyDescent="0.15">
      <c r="A295" s="18" t="s">
        <v>408</v>
      </c>
      <c r="B295" s="19">
        <f>COUNTA(B239:B294)</f>
        <v>18</v>
      </c>
      <c r="C295" s="18"/>
      <c r="D295" s="18"/>
      <c r="E295" s="20">
        <f t="shared" ref="E295:F295" si="112">E239+E244+E247+E250+E253+E256+E259+E262+E265+E268+E271+E274+E277+E280+E283+E286+E289+E292</f>
        <v>186</v>
      </c>
      <c r="F295" s="20">
        <f t="shared" si="112"/>
        <v>16</v>
      </c>
      <c r="G295" s="48">
        <f>H295+L295+Q295+R295</f>
        <v>6798</v>
      </c>
      <c r="H295" s="47">
        <f t="shared" ref="H295:R295" si="113">H239+H244+H247+H250+H253+H256+H259+H262+H265+H268+H271+H274+H277+H280+H283+H286+H289+H292</f>
        <v>6627</v>
      </c>
      <c r="I295" s="47">
        <f t="shared" si="113"/>
        <v>2150</v>
      </c>
      <c r="J295" s="47">
        <f t="shared" si="113"/>
        <v>2215</v>
      </c>
      <c r="K295" s="47">
        <f t="shared" si="113"/>
        <v>2262</v>
      </c>
      <c r="L295" s="47">
        <f t="shared" si="113"/>
        <v>171</v>
      </c>
      <c r="M295" s="47">
        <f t="shared" si="113"/>
        <v>54</v>
      </c>
      <c r="N295" s="47">
        <f t="shared" si="113"/>
        <v>30</v>
      </c>
      <c r="O295" s="47">
        <f t="shared" si="113"/>
        <v>36</v>
      </c>
      <c r="P295" s="47">
        <f t="shared" si="113"/>
        <v>51</v>
      </c>
      <c r="Q295" s="20">
        <f t="shared" si="113"/>
        <v>0</v>
      </c>
      <c r="R295" s="20">
        <f t="shared" si="113"/>
        <v>0</v>
      </c>
    </row>
    <row r="296" spans="1:18" ht="14.1" customHeight="1" x14ac:dyDescent="0.15">
      <c r="A296" s="8" t="s">
        <v>376</v>
      </c>
      <c r="B296" s="9" t="s">
        <v>198</v>
      </c>
      <c r="C296" s="10"/>
      <c r="D296" s="8"/>
      <c r="E296" s="11">
        <v>3</v>
      </c>
      <c r="F296" s="12">
        <v>0</v>
      </c>
      <c r="G296" s="41">
        <f>H296+L296+Q296+R296</f>
        <v>68</v>
      </c>
      <c r="H296" s="41">
        <f>SUM(I296:K296)</f>
        <v>68</v>
      </c>
      <c r="I296" s="41">
        <f>I297+I298</f>
        <v>24</v>
      </c>
      <c r="J296" s="41">
        <f t="shared" ref="J296:R296" si="114">J297+J298</f>
        <v>20</v>
      </c>
      <c r="K296" s="41">
        <f t="shared" si="114"/>
        <v>24</v>
      </c>
      <c r="L296" s="41">
        <f>SUM(M296:P296)</f>
        <v>0</v>
      </c>
      <c r="M296" s="41">
        <f t="shared" si="114"/>
        <v>0</v>
      </c>
      <c r="N296" s="41">
        <f t="shared" si="114"/>
        <v>0</v>
      </c>
      <c r="O296" s="41">
        <f t="shared" si="114"/>
        <v>0</v>
      </c>
      <c r="P296" s="41">
        <f t="shared" si="114"/>
        <v>0</v>
      </c>
      <c r="Q296" s="13">
        <f>Q297+Q298</f>
        <v>0</v>
      </c>
      <c r="R296" s="13">
        <f t="shared" si="114"/>
        <v>0</v>
      </c>
    </row>
    <row r="297" spans="1:18" ht="14.1" customHeight="1" x14ac:dyDescent="0.15">
      <c r="A297" s="8"/>
      <c r="B297" s="15"/>
      <c r="C297" s="10" t="s">
        <v>359</v>
      </c>
      <c r="D297" s="8" t="s">
        <v>272</v>
      </c>
      <c r="E297" s="12"/>
      <c r="F297" s="12"/>
      <c r="G297" s="41">
        <v>27</v>
      </c>
      <c r="H297" s="41">
        <v>27</v>
      </c>
      <c r="I297" s="45">
        <v>10</v>
      </c>
      <c r="J297" s="45">
        <v>6</v>
      </c>
      <c r="K297" s="45">
        <v>11</v>
      </c>
      <c r="L297" s="41">
        <v>0</v>
      </c>
      <c r="M297" s="41">
        <v>0</v>
      </c>
      <c r="N297" s="41">
        <v>0</v>
      </c>
      <c r="O297" s="41">
        <v>0</v>
      </c>
      <c r="P297" s="41">
        <v>0</v>
      </c>
      <c r="Q297" s="13">
        <v>0</v>
      </c>
      <c r="R297" s="13">
        <v>0</v>
      </c>
    </row>
    <row r="298" spans="1:18" ht="14.1" customHeight="1" x14ac:dyDescent="0.15">
      <c r="A298" s="8"/>
      <c r="B298" s="15"/>
      <c r="C298" s="10" t="s">
        <v>359</v>
      </c>
      <c r="D298" s="8" t="s">
        <v>273</v>
      </c>
      <c r="E298" s="12"/>
      <c r="F298" s="12"/>
      <c r="G298" s="41">
        <v>41</v>
      </c>
      <c r="H298" s="41">
        <v>41</v>
      </c>
      <c r="I298" s="45">
        <v>14</v>
      </c>
      <c r="J298" s="45">
        <v>14</v>
      </c>
      <c r="K298" s="45">
        <v>13</v>
      </c>
      <c r="L298" s="41">
        <v>0</v>
      </c>
      <c r="M298" s="41">
        <v>0</v>
      </c>
      <c r="N298" s="41">
        <v>0</v>
      </c>
      <c r="O298" s="41">
        <v>0</v>
      </c>
      <c r="P298" s="41">
        <v>0</v>
      </c>
      <c r="Q298" s="13">
        <v>0</v>
      </c>
      <c r="R298" s="13">
        <v>0</v>
      </c>
    </row>
    <row r="299" spans="1:18" ht="14.1" customHeight="1" x14ac:dyDescent="0.15">
      <c r="A299" s="8" t="s">
        <v>376</v>
      </c>
      <c r="B299" s="9" t="s">
        <v>235</v>
      </c>
      <c r="C299" s="10"/>
      <c r="D299" s="8"/>
      <c r="E299" s="11">
        <v>3</v>
      </c>
      <c r="F299" s="12">
        <v>0</v>
      </c>
      <c r="G299" s="41">
        <f>H299+L299+Q299+R299</f>
        <v>68</v>
      </c>
      <c r="H299" s="41">
        <f>SUM(I299:K299)</f>
        <v>68</v>
      </c>
      <c r="I299" s="41">
        <f>I300+I301</f>
        <v>19</v>
      </c>
      <c r="J299" s="41">
        <f t="shared" ref="J299:R299" si="115">J300+J301</f>
        <v>28</v>
      </c>
      <c r="K299" s="41">
        <f t="shared" si="115"/>
        <v>21</v>
      </c>
      <c r="L299" s="41">
        <f>SUM(M299:P299)</f>
        <v>0</v>
      </c>
      <c r="M299" s="41">
        <f t="shared" si="115"/>
        <v>0</v>
      </c>
      <c r="N299" s="41">
        <f t="shared" si="115"/>
        <v>0</v>
      </c>
      <c r="O299" s="41">
        <f t="shared" si="115"/>
        <v>0</v>
      </c>
      <c r="P299" s="41">
        <f t="shared" si="115"/>
        <v>0</v>
      </c>
      <c r="Q299" s="13">
        <f>Q300+Q301</f>
        <v>0</v>
      </c>
      <c r="R299" s="13">
        <f t="shared" si="115"/>
        <v>0</v>
      </c>
    </row>
    <row r="300" spans="1:18" ht="14.1" customHeight="1" x14ac:dyDescent="0.15">
      <c r="A300" s="8"/>
      <c r="B300" s="15"/>
      <c r="C300" s="10" t="s">
        <v>359</v>
      </c>
      <c r="D300" s="8" t="s">
        <v>272</v>
      </c>
      <c r="E300" s="12"/>
      <c r="F300" s="12"/>
      <c r="G300" s="41">
        <v>30</v>
      </c>
      <c r="H300" s="41">
        <v>30</v>
      </c>
      <c r="I300" s="45">
        <v>5</v>
      </c>
      <c r="J300" s="45">
        <v>18</v>
      </c>
      <c r="K300" s="45">
        <v>7</v>
      </c>
      <c r="L300" s="41">
        <v>0</v>
      </c>
      <c r="M300" s="41">
        <v>0</v>
      </c>
      <c r="N300" s="41">
        <v>0</v>
      </c>
      <c r="O300" s="41">
        <v>0</v>
      </c>
      <c r="P300" s="41">
        <v>0</v>
      </c>
      <c r="Q300" s="13">
        <v>0</v>
      </c>
      <c r="R300" s="13">
        <v>0</v>
      </c>
    </row>
    <row r="301" spans="1:18" ht="14.1" customHeight="1" x14ac:dyDescent="0.15">
      <c r="A301" s="8"/>
      <c r="B301" s="15"/>
      <c r="C301" s="10" t="s">
        <v>359</v>
      </c>
      <c r="D301" s="8" t="s">
        <v>273</v>
      </c>
      <c r="E301" s="12"/>
      <c r="F301" s="12"/>
      <c r="G301" s="41">
        <v>38</v>
      </c>
      <c r="H301" s="41">
        <v>38</v>
      </c>
      <c r="I301" s="45">
        <v>14</v>
      </c>
      <c r="J301" s="45">
        <v>10</v>
      </c>
      <c r="K301" s="45">
        <v>14</v>
      </c>
      <c r="L301" s="41">
        <v>0</v>
      </c>
      <c r="M301" s="41">
        <v>0</v>
      </c>
      <c r="N301" s="41">
        <v>0</v>
      </c>
      <c r="O301" s="41">
        <v>0</v>
      </c>
      <c r="P301" s="41">
        <v>0</v>
      </c>
      <c r="Q301" s="13">
        <v>0</v>
      </c>
      <c r="R301" s="13">
        <v>0</v>
      </c>
    </row>
    <row r="302" spans="1:18" ht="14.1" customHeight="1" x14ac:dyDescent="0.15">
      <c r="A302" s="8" t="s">
        <v>376</v>
      </c>
      <c r="B302" s="9" t="s">
        <v>200</v>
      </c>
      <c r="C302" s="10"/>
      <c r="D302" s="8"/>
      <c r="E302" s="11">
        <v>9</v>
      </c>
      <c r="F302" s="12">
        <v>0</v>
      </c>
      <c r="G302" s="41">
        <f>H302+L302+Q302+R302</f>
        <v>329</v>
      </c>
      <c r="H302" s="41">
        <f>SUM(I302:K302)</f>
        <v>329</v>
      </c>
      <c r="I302" s="41">
        <f>I303+I304</f>
        <v>98</v>
      </c>
      <c r="J302" s="41">
        <f t="shared" ref="J302:R302" si="116">J303+J304</f>
        <v>112</v>
      </c>
      <c r="K302" s="41">
        <f t="shared" si="116"/>
        <v>119</v>
      </c>
      <c r="L302" s="41">
        <f>SUM(M302:P302)</f>
        <v>0</v>
      </c>
      <c r="M302" s="41">
        <f t="shared" si="116"/>
        <v>0</v>
      </c>
      <c r="N302" s="41">
        <f t="shared" si="116"/>
        <v>0</v>
      </c>
      <c r="O302" s="41">
        <f t="shared" si="116"/>
        <v>0</v>
      </c>
      <c r="P302" s="41">
        <f t="shared" si="116"/>
        <v>0</v>
      </c>
      <c r="Q302" s="13">
        <f>Q303+Q304</f>
        <v>0</v>
      </c>
      <c r="R302" s="13">
        <f t="shared" si="116"/>
        <v>0</v>
      </c>
    </row>
    <row r="303" spans="1:18" ht="14.1" customHeight="1" x14ac:dyDescent="0.15">
      <c r="A303" s="8"/>
      <c r="B303" s="15"/>
      <c r="C303" s="10" t="s">
        <v>597</v>
      </c>
      <c r="D303" s="8" t="s">
        <v>272</v>
      </c>
      <c r="E303" s="12"/>
      <c r="F303" s="12"/>
      <c r="G303" s="41">
        <v>169</v>
      </c>
      <c r="H303" s="41">
        <v>169</v>
      </c>
      <c r="I303" s="45">
        <v>53</v>
      </c>
      <c r="J303" s="45">
        <v>52</v>
      </c>
      <c r="K303" s="45">
        <v>64</v>
      </c>
      <c r="L303" s="41">
        <v>0</v>
      </c>
      <c r="M303" s="41">
        <v>0</v>
      </c>
      <c r="N303" s="41">
        <v>0</v>
      </c>
      <c r="O303" s="41">
        <v>0</v>
      </c>
      <c r="P303" s="41">
        <v>0</v>
      </c>
      <c r="Q303" s="13">
        <v>0</v>
      </c>
      <c r="R303" s="13">
        <v>0</v>
      </c>
    </row>
    <row r="304" spans="1:18" ht="14.1" customHeight="1" x14ac:dyDescent="0.15">
      <c r="A304" s="8"/>
      <c r="B304" s="15"/>
      <c r="C304" s="10" t="s">
        <v>597</v>
      </c>
      <c r="D304" s="8" t="s">
        <v>273</v>
      </c>
      <c r="E304" s="12"/>
      <c r="F304" s="12"/>
      <c r="G304" s="41">
        <v>160</v>
      </c>
      <c r="H304" s="41">
        <v>160</v>
      </c>
      <c r="I304" s="45">
        <v>45</v>
      </c>
      <c r="J304" s="45">
        <v>60</v>
      </c>
      <c r="K304" s="45">
        <v>55</v>
      </c>
      <c r="L304" s="41">
        <v>0</v>
      </c>
      <c r="M304" s="41">
        <v>0</v>
      </c>
      <c r="N304" s="41">
        <v>0</v>
      </c>
      <c r="O304" s="41">
        <v>0</v>
      </c>
      <c r="P304" s="41">
        <v>0</v>
      </c>
      <c r="Q304" s="13">
        <v>0</v>
      </c>
      <c r="R304" s="13">
        <v>0</v>
      </c>
    </row>
    <row r="305" spans="1:18" ht="14.1" customHeight="1" x14ac:dyDescent="0.15">
      <c r="A305" s="8" t="s">
        <v>376</v>
      </c>
      <c r="B305" s="9" t="s">
        <v>199</v>
      </c>
      <c r="C305" s="10"/>
      <c r="D305" s="8"/>
      <c r="E305" s="11">
        <v>14</v>
      </c>
      <c r="F305" s="12">
        <v>0</v>
      </c>
      <c r="G305" s="41">
        <f>H305+L305+Q305+R305</f>
        <v>470</v>
      </c>
      <c r="H305" s="41">
        <f>SUM(I305:K305)</f>
        <v>470</v>
      </c>
      <c r="I305" s="41">
        <f>I306+I307</f>
        <v>154</v>
      </c>
      <c r="J305" s="41">
        <f t="shared" ref="J305:R305" si="117">J306+J307</f>
        <v>156</v>
      </c>
      <c r="K305" s="41">
        <f t="shared" si="117"/>
        <v>160</v>
      </c>
      <c r="L305" s="41">
        <f>SUM(M305:P305)</f>
        <v>0</v>
      </c>
      <c r="M305" s="41">
        <f t="shared" si="117"/>
        <v>0</v>
      </c>
      <c r="N305" s="41">
        <f t="shared" si="117"/>
        <v>0</v>
      </c>
      <c r="O305" s="41">
        <f t="shared" si="117"/>
        <v>0</v>
      </c>
      <c r="P305" s="41">
        <f t="shared" si="117"/>
        <v>0</v>
      </c>
      <c r="Q305" s="13">
        <f>Q306+Q307</f>
        <v>0</v>
      </c>
      <c r="R305" s="13">
        <f t="shared" si="117"/>
        <v>0</v>
      </c>
    </row>
    <row r="306" spans="1:18" ht="14.1" customHeight="1" x14ac:dyDescent="0.15">
      <c r="A306" s="8"/>
      <c r="B306" s="15"/>
      <c r="C306" s="10" t="s">
        <v>359</v>
      </c>
      <c r="D306" s="8" t="s">
        <v>272</v>
      </c>
      <c r="E306" s="12"/>
      <c r="F306" s="12"/>
      <c r="G306" s="41">
        <v>260</v>
      </c>
      <c r="H306" s="41">
        <v>260</v>
      </c>
      <c r="I306" s="45">
        <v>86</v>
      </c>
      <c r="J306" s="45">
        <v>82</v>
      </c>
      <c r="K306" s="45">
        <v>92</v>
      </c>
      <c r="L306" s="41">
        <v>0</v>
      </c>
      <c r="M306" s="41">
        <v>0</v>
      </c>
      <c r="N306" s="41">
        <v>0</v>
      </c>
      <c r="O306" s="41">
        <v>0</v>
      </c>
      <c r="P306" s="41">
        <v>0</v>
      </c>
      <c r="Q306" s="13">
        <v>0</v>
      </c>
      <c r="R306" s="13">
        <v>0</v>
      </c>
    </row>
    <row r="307" spans="1:18" ht="14.1" customHeight="1" x14ac:dyDescent="0.15">
      <c r="A307" s="8"/>
      <c r="B307" s="15"/>
      <c r="C307" s="10" t="s">
        <v>359</v>
      </c>
      <c r="D307" s="8" t="s">
        <v>273</v>
      </c>
      <c r="E307" s="12"/>
      <c r="F307" s="12"/>
      <c r="G307" s="41">
        <v>210</v>
      </c>
      <c r="H307" s="41">
        <v>210</v>
      </c>
      <c r="I307" s="45">
        <v>68</v>
      </c>
      <c r="J307" s="45">
        <v>74</v>
      </c>
      <c r="K307" s="45">
        <v>68</v>
      </c>
      <c r="L307" s="41">
        <v>0</v>
      </c>
      <c r="M307" s="41">
        <v>0</v>
      </c>
      <c r="N307" s="41">
        <v>0</v>
      </c>
      <c r="O307" s="41">
        <v>0</v>
      </c>
      <c r="P307" s="41">
        <v>0</v>
      </c>
      <c r="Q307" s="13">
        <v>0</v>
      </c>
      <c r="R307" s="13">
        <v>0</v>
      </c>
    </row>
    <row r="308" spans="1:18" ht="14.1" customHeight="1" x14ac:dyDescent="0.15">
      <c r="A308" s="8" t="s">
        <v>376</v>
      </c>
      <c r="B308" s="9" t="s">
        <v>248</v>
      </c>
      <c r="C308" s="10"/>
      <c r="D308" s="8"/>
      <c r="E308" s="11">
        <v>6</v>
      </c>
      <c r="F308" s="12">
        <v>0</v>
      </c>
      <c r="G308" s="41">
        <f>H308+L308+Q308+R308</f>
        <v>122</v>
      </c>
      <c r="H308" s="41">
        <f>SUM(I308:K308)</f>
        <v>122</v>
      </c>
      <c r="I308" s="41">
        <f>I309+I310</f>
        <v>41</v>
      </c>
      <c r="J308" s="41">
        <f t="shared" ref="J308:R308" si="118">J309+J310</f>
        <v>47</v>
      </c>
      <c r="K308" s="41">
        <f t="shared" si="118"/>
        <v>34</v>
      </c>
      <c r="L308" s="41">
        <f>SUM(M308:P308)</f>
        <v>0</v>
      </c>
      <c r="M308" s="41">
        <f t="shared" si="118"/>
        <v>0</v>
      </c>
      <c r="N308" s="41">
        <f t="shared" si="118"/>
        <v>0</v>
      </c>
      <c r="O308" s="41">
        <f t="shared" si="118"/>
        <v>0</v>
      </c>
      <c r="P308" s="41">
        <f t="shared" si="118"/>
        <v>0</v>
      </c>
      <c r="Q308" s="13">
        <f>Q309+Q310</f>
        <v>0</v>
      </c>
      <c r="R308" s="13">
        <f t="shared" si="118"/>
        <v>0</v>
      </c>
    </row>
    <row r="309" spans="1:18" ht="14.1" customHeight="1" x14ac:dyDescent="0.15">
      <c r="A309" s="8"/>
      <c r="B309" s="15"/>
      <c r="C309" s="10" t="s">
        <v>595</v>
      </c>
      <c r="D309" s="8" t="s">
        <v>272</v>
      </c>
      <c r="E309" s="12"/>
      <c r="F309" s="12"/>
      <c r="G309" s="41">
        <v>55</v>
      </c>
      <c r="H309" s="41">
        <v>55</v>
      </c>
      <c r="I309" s="41">
        <v>21</v>
      </c>
      <c r="J309" s="41">
        <v>18</v>
      </c>
      <c r="K309" s="41">
        <v>16</v>
      </c>
      <c r="L309" s="41">
        <v>0</v>
      </c>
      <c r="M309" s="41">
        <v>0</v>
      </c>
      <c r="N309" s="41">
        <v>0</v>
      </c>
      <c r="O309" s="41">
        <v>0</v>
      </c>
      <c r="P309" s="41">
        <v>0</v>
      </c>
      <c r="Q309" s="13">
        <v>0</v>
      </c>
      <c r="R309" s="13">
        <v>0</v>
      </c>
    </row>
    <row r="310" spans="1:18" ht="14.1" customHeight="1" x14ac:dyDescent="0.15">
      <c r="A310" s="8"/>
      <c r="B310" s="15"/>
      <c r="C310" s="10" t="s">
        <v>595</v>
      </c>
      <c r="D310" s="8" t="s">
        <v>273</v>
      </c>
      <c r="E310" s="12"/>
      <c r="F310" s="12"/>
      <c r="G310" s="41">
        <v>67</v>
      </c>
      <c r="H310" s="41">
        <v>67</v>
      </c>
      <c r="I310" s="41">
        <v>20</v>
      </c>
      <c r="J310" s="41">
        <v>29</v>
      </c>
      <c r="K310" s="41">
        <v>18</v>
      </c>
      <c r="L310" s="41">
        <v>0</v>
      </c>
      <c r="M310" s="41">
        <v>0</v>
      </c>
      <c r="N310" s="41">
        <v>0</v>
      </c>
      <c r="O310" s="41">
        <v>0</v>
      </c>
      <c r="P310" s="41">
        <v>0</v>
      </c>
      <c r="Q310" s="13">
        <v>0</v>
      </c>
      <c r="R310" s="13">
        <v>0</v>
      </c>
    </row>
    <row r="311" spans="1:18" ht="14.1" customHeight="1" x14ac:dyDescent="0.15">
      <c r="A311" s="18" t="s">
        <v>408</v>
      </c>
      <c r="B311" s="19">
        <f>COUNTA(B296:B310)</f>
        <v>5</v>
      </c>
      <c r="C311" s="18"/>
      <c r="D311" s="18"/>
      <c r="E311" s="21">
        <f t="shared" ref="E311:F311" si="119">E296+E299+E302+E305+E308</f>
        <v>35</v>
      </c>
      <c r="F311" s="21">
        <f t="shared" si="119"/>
        <v>0</v>
      </c>
      <c r="G311" s="48">
        <f>H311+L311+Q311+R311</f>
        <v>1057</v>
      </c>
      <c r="H311" s="48">
        <f t="shared" ref="H311:R311" si="120">H296+H299+H302+H305+H308</f>
        <v>1057</v>
      </c>
      <c r="I311" s="48">
        <f t="shared" si="120"/>
        <v>336</v>
      </c>
      <c r="J311" s="48">
        <f t="shared" si="120"/>
        <v>363</v>
      </c>
      <c r="K311" s="48">
        <f t="shared" si="120"/>
        <v>358</v>
      </c>
      <c r="L311" s="48">
        <f>L296+L299+L302+L305+L308</f>
        <v>0</v>
      </c>
      <c r="M311" s="48">
        <f t="shared" si="120"/>
        <v>0</v>
      </c>
      <c r="N311" s="48">
        <f t="shared" si="120"/>
        <v>0</v>
      </c>
      <c r="O311" s="48">
        <f t="shared" si="120"/>
        <v>0</v>
      </c>
      <c r="P311" s="48">
        <f t="shared" si="120"/>
        <v>0</v>
      </c>
      <c r="Q311" s="21">
        <f t="shared" si="120"/>
        <v>0</v>
      </c>
      <c r="R311" s="21">
        <f t="shared" si="120"/>
        <v>0</v>
      </c>
    </row>
    <row r="312" spans="1:18" ht="14.1" customHeight="1" x14ac:dyDescent="0.15">
      <c r="A312" s="8" t="s">
        <v>377</v>
      </c>
      <c r="B312" s="9" t="s">
        <v>17</v>
      </c>
      <c r="C312" s="10"/>
      <c r="D312" s="8"/>
      <c r="E312" s="11">
        <v>18</v>
      </c>
      <c r="F312" s="12">
        <v>4</v>
      </c>
      <c r="G312" s="41">
        <f>H312+L312+Q312+R312</f>
        <v>769</v>
      </c>
      <c r="H312" s="41">
        <f>SUM(I312:K312)</f>
        <v>713</v>
      </c>
      <c r="I312" s="41">
        <f>I313+I314</f>
        <v>241</v>
      </c>
      <c r="J312" s="41">
        <f t="shared" ref="J312:R312" si="121">J313+J314</f>
        <v>236</v>
      </c>
      <c r="K312" s="41">
        <f t="shared" si="121"/>
        <v>236</v>
      </c>
      <c r="L312" s="41">
        <f>SUM(M312:P312)</f>
        <v>56</v>
      </c>
      <c r="M312" s="41">
        <f t="shared" si="121"/>
        <v>18</v>
      </c>
      <c r="N312" s="41">
        <f t="shared" si="121"/>
        <v>14</v>
      </c>
      <c r="O312" s="41">
        <f t="shared" si="121"/>
        <v>15</v>
      </c>
      <c r="P312" s="41">
        <f t="shared" si="121"/>
        <v>9</v>
      </c>
      <c r="Q312" s="13">
        <f>Q313+Q314</f>
        <v>0</v>
      </c>
      <c r="R312" s="13">
        <f t="shared" si="121"/>
        <v>0</v>
      </c>
    </row>
    <row r="313" spans="1:18" ht="14.1" customHeight="1" x14ac:dyDescent="0.15">
      <c r="A313" s="8"/>
      <c r="B313" s="15"/>
      <c r="C313" s="10" t="s">
        <v>359</v>
      </c>
      <c r="D313" s="8" t="s">
        <v>272</v>
      </c>
      <c r="E313" s="12"/>
      <c r="F313" s="12"/>
      <c r="G313" s="41">
        <v>412</v>
      </c>
      <c r="H313" s="41">
        <v>382</v>
      </c>
      <c r="I313" s="45">
        <v>122</v>
      </c>
      <c r="J313" s="45">
        <v>139</v>
      </c>
      <c r="K313" s="45">
        <v>121</v>
      </c>
      <c r="L313" s="45">
        <v>30</v>
      </c>
      <c r="M313" s="45">
        <v>10</v>
      </c>
      <c r="N313" s="45">
        <v>6</v>
      </c>
      <c r="O313" s="45">
        <v>8</v>
      </c>
      <c r="P313" s="45">
        <v>6</v>
      </c>
      <c r="Q313" s="13">
        <v>0</v>
      </c>
      <c r="R313" s="13">
        <v>0</v>
      </c>
    </row>
    <row r="314" spans="1:18" ht="14.1" customHeight="1" x14ac:dyDescent="0.15">
      <c r="A314" s="8"/>
      <c r="B314" s="15"/>
      <c r="C314" s="10" t="s">
        <v>359</v>
      </c>
      <c r="D314" s="8" t="s">
        <v>273</v>
      </c>
      <c r="E314" s="12"/>
      <c r="F314" s="12"/>
      <c r="G314" s="41">
        <v>357</v>
      </c>
      <c r="H314" s="41">
        <v>331</v>
      </c>
      <c r="I314" s="45">
        <v>119</v>
      </c>
      <c r="J314" s="45">
        <v>97</v>
      </c>
      <c r="K314" s="45">
        <v>115</v>
      </c>
      <c r="L314" s="45">
        <v>26</v>
      </c>
      <c r="M314" s="45">
        <v>8</v>
      </c>
      <c r="N314" s="45">
        <v>8</v>
      </c>
      <c r="O314" s="45">
        <v>7</v>
      </c>
      <c r="P314" s="45">
        <v>3</v>
      </c>
      <c r="Q314" s="13">
        <v>0</v>
      </c>
      <c r="R314" s="13">
        <v>0</v>
      </c>
    </row>
    <row r="315" spans="1:18" ht="14.1" customHeight="1" x14ac:dyDescent="0.15">
      <c r="A315" s="8" t="s">
        <v>377</v>
      </c>
      <c r="B315" s="9" t="s">
        <v>18</v>
      </c>
      <c r="C315" s="10"/>
      <c r="D315" s="8"/>
      <c r="E315" s="11">
        <v>15</v>
      </c>
      <c r="F315" s="12">
        <v>0</v>
      </c>
      <c r="G315" s="41">
        <f>H315+L315+Q315+R315</f>
        <v>595</v>
      </c>
      <c r="H315" s="41">
        <f>SUM(I315:K315)</f>
        <v>595</v>
      </c>
      <c r="I315" s="41">
        <f>I316+I317</f>
        <v>240</v>
      </c>
      <c r="J315" s="41">
        <f t="shared" ref="J315:R315" si="122">J316+J317</f>
        <v>238</v>
      </c>
      <c r="K315" s="41">
        <f t="shared" si="122"/>
        <v>117</v>
      </c>
      <c r="L315" s="41">
        <f>SUM(M315:P315)</f>
        <v>0</v>
      </c>
      <c r="M315" s="41">
        <f t="shared" si="122"/>
        <v>0</v>
      </c>
      <c r="N315" s="41">
        <f t="shared" si="122"/>
        <v>0</v>
      </c>
      <c r="O315" s="41">
        <f t="shared" si="122"/>
        <v>0</v>
      </c>
      <c r="P315" s="41">
        <f t="shared" si="122"/>
        <v>0</v>
      </c>
      <c r="Q315" s="13">
        <f>Q316+Q317</f>
        <v>0</v>
      </c>
      <c r="R315" s="13">
        <f t="shared" si="122"/>
        <v>0</v>
      </c>
    </row>
    <row r="316" spans="1:18" ht="14.1" customHeight="1" x14ac:dyDescent="0.15">
      <c r="A316" s="8"/>
      <c r="B316" s="15"/>
      <c r="C316" s="10" t="s">
        <v>359</v>
      </c>
      <c r="D316" s="8" t="s">
        <v>272</v>
      </c>
      <c r="E316" s="12"/>
      <c r="F316" s="12"/>
      <c r="G316" s="41">
        <v>208</v>
      </c>
      <c r="H316" s="41">
        <v>208</v>
      </c>
      <c r="I316" s="45">
        <v>83</v>
      </c>
      <c r="J316" s="45">
        <v>84</v>
      </c>
      <c r="K316" s="45">
        <v>41</v>
      </c>
      <c r="L316" s="41">
        <v>0</v>
      </c>
      <c r="M316" s="41">
        <v>0</v>
      </c>
      <c r="N316" s="41">
        <v>0</v>
      </c>
      <c r="O316" s="41">
        <v>0</v>
      </c>
      <c r="P316" s="41">
        <v>0</v>
      </c>
      <c r="Q316" s="13">
        <v>0</v>
      </c>
      <c r="R316" s="13">
        <v>0</v>
      </c>
    </row>
    <row r="317" spans="1:18" ht="14.1" customHeight="1" x14ac:dyDescent="0.15">
      <c r="A317" s="8"/>
      <c r="B317" s="15"/>
      <c r="C317" s="10" t="s">
        <v>359</v>
      </c>
      <c r="D317" s="8" t="s">
        <v>273</v>
      </c>
      <c r="E317" s="12"/>
      <c r="F317" s="12"/>
      <c r="G317" s="41">
        <v>387</v>
      </c>
      <c r="H317" s="41">
        <v>387</v>
      </c>
      <c r="I317" s="45">
        <v>157</v>
      </c>
      <c r="J317" s="45">
        <v>154</v>
      </c>
      <c r="K317" s="45">
        <v>76</v>
      </c>
      <c r="L317" s="41">
        <v>0</v>
      </c>
      <c r="M317" s="41">
        <v>0</v>
      </c>
      <c r="N317" s="41">
        <v>0</v>
      </c>
      <c r="O317" s="41">
        <v>0</v>
      </c>
      <c r="P317" s="41">
        <v>0</v>
      </c>
      <c r="Q317" s="13">
        <v>0</v>
      </c>
      <c r="R317" s="13">
        <v>0</v>
      </c>
    </row>
    <row r="318" spans="1:18" ht="14.1" customHeight="1" x14ac:dyDescent="0.15">
      <c r="A318" s="8" t="s">
        <v>377</v>
      </c>
      <c r="B318" s="9" t="s">
        <v>19</v>
      </c>
      <c r="C318" s="10"/>
      <c r="D318" s="8"/>
      <c r="E318" s="11">
        <v>12</v>
      </c>
      <c r="F318" s="12">
        <v>4</v>
      </c>
      <c r="G318" s="41">
        <f>H318+L318+Q318+R318</f>
        <v>515</v>
      </c>
      <c r="H318" s="41">
        <f>SUM(I318:K318)</f>
        <v>468</v>
      </c>
      <c r="I318" s="41">
        <f>I319+I320</f>
        <v>159</v>
      </c>
      <c r="J318" s="41">
        <f t="shared" ref="J318:R318" si="123">J319+J320</f>
        <v>155</v>
      </c>
      <c r="K318" s="41">
        <f t="shared" si="123"/>
        <v>154</v>
      </c>
      <c r="L318" s="41">
        <f>SUM(M318:P318)</f>
        <v>47</v>
      </c>
      <c r="M318" s="41">
        <f t="shared" si="123"/>
        <v>17</v>
      </c>
      <c r="N318" s="41">
        <f t="shared" si="123"/>
        <v>9</v>
      </c>
      <c r="O318" s="41">
        <f t="shared" si="123"/>
        <v>3</v>
      </c>
      <c r="P318" s="41">
        <f t="shared" si="123"/>
        <v>18</v>
      </c>
      <c r="Q318" s="13">
        <f>Q319+Q320</f>
        <v>0</v>
      </c>
      <c r="R318" s="13">
        <f t="shared" si="123"/>
        <v>0</v>
      </c>
    </row>
    <row r="319" spans="1:18" ht="14.1" customHeight="1" x14ac:dyDescent="0.15">
      <c r="A319" s="8"/>
      <c r="B319" s="15"/>
      <c r="C319" s="10" t="s">
        <v>366</v>
      </c>
      <c r="D319" s="8" t="s">
        <v>272</v>
      </c>
      <c r="E319" s="12"/>
      <c r="F319" s="12"/>
      <c r="G319" s="41">
        <v>145</v>
      </c>
      <c r="H319" s="41">
        <v>129</v>
      </c>
      <c r="I319" s="41">
        <v>47</v>
      </c>
      <c r="J319" s="41">
        <v>29</v>
      </c>
      <c r="K319" s="41">
        <v>53</v>
      </c>
      <c r="L319" s="41">
        <v>16</v>
      </c>
      <c r="M319" s="45">
        <v>6</v>
      </c>
      <c r="N319" s="45">
        <v>2</v>
      </c>
      <c r="O319" s="45">
        <v>1</v>
      </c>
      <c r="P319" s="45">
        <v>7</v>
      </c>
      <c r="Q319" s="13">
        <v>0</v>
      </c>
      <c r="R319" s="13">
        <v>0</v>
      </c>
    </row>
    <row r="320" spans="1:18" ht="14.1" customHeight="1" x14ac:dyDescent="0.15">
      <c r="A320" s="8"/>
      <c r="B320" s="15"/>
      <c r="C320" s="10" t="s">
        <v>366</v>
      </c>
      <c r="D320" s="8" t="s">
        <v>273</v>
      </c>
      <c r="E320" s="12"/>
      <c r="F320" s="12"/>
      <c r="G320" s="41">
        <v>370</v>
      </c>
      <c r="H320" s="41">
        <v>339</v>
      </c>
      <c r="I320" s="41">
        <v>112</v>
      </c>
      <c r="J320" s="41">
        <v>126</v>
      </c>
      <c r="K320" s="41">
        <v>101</v>
      </c>
      <c r="L320" s="41">
        <v>31</v>
      </c>
      <c r="M320" s="45">
        <v>11</v>
      </c>
      <c r="N320" s="45">
        <v>7</v>
      </c>
      <c r="O320" s="45">
        <v>2</v>
      </c>
      <c r="P320" s="45">
        <v>11</v>
      </c>
      <c r="Q320" s="13">
        <v>0</v>
      </c>
      <c r="R320" s="13">
        <v>0</v>
      </c>
    </row>
    <row r="321" spans="1:18" ht="14.1" customHeight="1" x14ac:dyDescent="0.15">
      <c r="A321" s="8" t="s">
        <v>377</v>
      </c>
      <c r="B321" s="9" t="s">
        <v>20</v>
      </c>
      <c r="C321" s="10"/>
      <c r="D321" s="8"/>
      <c r="E321" s="12">
        <v>17</v>
      </c>
      <c r="F321" s="12">
        <v>4</v>
      </c>
      <c r="G321" s="41">
        <f>H321+L321+Q321+R321</f>
        <v>711</v>
      </c>
      <c r="H321" s="41">
        <f>SUM(I321:K321)</f>
        <v>670</v>
      </c>
      <c r="I321" s="41">
        <f>I322+I323</f>
        <v>200</v>
      </c>
      <c r="J321" s="41">
        <f t="shared" ref="J321:R321" si="124">J322+J323</f>
        <v>239</v>
      </c>
      <c r="K321" s="41">
        <f t="shared" si="124"/>
        <v>231</v>
      </c>
      <c r="L321" s="41">
        <f>SUM(M321:P321)</f>
        <v>41</v>
      </c>
      <c r="M321" s="41">
        <f t="shared" si="124"/>
        <v>12</v>
      </c>
      <c r="N321" s="41">
        <f t="shared" si="124"/>
        <v>10</v>
      </c>
      <c r="O321" s="41">
        <f t="shared" si="124"/>
        <v>11</v>
      </c>
      <c r="P321" s="41">
        <f t="shared" si="124"/>
        <v>8</v>
      </c>
      <c r="Q321" s="13">
        <f>Q322+Q323</f>
        <v>0</v>
      </c>
      <c r="R321" s="13">
        <f t="shared" si="124"/>
        <v>0</v>
      </c>
    </row>
    <row r="322" spans="1:18" ht="14.1" customHeight="1" x14ac:dyDescent="0.15">
      <c r="A322" s="8"/>
      <c r="B322" s="15"/>
      <c r="C322" s="10" t="s">
        <v>358</v>
      </c>
      <c r="D322" s="8" t="s">
        <v>272</v>
      </c>
      <c r="E322" s="12"/>
      <c r="F322" s="12"/>
      <c r="G322" s="41">
        <v>582</v>
      </c>
      <c r="H322" s="41">
        <v>545</v>
      </c>
      <c r="I322" s="41">
        <v>162</v>
      </c>
      <c r="J322" s="41">
        <v>196</v>
      </c>
      <c r="K322" s="41">
        <v>187</v>
      </c>
      <c r="L322" s="41">
        <v>37</v>
      </c>
      <c r="M322" s="45">
        <v>11</v>
      </c>
      <c r="N322" s="45">
        <v>7</v>
      </c>
      <c r="O322" s="45">
        <v>11</v>
      </c>
      <c r="P322" s="45">
        <v>8</v>
      </c>
      <c r="Q322" s="13">
        <v>0</v>
      </c>
      <c r="R322" s="13">
        <v>0</v>
      </c>
    </row>
    <row r="323" spans="1:18" ht="14.1" customHeight="1" x14ac:dyDescent="0.15">
      <c r="A323" s="8"/>
      <c r="B323" s="15"/>
      <c r="C323" s="10" t="s">
        <v>358</v>
      </c>
      <c r="D323" s="8" t="s">
        <v>273</v>
      </c>
      <c r="E323" s="12"/>
      <c r="F323" s="12"/>
      <c r="G323" s="41">
        <v>129</v>
      </c>
      <c r="H323" s="41">
        <v>125</v>
      </c>
      <c r="I323" s="41">
        <v>38</v>
      </c>
      <c r="J323" s="41">
        <v>43</v>
      </c>
      <c r="K323" s="41">
        <v>44</v>
      </c>
      <c r="L323" s="41">
        <v>4</v>
      </c>
      <c r="M323" s="45">
        <v>1</v>
      </c>
      <c r="N323" s="46">
        <v>3</v>
      </c>
      <c r="O323" s="46">
        <v>0</v>
      </c>
      <c r="P323" s="45">
        <v>0</v>
      </c>
      <c r="Q323" s="13">
        <v>0</v>
      </c>
      <c r="R323" s="13">
        <v>0</v>
      </c>
    </row>
    <row r="324" spans="1:18" ht="14.1" customHeight="1" x14ac:dyDescent="0.15">
      <c r="A324" s="8" t="s">
        <v>377</v>
      </c>
      <c r="B324" s="9" t="s">
        <v>71</v>
      </c>
      <c r="C324" s="10"/>
      <c r="D324" s="8"/>
      <c r="E324" s="11">
        <v>3</v>
      </c>
      <c r="F324" s="12">
        <v>0</v>
      </c>
      <c r="G324" s="41">
        <f>H324+L324+Q324+R324</f>
        <v>46</v>
      </c>
      <c r="H324" s="41">
        <f>SUM(I324:K324)</f>
        <v>46</v>
      </c>
      <c r="I324" s="41">
        <f>I325+I326</f>
        <v>14</v>
      </c>
      <c r="J324" s="41">
        <f t="shared" ref="J324:R324" si="125">J325+J326</f>
        <v>9</v>
      </c>
      <c r="K324" s="41">
        <f t="shared" si="125"/>
        <v>23</v>
      </c>
      <c r="L324" s="41">
        <f>SUM(M324:P324)</f>
        <v>0</v>
      </c>
      <c r="M324" s="41">
        <f t="shared" si="125"/>
        <v>0</v>
      </c>
      <c r="N324" s="41">
        <f t="shared" si="125"/>
        <v>0</v>
      </c>
      <c r="O324" s="41">
        <f t="shared" si="125"/>
        <v>0</v>
      </c>
      <c r="P324" s="41">
        <f t="shared" si="125"/>
        <v>0</v>
      </c>
      <c r="Q324" s="13">
        <f>Q325+Q326</f>
        <v>0</v>
      </c>
      <c r="R324" s="13">
        <f t="shared" si="125"/>
        <v>0</v>
      </c>
    </row>
    <row r="325" spans="1:18" ht="14.1" customHeight="1" x14ac:dyDescent="0.15">
      <c r="A325" s="8"/>
      <c r="B325" s="15"/>
      <c r="C325" s="10" t="s">
        <v>359</v>
      </c>
      <c r="D325" s="8" t="s">
        <v>272</v>
      </c>
      <c r="E325" s="12"/>
      <c r="F325" s="12"/>
      <c r="G325" s="41">
        <v>26</v>
      </c>
      <c r="H325" s="41">
        <v>26</v>
      </c>
      <c r="I325" s="45">
        <v>6</v>
      </c>
      <c r="J325" s="45">
        <v>6</v>
      </c>
      <c r="K325" s="45">
        <v>14</v>
      </c>
      <c r="L325" s="41">
        <v>0</v>
      </c>
      <c r="M325" s="41">
        <v>0</v>
      </c>
      <c r="N325" s="41">
        <v>0</v>
      </c>
      <c r="O325" s="41">
        <v>0</v>
      </c>
      <c r="P325" s="41">
        <v>0</v>
      </c>
      <c r="Q325" s="13">
        <v>0</v>
      </c>
      <c r="R325" s="13">
        <v>0</v>
      </c>
    </row>
    <row r="326" spans="1:18" ht="14.1" customHeight="1" x14ac:dyDescent="0.15">
      <c r="A326" s="8"/>
      <c r="B326" s="15"/>
      <c r="C326" s="10" t="s">
        <v>359</v>
      </c>
      <c r="D326" s="8" t="s">
        <v>273</v>
      </c>
      <c r="E326" s="12"/>
      <c r="F326" s="12"/>
      <c r="G326" s="41">
        <v>20</v>
      </c>
      <c r="H326" s="41">
        <v>20</v>
      </c>
      <c r="I326" s="45">
        <v>8</v>
      </c>
      <c r="J326" s="45">
        <v>3</v>
      </c>
      <c r="K326" s="45">
        <v>9</v>
      </c>
      <c r="L326" s="41">
        <v>0</v>
      </c>
      <c r="M326" s="41">
        <v>0</v>
      </c>
      <c r="N326" s="41">
        <v>0</v>
      </c>
      <c r="O326" s="41">
        <v>0</v>
      </c>
      <c r="P326" s="41">
        <v>0</v>
      </c>
      <c r="Q326" s="13">
        <v>0</v>
      </c>
      <c r="R326" s="13">
        <v>0</v>
      </c>
    </row>
    <row r="327" spans="1:18" ht="14.1" customHeight="1" x14ac:dyDescent="0.15">
      <c r="A327" s="8" t="s">
        <v>377</v>
      </c>
      <c r="B327" s="9" t="s">
        <v>149</v>
      </c>
      <c r="C327" s="10"/>
      <c r="D327" s="8"/>
      <c r="E327" s="12">
        <v>3</v>
      </c>
      <c r="F327" s="12">
        <v>0</v>
      </c>
      <c r="G327" s="41">
        <f>H327+L327+Q327+R327</f>
        <v>114</v>
      </c>
      <c r="H327" s="41">
        <f>SUM(I327:K327)</f>
        <v>114</v>
      </c>
      <c r="I327" s="41">
        <f>I328+I329</f>
        <v>0</v>
      </c>
      <c r="J327" s="41">
        <f t="shared" ref="J327:R327" si="126">J328+J329</f>
        <v>0</v>
      </c>
      <c r="K327" s="41">
        <f t="shared" si="126"/>
        <v>114</v>
      </c>
      <c r="L327" s="41">
        <f>SUM(M327:P327)</f>
        <v>0</v>
      </c>
      <c r="M327" s="41">
        <f t="shared" si="126"/>
        <v>0</v>
      </c>
      <c r="N327" s="41">
        <f t="shared" si="126"/>
        <v>0</v>
      </c>
      <c r="O327" s="41">
        <f t="shared" si="126"/>
        <v>0</v>
      </c>
      <c r="P327" s="41">
        <f t="shared" si="126"/>
        <v>0</v>
      </c>
      <c r="Q327" s="13">
        <f>Q328+Q329</f>
        <v>0</v>
      </c>
      <c r="R327" s="13">
        <f t="shared" si="126"/>
        <v>0</v>
      </c>
    </row>
    <row r="328" spans="1:18" ht="14.1" customHeight="1" x14ac:dyDescent="0.15">
      <c r="A328" s="8"/>
      <c r="B328" s="15"/>
      <c r="C328" s="10" t="s">
        <v>359</v>
      </c>
      <c r="D328" s="8" t="s">
        <v>272</v>
      </c>
      <c r="E328" s="12"/>
      <c r="F328" s="12"/>
      <c r="G328" s="41">
        <v>49</v>
      </c>
      <c r="H328" s="41">
        <v>49</v>
      </c>
      <c r="I328" s="41">
        <v>0</v>
      </c>
      <c r="J328" s="45">
        <v>0</v>
      </c>
      <c r="K328" s="45">
        <v>49</v>
      </c>
      <c r="L328" s="41">
        <v>0</v>
      </c>
      <c r="M328" s="41">
        <v>0</v>
      </c>
      <c r="N328" s="41">
        <v>0</v>
      </c>
      <c r="O328" s="41">
        <v>0</v>
      </c>
      <c r="P328" s="41">
        <v>0</v>
      </c>
      <c r="Q328" s="13">
        <v>0</v>
      </c>
      <c r="R328" s="13">
        <v>0</v>
      </c>
    </row>
    <row r="329" spans="1:18" ht="14.1" customHeight="1" x14ac:dyDescent="0.15">
      <c r="A329" s="8"/>
      <c r="B329" s="15"/>
      <c r="C329" s="10" t="s">
        <v>359</v>
      </c>
      <c r="D329" s="8" t="s">
        <v>273</v>
      </c>
      <c r="E329" s="12"/>
      <c r="F329" s="12"/>
      <c r="G329" s="41">
        <v>65</v>
      </c>
      <c r="H329" s="41">
        <v>65</v>
      </c>
      <c r="I329" s="41">
        <v>0</v>
      </c>
      <c r="J329" s="45">
        <v>0</v>
      </c>
      <c r="K329" s="45">
        <v>65</v>
      </c>
      <c r="L329" s="41">
        <v>0</v>
      </c>
      <c r="M329" s="41">
        <v>0</v>
      </c>
      <c r="N329" s="41">
        <v>0</v>
      </c>
      <c r="O329" s="41">
        <v>0</v>
      </c>
      <c r="P329" s="41">
        <v>0</v>
      </c>
      <c r="Q329" s="13">
        <v>0</v>
      </c>
      <c r="R329" s="13">
        <v>0</v>
      </c>
    </row>
    <row r="330" spans="1:18" ht="14.1" customHeight="1" x14ac:dyDescent="0.15">
      <c r="A330" s="8" t="s">
        <v>377</v>
      </c>
      <c r="B330" s="9" t="s">
        <v>69</v>
      </c>
      <c r="C330" s="10"/>
      <c r="D330" s="8"/>
      <c r="E330" s="11">
        <v>12</v>
      </c>
      <c r="F330" s="12">
        <v>0</v>
      </c>
      <c r="G330" s="41">
        <f>H330+L330+Q330+R330</f>
        <v>454</v>
      </c>
      <c r="H330" s="41">
        <f>SUM(I330:K330)</f>
        <v>438</v>
      </c>
      <c r="I330" s="41">
        <f>I331+I332</f>
        <v>140</v>
      </c>
      <c r="J330" s="41">
        <f t="shared" ref="J330:R330" si="127">J331+J332</f>
        <v>149</v>
      </c>
      <c r="K330" s="41">
        <f t="shared" si="127"/>
        <v>149</v>
      </c>
      <c r="L330" s="41">
        <f>SUM(M330:P330)</f>
        <v>0</v>
      </c>
      <c r="M330" s="41">
        <f t="shared" si="127"/>
        <v>0</v>
      </c>
      <c r="N330" s="41">
        <f t="shared" si="127"/>
        <v>0</v>
      </c>
      <c r="O330" s="41">
        <f t="shared" si="127"/>
        <v>0</v>
      </c>
      <c r="P330" s="41">
        <f t="shared" si="127"/>
        <v>0</v>
      </c>
      <c r="Q330" s="13">
        <f>Q331+Q332</f>
        <v>16</v>
      </c>
      <c r="R330" s="13">
        <f t="shared" si="127"/>
        <v>0</v>
      </c>
    </row>
    <row r="331" spans="1:18" ht="14.1" customHeight="1" x14ac:dyDescent="0.15">
      <c r="A331" s="8"/>
      <c r="B331" s="15"/>
      <c r="C331" s="10" t="s">
        <v>605</v>
      </c>
      <c r="D331" s="8" t="s">
        <v>272</v>
      </c>
      <c r="E331" s="12"/>
      <c r="F331" s="12"/>
      <c r="G331" s="41">
        <v>369</v>
      </c>
      <c r="H331" s="41">
        <v>354</v>
      </c>
      <c r="I331" s="45">
        <v>121</v>
      </c>
      <c r="J331" s="45">
        <v>124</v>
      </c>
      <c r="K331" s="45">
        <v>109</v>
      </c>
      <c r="L331" s="45">
        <v>0</v>
      </c>
      <c r="M331" s="45">
        <v>0</v>
      </c>
      <c r="N331" s="45">
        <v>0</v>
      </c>
      <c r="O331" s="45">
        <v>0</v>
      </c>
      <c r="P331" s="45">
        <v>0</v>
      </c>
      <c r="Q331" s="16">
        <v>15</v>
      </c>
      <c r="R331" s="13">
        <v>0</v>
      </c>
    </row>
    <row r="332" spans="1:18" ht="14.1" customHeight="1" x14ac:dyDescent="0.15">
      <c r="A332" s="8"/>
      <c r="B332" s="15"/>
      <c r="C332" s="10" t="s">
        <v>605</v>
      </c>
      <c r="D332" s="8" t="s">
        <v>273</v>
      </c>
      <c r="E332" s="12"/>
      <c r="F332" s="12"/>
      <c r="G332" s="41">
        <v>85</v>
      </c>
      <c r="H332" s="41">
        <v>84</v>
      </c>
      <c r="I332" s="45">
        <v>19</v>
      </c>
      <c r="J332" s="45">
        <v>25</v>
      </c>
      <c r="K332" s="45">
        <v>40</v>
      </c>
      <c r="L332" s="45">
        <v>0</v>
      </c>
      <c r="M332" s="45">
        <v>0</v>
      </c>
      <c r="N332" s="45">
        <v>0</v>
      </c>
      <c r="O332" s="45">
        <v>0</v>
      </c>
      <c r="P332" s="45">
        <v>0</v>
      </c>
      <c r="Q332" s="13">
        <v>1</v>
      </c>
      <c r="R332" s="13">
        <v>0</v>
      </c>
    </row>
    <row r="333" spans="1:18" ht="14.1" customHeight="1" x14ac:dyDescent="0.15">
      <c r="A333" s="8" t="s">
        <v>377</v>
      </c>
      <c r="B333" s="9" t="s">
        <v>70</v>
      </c>
      <c r="C333" s="10"/>
      <c r="D333" s="8"/>
      <c r="E333" s="11">
        <v>11</v>
      </c>
      <c r="F333" s="12">
        <v>0</v>
      </c>
      <c r="G333" s="41">
        <f>H333+L333+Q333+R333</f>
        <v>223</v>
      </c>
      <c r="H333" s="41">
        <f>SUM(I333:K333)</f>
        <v>223</v>
      </c>
      <c r="I333" s="41">
        <f>I334+I335</f>
        <v>73</v>
      </c>
      <c r="J333" s="41">
        <f t="shared" ref="J333:R333" si="128">J334+J335</f>
        <v>59</v>
      </c>
      <c r="K333" s="41">
        <f t="shared" si="128"/>
        <v>91</v>
      </c>
      <c r="L333" s="41">
        <f>SUM(M333:P333)</f>
        <v>0</v>
      </c>
      <c r="M333" s="41">
        <f t="shared" si="128"/>
        <v>0</v>
      </c>
      <c r="N333" s="41">
        <f t="shared" si="128"/>
        <v>0</v>
      </c>
      <c r="O333" s="41">
        <f t="shared" si="128"/>
        <v>0</v>
      </c>
      <c r="P333" s="41">
        <f t="shared" si="128"/>
        <v>0</v>
      </c>
      <c r="Q333" s="13">
        <f>Q334+Q335</f>
        <v>0</v>
      </c>
      <c r="R333" s="13">
        <f t="shared" si="128"/>
        <v>0</v>
      </c>
    </row>
    <row r="334" spans="1:18" ht="14.1" customHeight="1" x14ac:dyDescent="0.15">
      <c r="A334" s="8"/>
      <c r="B334" s="15"/>
      <c r="C334" s="10" t="s">
        <v>595</v>
      </c>
      <c r="D334" s="8" t="s">
        <v>272</v>
      </c>
      <c r="E334" s="12"/>
      <c r="F334" s="12"/>
      <c r="G334" s="41">
        <v>143</v>
      </c>
      <c r="H334" s="41">
        <v>143</v>
      </c>
      <c r="I334" s="45">
        <v>49</v>
      </c>
      <c r="J334" s="45">
        <v>39</v>
      </c>
      <c r="K334" s="45">
        <v>55</v>
      </c>
      <c r="L334" s="41">
        <v>0</v>
      </c>
      <c r="M334" s="41">
        <v>0</v>
      </c>
      <c r="N334" s="41">
        <v>0</v>
      </c>
      <c r="O334" s="41">
        <v>0</v>
      </c>
      <c r="P334" s="41">
        <v>0</v>
      </c>
      <c r="Q334" s="13">
        <v>0</v>
      </c>
      <c r="R334" s="13">
        <v>0</v>
      </c>
    </row>
    <row r="335" spans="1:18" ht="14.1" customHeight="1" x14ac:dyDescent="0.15">
      <c r="A335" s="8"/>
      <c r="B335" s="15"/>
      <c r="C335" s="10" t="s">
        <v>595</v>
      </c>
      <c r="D335" s="8" t="s">
        <v>273</v>
      </c>
      <c r="E335" s="12"/>
      <c r="F335" s="12"/>
      <c r="G335" s="41">
        <v>80</v>
      </c>
      <c r="H335" s="41">
        <v>80</v>
      </c>
      <c r="I335" s="45">
        <v>24</v>
      </c>
      <c r="J335" s="45">
        <v>20</v>
      </c>
      <c r="K335" s="45">
        <v>36</v>
      </c>
      <c r="L335" s="41">
        <v>0</v>
      </c>
      <c r="M335" s="41">
        <v>0</v>
      </c>
      <c r="N335" s="41">
        <v>0</v>
      </c>
      <c r="O335" s="41">
        <v>0</v>
      </c>
      <c r="P335" s="41">
        <v>0</v>
      </c>
      <c r="Q335" s="13">
        <v>0</v>
      </c>
      <c r="R335" s="13">
        <v>0</v>
      </c>
    </row>
    <row r="336" spans="1:18" ht="14.1" customHeight="1" x14ac:dyDescent="0.15">
      <c r="A336" s="8" t="s">
        <v>377</v>
      </c>
      <c r="B336" s="9" t="s">
        <v>86</v>
      </c>
      <c r="C336" s="10"/>
      <c r="D336" s="8"/>
      <c r="E336" s="11">
        <v>3</v>
      </c>
      <c r="F336" s="12">
        <v>0</v>
      </c>
      <c r="G336" s="41">
        <f>H336+L336+Q336+R336</f>
        <v>59</v>
      </c>
      <c r="H336" s="41">
        <f>SUM(I336:K336)</f>
        <v>59</v>
      </c>
      <c r="I336" s="41">
        <f>I337+I338</f>
        <v>18</v>
      </c>
      <c r="J336" s="41">
        <f t="shared" ref="J336:R336" si="129">J337+J338</f>
        <v>24</v>
      </c>
      <c r="K336" s="41">
        <f t="shared" si="129"/>
        <v>17</v>
      </c>
      <c r="L336" s="41">
        <f>SUM(M336:P336)</f>
        <v>0</v>
      </c>
      <c r="M336" s="41">
        <f t="shared" si="129"/>
        <v>0</v>
      </c>
      <c r="N336" s="41">
        <f t="shared" si="129"/>
        <v>0</v>
      </c>
      <c r="O336" s="41">
        <f t="shared" si="129"/>
        <v>0</v>
      </c>
      <c r="P336" s="41">
        <f t="shared" si="129"/>
        <v>0</v>
      </c>
      <c r="Q336" s="13">
        <f>Q337+Q338</f>
        <v>0</v>
      </c>
      <c r="R336" s="13">
        <f t="shared" si="129"/>
        <v>0</v>
      </c>
    </row>
    <row r="337" spans="1:18" ht="14.1" customHeight="1" x14ac:dyDescent="0.15">
      <c r="A337" s="8"/>
      <c r="B337" s="15"/>
      <c r="C337" s="10" t="s">
        <v>359</v>
      </c>
      <c r="D337" s="8" t="s">
        <v>272</v>
      </c>
      <c r="E337" s="12"/>
      <c r="F337" s="12"/>
      <c r="G337" s="41">
        <v>28</v>
      </c>
      <c r="H337" s="41">
        <v>28</v>
      </c>
      <c r="I337" s="45">
        <v>9</v>
      </c>
      <c r="J337" s="45">
        <v>13</v>
      </c>
      <c r="K337" s="45">
        <v>6</v>
      </c>
      <c r="L337" s="41">
        <v>0</v>
      </c>
      <c r="M337" s="41">
        <v>0</v>
      </c>
      <c r="N337" s="41">
        <v>0</v>
      </c>
      <c r="O337" s="41">
        <v>0</v>
      </c>
      <c r="P337" s="41">
        <v>0</v>
      </c>
      <c r="Q337" s="13">
        <v>0</v>
      </c>
      <c r="R337" s="13">
        <v>0</v>
      </c>
    </row>
    <row r="338" spans="1:18" ht="14.1" customHeight="1" x14ac:dyDescent="0.15">
      <c r="A338" s="8"/>
      <c r="B338" s="15"/>
      <c r="C338" s="10" t="s">
        <v>359</v>
      </c>
      <c r="D338" s="8" t="s">
        <v>273</v>
      </c>
      <c r="E338" s="12"/>
      <c r="F338" s="12"/>
      <c r="G338" s="41">
        <v>31</v>
      </c>
      <c r="H338" s="41">
        <v>31</v>
      </c>
      <c r="I338" s="45">
        <v>9</v>
      </c>
      <c r="J338" s="45">
        <v>11</v>
      </c>
      <c r="K338" s="45">
        <v>11</v>
      </c>
      <c r="L338" s="41">
        <v>0</v>
      </c>
      <c r="M338" s="41">
        <v>0</v>
      </c>
      <c r="N338" s="41">
        <v>0</v>
      </c>
      <c r="O338" s="41">
        <v>0</v>
      </c>
      <c r="P338" s="41">
        <v>0</v>
      </c>
      <c r="Q338" s="13">
        <v>0</v>
      </c>
      <c r="R338" s="13">
        <v>0</v>
      </c>
    </row>
    <row r="339" spans="1:18" ht="14.1" customHeight="1" x14ac:dyDescent="0.15">
      <c r="A339" s="8" t="s">
        <v>377</v>
      </c>
      <c r="B339" s="9" t="s">
        <v>67</v>
      </c>
      <c r="C339" s="10"/>
      <c r="D339" s="8"/>
      <c r="E339" s="11">
        <v>3</v>
      </c>
      <c r="F339" s="12">
        <v>0</v>
      </c>
      <c r="G339" s="41">
        <f>H339+L339+Q339+R339</f>
        <v>52</v>
      </c>
      <c r="H339" s="41">
        <f>SUM(I339:K339)</f>
        <v>52</v>
      </c>
      <c r="I339" s="41">
        <f>I340+I341</f>
        <v>14</v>
      </c>
      <c r="J339" s="41">
        <f t="shared" ref="J339:R339" si="130">J340+J341</f>
        <v>25</v>
      </c>
      <c r="K339" s="41">
        <f t="shared" si="130"/>
        <v>13</v>
      </c>
      <c r="L339" s="41">
        <f>SUM(M339:P339)</f>
        <v>0</v>
      </c>
      <c r="M339" s="41">
        <f t="shared" si="130"/>
        <v>0</v>
      </c>
      <c r="N339" s="41">
        <f t="shared" si="130"/>
        <v>0</v>
      </c>
      <c r="O339" s="41">
        <f t="shared" si="130"/>
        <v>0</v>
      </c>
      <c r="P339" s="41">
        <f t="shared" si="130"/>
        <v>0</v>
      </c>
      <c r="Q339" s="13">
        <f>Q340+Q341</f>
        <v>0</v>
      </c>
      <c r="R339" s="13">
        <f t="shared" si="130"/>
        <v>0</v>
      </c>
    </row>
    <row r="340" spans="1:18" ht="14.1" customHeight="1" x14ac:dyDescent="0.15">
      <c r="A340" s="8"/>
      <c r="B340" s="15"/>
      <c r="C340" s="10" t="s">
        <v>359</v>
      </c>
      <c r="D340" s="8" t="s">
        <v>272</v>
      </c>
      <c r="E340" s="12"/>
      <c r="F340" s="12"/>
      <c r="G340" s="41">
        <v>26</v>
      </c>
      <c r="H340" s="41">
        <v>26</v>
      </c>
      <c r="I340" s="45">
        <v>8</v>
      </c>
      <c r="J340" s="45">
        <v>11</v>
      </c>
      <c r="K340" s="45">
        <v>7</v>
      </c>
      <c r="L340" s="41">
        <v>0</v>
      </c>
      <c r="M340" s="41">
        <v>0</v>
      </c>
      <c r="N340" s="41">
        <v>0</v>
      </c>
      <c r="O340" s="41">
        <v>0</v>
      </c>
      <c r="P340" s="41">
        <v>0</v>
      </c>
      <c r="Q340" s="13">
        <v>0</v>
      </c>
      <c r="R340" s="13">
        <v>0</v>
      </c>
    </row>
    <row r="341" spans="1:18" ht="14.1" customHeight="1" x14ac:dyDescent="0.15">
      <c r="A341" s="8"/>
      <c r="B341" s="15"/>
      <c r="C341" s="10" t="s">
        <v>359</v>
      </c>
      <c r="D341" s="8" t="s">
        <v>273</v>
      </c>
      <c r="E341" s="12"/>
      <c r="F341" s="12"/>
      <c r="G341" s="41">
        <v>26</v>
      </c>
      <c r="H341" s="41">
        <v>26</v>
      </c>
      <c r="I341" s="45">
        <v>6</v>
      </c>
      <c r="J341" s="45">
        <v>14</v>
      </c>
      <c r="K341" s="45">
        <v>6</v>
      </c>
      <c r="L341" s="41">
        <v>0</v>
      </c>
      <c r="M341" s="41">
        <v>0</v>
      </c>
      <c r="N341" s="41">
        <v>0</v>
      </c>
      <c r="O341" s="41">
        <v>0</v>
      </c>
      <c r="P341" s="41">
        <v>0</v>
      </c>
      <c r="Q341" s="13">
        <v>0</v>
      </c>
      <c r="R341" s="13">
        <v>0</v>
      </c>
    </row>
    <row r="342" spans="1:18" ht="14.1" customHeight="1" x14ac:dyDescent="0.15">
      <c r="A342" s="8" t="s">
        <v>377</v>
      </c>
      <c r="B342" s="9" t="s">
        <v>68</v>
      </c>
      <c r="C342" s="10"/>
      <c r="D342" s="8"/>
      <c r="E342" s="11">
        <v>3</v>
      </c>
      <c r="F342" s="12">
        <v>0</v>
      </c>
      <c r="G342" s="41">
        <f>H342+L342+Q342+R342</f>
        <v>34</v>
      </c>
      <c r="H342" s="41">
        <f>SUM(I342:K342)</f>
        <v>34</v>
      </c>
      <c r="I342" s="41">
        <f>I343+I344</f>
        <v>8</v>
      </c>
      <c r="J342" s="41">
        <f t="shared" ref="J342:R342" si="131">J343+J344</f>
        <v>11</v>
      </c>
      <c r="K342" s="41">
        <f t="shared" si="131"/>
        <v>15</v>
      </c>
      <c r="L342" s="41">
        <f>SUM(M342:P342)</f>
        <v>0</v>
      </c>
      <c r="M342" s="41">
        <f t="shared" si="131"/>
        <v>0</v>
      </c>
      <c r="N342" s="41">
        <f t="shared" si="131"/>
        <v>0</v>
      </c>
      <c r="O342" s="41">
        <f t="shared" si="131"/>
        <v>0</v>
      </c>
      <c r="P342" s="41">
        <f t="shared" si="131"/>
        <v>0</v>
      </c>
      <c r="Q342" s="13">
        <f>Q343+Q344</f>
        <v>0</v>
      </c>
      <c r="R342" s="13">
        <f t="shared" si="131"/>
        <v>0</v>
      </c>
    </row>
    <row r="343" spans="1:18" ht="14.1" customHeight="1" x14ac:dyDescent="0.15">
      <c r="A343" s="8"/>
      <c r="B343" s="15"/>
      <c r="C343" s="10" t="s">
        <v>366</v>
      </c>
      <c r="D343" s="8" t="s">
        <v>272</v>
      </c>
      <c r="E343" s="12"/>
      <c r="F343" s="12"/>
      <c r="G343" s="41">
        <v>17</v>
      </c>
      <c r="H343" s="41">
        <v>17</v>
      </c>
      <c r="I343" s="45">
        <v>3</v>
      </c>
      <c r="J343" s="45">
        <v>6</v>
      </c>
      <c r="K343" s="45">
        <v>8</v>
      </c>
      <c r="L343" s="41">
        <v>0</v>
      </c>
      <c r="M343" s="41">
        <v>0</v>
      </c>
      <c r="N343" s="41">
        <v>0</v>
      </c>
      <c r="O343" s="41">
        <v>0</v>
      </c>
      <c r="P343" s="41">
        <v>0</v>
      </c>
      <c r="Q343" s="13">
        <v>0</v>
      </c>
      <c r="R343" s="13">
        <v>0</v>
      </c>
    </row>
    <row r="344" spans="1:18" ht="14.1" customHeight="1" x14ac:dyDescent="0.15">
      <c r="A344" s="8"/>
      <c r="B344" s="15"/>
      <c r="C344" s="10" t="s">
        <v>366</v>
      </c>
      <c r="D344" s="8" t="s">
        <v>273</v>
      </c>
      <c r="E344" s="12"/>
      <c r="F344" s="12"/>
      <c r="G344" s="41">
        <v>17</v>
      </c>
      <c r="H344" s="41">
        <v>17</v>
      </c>
      <c r="I344" s="45">
        <v>5</v>
      </c>
      <c r="J344" s="45">
        <v>5</v>
      </c>
      <c r="K344" s="45">
        <v>7</v>
      </c>
      <c r="L344" s="41">
        <v>0</v>
      </c>
      <c r="M344" s="41">
        <v>0</v>
      </c>
      <c r="N344" s="41">
        <v>0</v>
      </c>
      <c r="O344" s="41">
        <v>0</v>
      </c>
      <c r="P344" s="41">
        <v>0</v>
      </c>
      <c r="Q344" s="13">
        <v>0</v>
      </c>
      <c r="R344" s="13">
        <v>0</v>
      </c>
    </row>
    <row r="345" spans="1:18" ht="14.1" customHeight="1" x14ac:dyDescent="0.15">
      <c r="A345" s="8" t="s">
        <v>377</v>
      </c>
      <c r="B345" s="9" t="s">
        <v>150</v>
      </c>
      <c r="C345" s="10"/>
      <c r="D345" s="8"/>
      <c r="E345" s="11">
        <v>9</v>
      </c>
      <c r="F345" s="12">
        <v>0</v>
      </c>
      <c r="G345" s="41">
        <f>H345+L345+Q345+R345</f>
        <v>353</v>
      </c>
      <c r="H345" s="41">
        <f>SUM(I345:K345)</f>
        <v>353</v>
      </c>
      <c r="I345" s="41">
        <f>I346+I347</f>
        <v>119</v>
      </c>
      <c r="J345" s="41">
        <f t="shared" ref="J345:R345" si="132">J346+J347</f>
        <v>119</v>
      </c>
      <c r="K345" s="41">
        <f t="shared" si="132"/>
        <v>115</v>
      </c>
      <c r="L345" s="41">
        <f>SUM(M345:P345)</f>
        <v>0</v>
      </c>
      <c r="M345" s="41">
        <f t="shared" si="132"/>
        <v>0</v>
      </c>
      <c r="N345" s="41">
        <f t="shared" si="132"/>
        <v>0</v>
      </c>
      <c r="O345" s="41">
        <f t="shared" si="132"/>
        <v>0</v>
      </c>
      <c r="P345" s="41">
        <f t="shared" si="132"/>
        <v>0</v>
      </c>
      <c r="Q345" s="13">
        <f>Q346+Q347</f>
        <v>0</v>
      </c>
      <c r="R345" s="13">
        <f t="shared" si="132"/>
        <v>0</v>
      </c>
    </row>
    <row r="346" spans="1:18" ht="14.1" customHeight="1" x14ac:dyDescent="0.15">
      <c r="A346" s="8"/>
      <c r="B346" s="15"/>
      <c r="C346" s="10" t="s">
        <v>359</v>
      </c>
      <c r="D346" s="8" t="s">
        <v>272</v>
      </c>
      <c r="E346" s="12"/>
      <c r="F346" s="12"/>
      <c r="G346" s="41">
        <v>194</v>
      </c>
      <c r="H346" s="41">
        <v>194</v>
      </c>
      <c r="I346" s="45">
        <v>67</v>
      </c>
      <c r="J346" s="45">
        <v>66</v>
      </c>
      <c r="K346" s="45">
        <v>61</v>
      </c>
      <c r="L346" s="41">
        <v>0</v>
      </c>
      <c r="M346" s="41">
        <v>0</v>
      </c>
      <c r="N346" s="41">
        <v>0</v>
      </c>
      <c r="O346" s="41">
        <v>0</v>
      </c>
      <c r="P346" s="41">
        <v>0</v>
      </c>
      <c r="Q346" s="13">
        <v>0</v>
      </c>
      <c r="R346" s="13">
        <v>0</v>
      </c>
    </row>
    <row r="347" spans="1:18" ht="14.1" customHeight="1" x14ac:dyDescent="0.15">
      <c r="A347" s="8"/>
      <c r="B347" s="15"/>
      <c r="C347" s="10" t="s">
        <v>359</v>
      </c>
      <c r="D347" s="8" t="s">
        <v>273</v>
      </c>
      <c r="E347" s="12"/>
      <c r="F347" s="12"/>
      <c r="G347" s="41">
        <v>159</v>
      </c>
      <c r="H347" s="41">
        <v>159</v>
      </c>
      <c r="I347" s="45">
        <v>52</v>
      </c>
      <c r="J347" s="45">
        <v>53</v>
      </c>
      <c r="K347" s="45">
        <v>54</v>
      </c>
      <c r="L347" s="41">
        <v>0</v>
      </c>
      <c r="M347" s="41">
        <v>0</v>
      </c>
      <c r="N347" s="41">
        <v>0</v>
      </c>
      <c r="O347" s="41">
        <v>0</v>
      </c>
      <c r="P347" s="41">
        <v>0</v>
      </c>
      <c r="Q347" s="13">
        <v>0</v>
      </c>
      <c r="R347" s="13">
        <v>0</v>
      </c>
    </row>
    <row r="348" spans="1:18" ht="14.1" customHeight="1" x14ac:dyDescent="0.15">
      <c r="A348" s="8" t="s">
        <v>377</v>
      </c>
      <c r="B348" s="9" t="s">
        <v>72</v>
      </c>
      <c r="C348" s="10"/>
      <c r="D348" s="8"/>
      <c r="E348" s="11">
        <v>5</v>
      </c>
      <c r="F348" s="12">
        <v>0</v>
      </c>
      <c r="G348" s="41">
        <f>H348+L348+Q348+R348</f>
        <v>131</v>
      </c>
      <c r="H348" s="41">
        <f>SUM(I348:K348)</f>
        <v>131</v>
      </c>
      <c r="I348" s="41">
        <f>I349+I350</f>
        <v>36</v>
      </c>
      <c r="J348" s="41">
        <f t="shared" ref="J348:R348" si="133">J349+J350</f>
        <v>47</v>
      </c>
      <c r="K348" s="41">
        <f t="shared" si="133"/>
        <v>48</v>
      </c>
      <c r="L348" s="41">
        <f>SUM(M348:P348)</f>
        <v>0</v>
      </c>
      <c r="M348" s="41">
        <f t="shared" si="133"/>
        <v>0</v>
      </c>
      <c r="N348" s="41">
        <f t="shared" si="133"/>
        <v>0</v>
      </c>
      <c r="O348" s="41">
        <f t="shared" si="133"/>
        <v>0</v>
      </c>
      <c r="P348" s="41">
        <f t="shared" si="133"/>
        <v>0</v>
      </c>
      <c r="Q348" s="13">
        <f>Q349+Q350</f>
        <v>0</v>
      </c>
      <c r="R348" s="13">
        <f t="shared" si="133"/>
        <v>0</v>
      </c>
    </row>
    <row r="349" spans="1:18" ht="14.1" customHeight="1" x14ac:dyDescent="0.15">
      <c r="A349" s="8"/>
      <c r="B349" s="15"/>
      <c r="C349" s="10" t="s">
        <v>597</v>
      </c>
      <c r="D349" s="8" t="s">
        <v>272</v>
      </c>
      <c r="E349" s="12"/>
      <c r="F349" s="12"/>
      <c r="G349" s="41">
        <v>72</v>
      </c>
      <c r="H349" s="41">
        <v>72</v>
      </c>
      <c r="I349" s="45">
        <v>20</v>
      </c>
      <c r="J349" s="45">
        <v>24</v>
      </c>
      <c r="K349" s="45">
        <v>28</v>
      </c>
      <c r="L349" s="41">
        <v>0</v>
      </c>
      <c r="M349" s="41">
        <v>0</v>
      </c>
      <c r="N349" s="41">
        <v>0</v>
      </c>
      <c r="O349" s="41">
        <v>0</v>
      </c>
      <c r="P349" s="41">
        <v>0</v>
      </c>
      <c r="Q349" s="13">
        <v>0</v>
      </c>
      <c r="R349" s="13">
        <v>0</v>
      </c>
    </row>
    <row r="350" spans="1:18" ht="14.1" customHeight="1" x14ac:dyDescent="0.15">
      <c r="A350" s="8"/>
      <c r="B350" s="15"/>
      <c r="C350" s="10" t="s">
        <v>597</v>
      </c>
      <c r="D350" s="8" t="s">
        <v>273</v>
      </c>
      <c r="E350" s="12"/>
      <c r="F350" s="12"/>
      <c r="G350" s="41">
        <v>59</v>
      </c>
      <c r="H350" s="41">
        <v>59</v>
      </c>
      <c r="I350" s="45">
        <v>16</v>
      </c>
      <c r="J350" s="45">
        <v>23</v>
      </c>
      <c r="K350" s="45">
        <v>20</v>
      </c>
      <c r="L350" s="41">
        <v>0</v>
      </c>
      <c r="M350" s="41">
        <v>0</v>
      </c>
      <c r="N350" s="41">
        <v>0</v>
      </c>
      <c r="O350" s="41">
        <v>0</v>
      </c>
      <c r="P350" s="41">
        <v>0</v>
      </c>
      <c r="Q350" s="13">
        <v>0</v>
      </c>
      <c r="R350" s="13">
        <v>0</v>
      </c>
    </row>
    <row r="351" spans="1:18" ht="14.1" customHeight="1" x14ac:dyDescent="0.15">
      <c r="A351" s="8" t="s">
        <v>377</v>
      </c>
      <c r="B351" s="9" t="s">
        <v>73</v>
      </c>
      <c r="C351" s="10"/>
      <c r="D351" s="8"/>
      <c r="E351" s="11">
        <v>10</v>
      </c>
      <c r="F351" s="12">
        <v>0</v>
      </c>
      <c r="G351" s="41">
        <f>H351+L351+Q351+R351</f>
        <v>244</v>
      </c>
      <c r="H351" s="41">
        <f>SUM(I351:K351)</f>
        <v>244</v>
      </c>
      <c r="I351" s="41">
        <f>I352+I353+I354+I355</f>
        <v>75</v>
      </c>
      <c r="J351" s="41">
        <f t="shared" ref="J351:K351" si="134">J352+J353+J354+J355</f>
        <v>87</v>
      </c>
      <c r="K351" s="41">
        <f t="shared" si="134"/>
        <v>82</v>
      </c>
      <c r="L351" s="41">
        <f>SUM(M351:P351)</f>
        <v>0</v>
      </c>
      <c r="M351" s="41">
        <f t="shared" ref="M351:R351" si="135">M352+M353</f>
        <v>0</v>
      </c>
      <c r="N351" s="41">
        <f t="shared" si="135"/>
        <v>0</v>
      </c>
      <c r="O351" s="41">
        <f t="shared" si="135"/>
        <v>0</v>
      </c>
      <c r="P351" s="41">
        <f t="shared" si="135"/>
        <v>0</v>
      </c>
      <c r="Q351" s="13">
        <f>Q352+Q353</f>
        <v>0</v>
      </c>
      <c r="R351" s="13">
        <f t="shared" si="135"/>
        <v>0</v>
      </c>
    </row>
    <row r="352" spans="1:18" ht="14.1" customHeight="1" x14ac:dyDescent="0.15">
      <c r="A352" s="8"/>
      <c r="B352" s="15"/>
      <c r="C352" s="10" t="s">
        <v>359</v>
      </c>
      <c r="D352" s="8" t="s">
        <v>272</v>
      </c>
      <c r="E352" s="12"/>
      <c r="F352" s="12"/>
      <c r="G352" s="41">
        <v>121</v>
      </c>
      <c r="H352" s="41">
        <v>121</v>
      </c>
      <c r="I352" s="45">
        <v>39</v>
      </c>
      <c r="J352" s="45">
        <v>37</v>
      </c>
      <c r="K352" s="45">
        <v>45</v>
      </c>
      <c r="L352" s="41">
        <v>0</v>
      </c>
      <c r="M352" s="41">
        <v>0</v>
      </c>
      <c r="N352" s="41">
        <v>0</v>
      </c>
      <c r="O352" s="41">
        <v>0</v>
      </c>
      <c r="P352" s="41">
        <v>0</v>
      </c>
      <c r="Q352" s="13">
        <v>0</v>
      </c>
      <c r="R352" s="13">
        <v>0</v>
      </c>
    </row>
    <row r="353" spans="1:18" ht="14.1" customHeight="1" x14ac:dyDescent="0.15">
      <c r="A353" s="8"/>
      <c r="B353" s="15"/>
      <c r="C353" s="10" t="s">
        <v>359</v>
      </c>
      <c r="D353" s="8" t="s">
        <v>273</v>
      </c>
      <c r="E353" s="12"/>
      <c r="F353" s="12"/>
      <c r="G353" s="41">
        <v>97</v>
      </c>
      <c r="H353" s="41">
        <v>97</v>
      </c>
      <c r="I353" s="45">
        <v>30</v>
      </c>
      <c r="J353" s="45">
        <v>35</v>
      </c>
      <c r="K353" s="45">
        <v>32</v>
      </c>
      <c r="L353" s="41">
        <v>0</v>
      </c>
      <c r="M353" s="41">
        <v>0</v>
      </c>
      <c r="N353" s="41">
        <v>0</v>
      </c>
      <c r="O353" s="41">
        <v>0</v>
      </c>
      <c r="P353" s="41">
        <v>0</v>
      </c>
      <c r="Q353" s="13">
        <v>0</v>
      </c>
      <c r="R353" s="13">
        <v>0</v>
      </c>
    </row>
    <row r="354" spans="1:18" ht="14.1" customHeight="1" x14ac:dyDescent="0.15">
      <c r="A354" s="8"/>
      <c r="B354" s="15"/>
      <c r="C354" s="10" t="s">
        <v>366</v>
      </c>
      <c r="D354" s="8" t="s">
        <v>272</v>
      </c>
      <c r="E354" s="12"/>
      <c r="F354" s="12"/>
      <c r="G354" s="41">
        <v>18</v>
      </c>
      <c r="H354" s="41">
        <v>18</v>
      </c>
      <c r="I354" s="45">
        <v>4</v>
      </c>
      <c r="J354" s="45">
        <v>10</v>
      </c>
      <c r="K354" s="45">
        <v>4</v>
      </c>
      <c r="L354" s="41">
        <v>0</v>
      </c>
      <c r="M354" s="41">
        <v>0</v>
      </c>
      <c r="N354" s="41">
        <v>0</v>
      </c>
      <c r="O354" s="41">
        <v>0</v>
      </c>
      <c r="P354" s="41">
        <v>0</v>
      </c>
      <c r="Q354" s="13">
        <v>0</v>
      </c>
      <c r="R354" s="13">
        <v>0</v>
      </c>
    </row>
    <row r="355" spans="1:18" ht="14.1" customHeight="1" x14ac:dyDescent="0.15">
      <c r="A355" s="8"/>
      <c r="B355" s="15"/>
      <c r="C355" s="10" t="s">
        <v>366</v>
      </c>
      <c r="D355" s="8" t="s">
        <v>273</v>
      </c>
      <c r="E355" s="12"/>
      <c r="F355" s="12"/>
      <c r="G355" s="41">
        <v>8</v>
      </c>
      <c r="H355" s="41">
        <v>8</v>
      </c>
      <c r="I355" s="45">
        <v>2</v>
      </c>
      <c r="J355" s="45">
        <v>5</v>
      </c>
      <c r="K355" s="45">
        <v>1</v>
      </c>
      <c r="L355" s="41">
        <v>0</v>
      </c>
      <c r="M355" s="41">
        <v>0</v>
      </c>
      <c r="N355" s="41">
        <v>0</v>
      </c>
      <c r="O355" s="41">
        <v>0</v>
      </c>
      <c r="P355" s="41">
        <v>0</v>
      </c>
      <c r="Q355" s="13">
        <v>0</v>
      </c>
      <c r="R355" s="13">
        <v>0</v>
      </c>
    </row>
    <row r="356" spans="1:18" ht="14.1" customHeight="1" x14ac:dyDescent="0.15">
      <c r="A356" s="8" t="s">
        <v>377</v>
      </c>
      <c r="B356" s="9" t="s">
        <v>74</v>
      </c>
      <c r="C356" s="10"/>
      <c r="D356" s="8"/>
      <c r="E356" s="11">
        <v>3</v>
      </c>
      <c r="F356" s="12">
        <v>0</v>
      </c>
      <c r="G356" s="41">
        <f>H356+L356+Q356+R356</f>
        <v>78</v>
      </c>
      <c r="H356" s="41">
        <f>SUM(I356:K356)</f>
        <v>78</v>
      </c>
      <c r="I356" s="41">
        <f>I357+I358</f>
        <v>20</v>
      </c>
      <c r="J356" s="41">
        <f t="shared" ref="J356:R356" si="136">J357+J358</f>
        <v>32</v>
      </c>
      <c r="K356" s="41">
        <f t="shared" si="136"/>
        <v>26</v>
      </c>
      <c r="L356" s="41">
        <f>SUM(M356:P356)</f>
        <v>0</v>
      </c>
      <c r="M356" s="41">
        <f t="shared" si="136"/>
        <v>0</v>
      </c>
      <c r="N356" s="41">
        <f t="shared" si="136"/>
        <v>0</v>
      </c>
      <c r="O356" s="41">
        <f t="shared" si="136"/>
        <v>0</v>
      </c>
      <c r="P356" s="41">
        <f t="shared" si="136"/>
        <v>0</v>
      </c>
      <c r="Q356" s="13">
        <f>Q357+Q358</f>
        <v>0</v>
      </c>
      <c r="R356" s="13">
        <f t="shared" si="136"/>
        <v>0</v>
      </c>
    </row>
    <row r="357" spans="1:18" ht="14.1" customHeight="1" x14ac:dyDescent="0.15">
      <c r="A357" s="8"/>
      <c r="B357" s="15"/>
      <c r="C357" s="10" t="s">
        <v>359</v>
      </c>
      <c r="D357" s="8" t="s">
        <v>272</v>
      </c>
      <c r="E357" s="12"/>
      <c r="F357" s="12"/>
      <c r="G357" s="41">
        <v>39</v>
      </c>
      <c r="H357" s="41">
        <v>39</v>
      </c>
      <c r="I357" s="45">
        <v>10</v>
      </c>
      <c r="J357" s="45">
        <v>15</v>
      </c>
      <c r="K357" s="45">
        <v>14</v>
      </c>
      <c r="L357" s="41">
        <v>0</v>
      </c>
      <c r="M357" s="41">
        <v>0</v>
      </c>
      <c r="N357" s="41">
        <v>0</v>
      </c>
      <c r="O357" s="41">
        <v>0</v>
      </c>
      <c r="P357" s="41">
        <v>0</v>
      </c>
      <c r="Q357" s="13">
        <v>0</v>
      </c>
      <c r="R357" s="13">
        <v>0</v>
      </c>
    </row>
    <row r="358" spans="1:18" ht="14.1" customHeight="1" x14ac:dyDescent="0.15">
      <c r="A358" s="8"/>
      <c r="B358" s="15"/>
      <c r="C358" s="10" t="s">
        <v>359</v>
      </c>
      <c r="D358" s="8" t="s">
        <v>273</v>
      </c>
      <c r="E358" s="12"/>
      <c r="F358" s="12"/>
      <c r="G358" s="41">
        <v>39</v>
      </c>
      <c r="H358" s="41">
        <v>39</v>
      </c>
      <c r="I358" s="45">
        <v>10</v>
      </c>
      <c r="J358" s="45">
        <v>17</v>
      </c>
      <c r="K358" s="45">
        <v>12</v>
      </c>
      <c r="L358" s="41">
        <v>0</v>
      </c>
      <c r="M358" s="41">
        <v>0</v>
      </c>
      <c r="N358" s="41">
        <v>0</v>
      </c>
      <c r="O358" s="41">
        <v>0</v>
      </c>
      <c r="P358" s="41">
        <v>0</v>
      </c>
      <c r="Q358" s="13">
        <v>0</v>
      </c>
      <c r="R358" s="13">
        <v>0</v>
      </c>
    </row>
    <row r="359" spans="1:18" ht="14.1" customHeight="1" x14ac:dyDescent="0.15">
      <c r="A359" s="18" t="s">
        <v>408</v>
      </c>
      <c r="B359" s="19">
        <f>COUNTA(B312:B358)</f>
        <v>15</v>
      </c>
      <c r="C359" s="18"/>
      <c r="D359" s="18"/>
      <c r="E359" s="21">
        <f t="shared" ref="E359:F359" si="137">E312+E315+E318+E321+E324+E327+E330+E333+E336+E339+E342+E345+E348+E351+E356</f>
        <v>127</v>
      </c>
      <c r="F359" s="21">
        <f t="shared" si="137"/>
        <v>12</v>
      </c>
      <c r="G359" s="48">
        <f>H359+L359+Q359+R359</f>
        <v>4378</v>
      </c>
      <c r="H359" s="48">
        <f t="shared" ref="H359:R359" si="138">H312+H315+H318+H321+H324+H327+H330+H333+H336+H339+H342+H345+H348+H351+H356</f>
        <v>4218</v>
      </c>
      <c r="I359" s="48">
        <f t="shared" si="138"/>
        <v>1357</v>
      </c>
      <c r="J359" s="48">
        <f t="shared" si="138"/>
        <v>1430</v>
      </c>
      <c r="K359" s="48">
        <f t="shared" si="138"/>
        <v>1431</v>
      </c>
      <c r="L359" s="48">
        <f>L312+L315+L318+L321+L324+L327+L330+L333+L336+L339+L342+L345+L348+L351+L356</f>
        <v>144</v>
      </c>
      <c r="M359" s="48">
        <f t="shared" si="138"/>
        <v>47</v>
      </c>
      <c r="N359" s="48">
        <f t="shared" si="138"/>
        <v>33</v>
      </c>
      <c r="O359" s="48">
        <f t="shared" si="138"/>
        <v>29</v>
      </c>
      <c r="P359" s="48">
        <f t="shared" si="138"/>
        <v>35</v>
      </c>
      <c r="Q359" s="21">
        <f t="shared" si="138"/>
        <v>16</v>
      </c>
      <c r="R359" s="21">
        <f t="shared" si="138"/>
        <v>0</v>
      </c>
    </row>
    <row r="360" spans="1:18" ht="14.1" customHeight="1" x14ac:dyDescent="0.15">
      <c r="A360" s="8" t="s">
        <v>371</v>
      </c>
      <c r="B360" s="9" t="s">
        <v>75</v>
      </c>
      <c r="C360" s="10"/>
      <c r="D360" s="8"/>
      <c r="E360" s="11">
        <v>8</v>
      </c>
      <c r="F360" s="12">
        <v>0</v>
      </c>
      <c r="G360" s="41">
        <f>H360+L360+Q360+R360</f>
        <v>275</v>
      </c>
      <c r="H360" s="41">
        <f>SUM(I360:K360)</f>
        <v>275</v>
      </c>
      <c r="I360" s="41">
        <f>I361+I362</f>
        <v>90</v>
      </c>
      <c r="J360" s="41">
        <f t="shared" ref="J360:R360" si="139">J361+J362</f>
        <v>77</v>
      </c>
      <c r="K360" s="41">
        <f t="shared" si="139"/>
        <v>108</v>
      </c>
      <c r="L360" s="41">
        <f>SUM(M360:P360)</f>
        <v>0</v>
      </c>
      <c r="M360" s="41">
        <f t="shared" si="139"/>
        <v>0</v>
      </c>
      <c r="N360" s="41">
        <f t="shared" si="139"/>
        <v>0</v>
      </c>
      <c r="O360" s="41">
        <f t="shared" si="139"/>
        <v>0</v>
      </c>
      <c r="P360" s="41">
        <f t="shared" si="139"/>
        <v>0</v>
      </c>
      <c r="Q360" s="13">
        <f>Q361+Q362</f>
        <v>0</v>
      </c>
      <c r="R360" s="13">
        <f t="shared" si="139"/>
        <v>0</v>
      </c>
    </row>
    <row r="361" spans="1:18" ht="14.1" customHeight="1" x14ac:dyDescent="0.15">
      <c r="A361" s="8"/>
      <c r="B361" s="15"/>
      <c r="C361" s="10" t="s">
        <v>359</v>
      </c>
      <c r="D361" s="8" t="s">
        <v>272</v>
      </c>
      <c r="E361" s="12"/>
      <c r="F361" s="12"/>
      <c r="G361" s="41">
        <v>135</v>
      </c>
      <c r="H361" s="41">
        <v>135</v>
      </c>
      <c r="I361" s="45">
        <v>43</v>
      </c>
      <c r="J361" s="45">
        <v>39</v>
      </c>
      <c r="K361" s="45">
        <v>53</v>
      </c>
      <c r="L361" s="41">
        <v>0</v>
      </c>
      <c r="M361" s="41">
        <v>0</v>
      </c>
      <c r="N361" s="41">
        <v>0</v>
      </c>
      <c r="O361" s="41">
        <v>0</v>
      </c>
      <c r="P361" s="41">
        <v>0</v>
      </c>
      <c r="Q361" s="13">
        <v>0</v>
      </c>
      <c r="R361" s="13">
        <v>0</v>
      </c>
    </row>
    <row r="362" spans="1:18" ht="14.1" customHeight="1" x14ac:dyDescent="0.15">
      <c r="A362" s="8"/>
      <c r="B362" s="15"/>
      <c r="C362" s="10" t="s">
        <v>359</v>
      </c>
      <c r="D362" s="8" t="s">
        <v>273</v>
      </c>
      <c r="E362" s="12"/>
      <c r="F362" s="12"/>
      <c r="G362" s="41">
        <v>140</v>
      </c>
      <c r="H362" s="41">
        <v>140</v>
      </c>
      <c r="I362" s="45">
        <v>47</v>
      </c>
      <c r="J362" s="45">
        <v>38</v>
      </c>
      <c r="K362" s="45">
        <v>55</v>
      </c>
      <c r="L362" s="41">
        <v>0</v>
      </c>
      <c r="M362" s="41">
        <v>0</v>
      </c>
      <c r="N362" s="41">
        <v>0</v>
      </c>
      <c r="O362" s="41">
        <v>0</v>
      </c>
      <c r="P362" s="41">
        <v>0</v>
      </c>
      <c r="Q362" s="13">
        <v>0</v>
      </c>
      <c r="R362" s="13">
        <v>0</v>
      </c>
    </row>
    <row r="363" spans="1:18" ht="14.1" customHeight="1" x14ac:dyDescent="0.15">
      <c r="A363" s="8" t="s">
        <v>371</v>
      </c>
      <c r="B363" s="9" t="s">
        <v>606</v>
      </c>
      <c r="C363" s="10"/>
      <c r="D363" s="8"/>
      <c r="E363" s="11">
        <v>3</v>
      </c>
      <c r="F363" s="12">
        <v>0</v>
      </c>
      <c r="G363" s="41">
        <f>H363+L363+Q363+R363</f>
        <v>54</v>
      </c>
      <c r="H363" s="41">
        <f>SUM(I363:K363)</f>
        <v>54</v>
      </c>
      <c r="I363" s="41">
        <f>I364+I365</f>
        <v>17</v>
      </c>
      <c r="J363" s="41">
        <f t="shared" ref="J363:R363" si="140">J364+J365</f>
        <v>13</v>
      </c>
      <c r="K363" s="41">
        <f t="shared" si="140"/>
        <v>24</v>
      </c>
      <c r="L363" s="41">
        <f>SUM(M363:P363)</f>
        <v>0</v>
      </c>
      <c r="M363" s="41">
        <f t="shared" si="140"/>
        <v>0</v>
      </c>
      <c r="N363" s="41">
        <f t="shared" si="140"/>
        <v>0</v>
      </c>
      <c r="O363" s="41">
        <f t="shared" si="140"/>
        <v>0</v>
      </c>
      <c r="P363" s="41">
        <f t="shared" si="140"/>
        <v>0</v>
      </c>
      <c r="Q363" s="13">
        <f>Q364+Q365</f>
        <v>0</v>
      </c>
      <c r="R363" s="13">
        <f t="shared" si="140"/>
        <v>0</v>
      </c>
    </row>
    <row r="364" spans="1:18" ht="14.1" customHeight="1" x14ac:dyDescent="0.15">
      <c r="A364" s="8"/>
      <c r="B364" s="15"/>
      <c r="C364" s="10" t="s">
        <v>359</v>
      </c>
      <c r="D364" s="8" t="s">
        <v>272</v>
      </c>
      <c r="E364" s="12"/>
      <c r="F364" s="12"/>
      <c r="G364" s="41">
        <v>25</v>
      </c>
      <c r="H364" s="41">
        <v>25</v>
      </c>
      <c r="I364" s="45">
        <v>9</v>
      </c>
      <c r="J364" s="45">
        <v>6</v>
      </c>
      <c r="K364" s="45">
        <v>10</v>
      </c>
      <c r="L364" s="41">
        <v>0</v>
      </c>
      <c r="M364" s="41">
        <v>0</v>
      </c>
      <c r="N364" s="41">
        <v>0</v>
      </c>
      <c r="O364" s="41">
        <v>0</v>
      </c>
      <c r="P364" s="41">
        <v>0</v>
      </c>
      <c r="Q364" s="13">
        <v>0</v>
      </c>
      <c r="R364" s="13">
        <v>0</v>
      </c>
    </row>
    <row r="365" spans="1:18" ht="14.1" customHeight="1" x14ac:dyDescent="0.15">
      <c r="A365" s="8"/>
      <c r="B365" s="15"/>
      <c r="C365" s="10" t="s">
        <v>359</v>
      </c>
      <c r="D365" s="8" t="s">
        <v>273</v>
      </c>
      <c r="E365" s="12"/>
      <c r="F365" s="12"/>
      <c r="G365" s="41">
        <v>29</v>
      </c>
      <c r="H365" s="41">
        <v>29</v>
      </c>
      <c r="I365" s="45">
        <v>8</v>
      </c>
      <c r="J365" s="45">
        <v>7</v>
      </c>
      <c r="K365" s="45">
        <v>14</v>
      </c>
      <c r="L365" s="41">
        <v>0</v>
      </c>
      <c r="M365" s="41">
        <v>0</v>
      </c>
      <c r="N365" s="41">
        <v>0</v>
      </c>
      <c r="O365" s="41">
        <v>0</v>
      </c>
      <c r="P365" s="41">
        <v>0</v>
      </c>
      <c r="Q365" s="13">
        <v>0</v>
      </c>
      <c r="R365" s="13">
        <v>0</v>
      </c>
    </row>
    <row r="366" spans="1:18" ht="14.1" customHeight="1" x14ac:dyDescent="0.15">
      <c r="A366" s="8" t="s">
        <v>371</v>
      </c>
      <c r="B366" s="9" t="s">
        <v>367</v>
      </c>
      <c r="C366" s="17"/>
      <c r="D366" s="37"/>
      <c r="E366" s="11">
        <v>6</v>
      </c>
      <c r="F366" s="12">
        <v>0</v>
      </c>
      <c r="G366" s="41">
        <f>H366+L366+Q366+R366</f>
        <v>187</v>
      </c>
      <c r="H366" s="41">
        <f>SUM(I366:K366)</f>
        <v>187</v>
      </c>
      <c r="I366" s="41">
        <f>I367+I368</f>
        <v>48</v>
      </c>
      <c r="J366" s="41">
        <f t="shared" ref="J366:R366" si="141">J367+J368</f>
        <v>76</v>
      </c>
      <c r="K366" s="41">
        <f t="shared" si="141"/>
        <v>63</v>
      </c>
      <c r="L366" s="41">
        <f>SUM(M366:P366)</f>
        <v>0</v>
      </c>
      <c r="M366" s="41">
        <f t="shared" si="141"/>
        <v>0</v>
      </c>
      <c r="N366" s="41">
        <f t="shared" si="141"/>
        <v>0</v>
      </c>
      <c r="O366" s="41">
        <f t="shared" si="141"/>
        <v>0</v>
      </c>
      <c r="P366" s="41">
        <f t="shared" si="141"/>
        <v>0</v>
      </c>
      <c r="Q366" s="13">
        <f>Q367+Q368</f>
        <v>0</v>
      </c>
      <c r="R366" s="13">
        <f t="shared" si="141"/>
        <v>0</v>
      </c>
    </row>
    <row r="367" spans="1:18" ht="14.1" customHeight="1" x14ac:dyDescent="0.15">
      <c r="A367" s="37"/>
      <c r="B367" s="9"/>
      <c r="C367" s="17" t="s">
        <v>597</v>
      </c>
      <c r="D367" s="37" t="s">
        <v>272</v>
      </c>
      <c r="E367" s="12"/>
      <c r="F367" s="12"/>
      <c r="G367" s="46">
        <v>94</v>
      </c>
      <c r="H367" s="46">
        <v>94</v>
      </c>
      <c r="I367" s="45">
        <v>26</v>
      </c>
      <c r="J367" s="45">
        <v>38</v>
      </c>
      <c r="K367" s="45">
        <v>30</v>
      </c>
      <c r="L367" s="46">
        <v>0</v>
      </c>
      <c r="M367" s="46">
        <v>0</v>
      </c>
      <c r="N367" s="46">
        <v>0</v>
      </c>
      <c r="O367" s="46">
        <v>0</v>
      </c>
      <c r="P367" s="46">
        <v>0</v>
      </c>
      <c r="Q367" s="12">
        <v>0</v>
      </c>
      <c r="R367" s="12">
        <v>0</v>
      </c>
    </row>
    <row r="368" spans="1:18" ht="14.1" customHeight="1" x14ac:dyDescent="0.15">
      <c r="A368" s="37"/>
      <c r="B368" s="9"/>
      <c r="C368" s="17" t="s">
        <v>597</v>
      </c>
      <c r="D368" s="37" t="s">
        <v>273</v>
      </c>
      <c r="E368" s="12"/>
      <c r="F368" s="12"/>
      <c r="G368" s="46">
        <v>93</v>
      </c>
      <c r="H368" s="46">
        <v>93</v>
      </c>
      <c r="I368" s="45">
        <v>22</v>
      </c>
      <c r="J368" s="45">
        <v>38</v>
      </c>
      <c r="K368" s="45">
        <v>33</v>
      </c>
      <c r="L368" s="46">
        <v>0</v>
      </c>
      <c r="M368" s="46">
        <v>0</v>
      </c>
      <c r="N368" s="46">
        <v>0</v>
      </c>
      <c r="O368" s="46">
        <v>0</v>
      </c>
      <c r="P368" s="46">
        <v>0</v>
      </c>
      <c r="Q368" s="12">
        <v>0</v>
      </c>
      <c r="R368" s="12">
        <v>0</v>
      </c>
    </row>
    <row r="369" spans="1:21" ht="14.1" customHeight="1" x14ac:dyDescent="0.15">
      <c r="A369" s="18" t="s">
        <v>408</v>
      </c>
      <c r="B369" s="19">
        <f>COUNTA(B360:B368)</f>
        <v>3</v>
      </c>
      <c r="C369" s="18"/>
      <c r="D369" s="18"/>
      <c r="E369" s="21">
        <f t="shared" ref="E369:F369" si="142">E360+E363+E366</f>
        <v>17</v>
      </c>
      <c r="F369" s="21">
        <f t="shared" si="142"/>
        <v>0</v>
      </c>
      <c r="G369" s="48">
        <f>H369+L369+Q369+R369</f>
        <v>516</v>
      </c>
      <c r="H369" s="48">
        <f t="shared" ref="H369:R369" si="143">H360+H363+H366</f>
        <v>516</v>
      </c>
      <c r="I369" s="48">
        <f t="shared" si="143"/>
        <v>155</v>
      </c>
      <c r="J369" s="48">
        <f t="shared" si="143"/>
        <v>166</v>
      </c>
      <c r="K369" s="48">
        <f t="shared" si="143"/>
        <v>195</v>
      </c>
      <c r="L369" s="48">
        <f>L360+L363+L366</f>
        <v>0</v>
      </c>
      <c r="M369" s="48">
        <f t="shared" si="143"/>
        <v>0</v>
      </c>
      <c r="N369" s="48">
        <f t="shared" si="143"/>
        <v>0</v>
      </c>
      <c r="O369" s="48">
        <f t="shared" si="143"/>
        <v>0</v>
      </c>
      <c r="P369" s="48">
        <f t="shared" si="143"/>
        <v>0</v>
      </c>
      <c r="Q369" s="21">
        <f t="shared" si="143"/>
        <v>0</v>
      </c>
      <c r="R369" s="21">
        <f t="shared" si="143"/>
        <v>0</v>
      </c>
    </row>
    <row r="370" spans="1:21" ht="14.1" customHeight="1" x14ac:dyDescent="0.15">
      <c r="A370" s="8" t="s">
        <v>378</v>
      </c>
      <c r="B370" s="9" t="s">
        <v>24</v>
      </c>
      <c r="C370" s="10"/>
      <c r="D370" s="8"/>
      <c r="E370" s="12">
        <v>20</v>
      </c>
      <c r="F370" s="12">
        <v>4</v>
      </c>
      <c r="G370" s="41">
        <f>H370+L370+Q370+R370</f>
        <v>843</v>
      </c>
      <c r="H370" s="41">
        <f>SUM(I370:K370)</f>
        <v>798</v>
      </c>
      <c r="I370" s="41">
        <f>I371+I372</f>
        <v>240</v>
      </c>
      <c r="J370" s="41">
        <f t="shared" ref="J370:R370" si="144">J371+J372</f>
        <v>282</v>
      </c>
      <c r="K370" s="41">
        <f t="shared" si="144"/>
        <v>276</v>
      </c>
      <c r="L370" s="41">
        <f>SUM(M370:P370)</f>
        <v>45</v>
      </c>
      <c r="M370" s="41">
        <f t="shared" si="144"/>
        <v>18</v>
      </c>
      <c r="N370" s="41">
        <f t="shared" si="144"/>
        <v>11</v>
      </c>
      <c r="O370" s="41">
        <f t="shared" si="144"/>
        <v>8</v>
      </c>
      <c r="P370" s="41">
        <f t="shared" si="144"/>
        <v>8</v>
      </c>
      <c r="Q370" s="13">
        <f>Q371+Q372</f>
        <v>0</v>
      </c>
      <c r="R370" s="13">
        <f t="shared" si="144"/>
        <v>0</v>
      </c>
    </row>
    <row r="371" spans="1:21" ht="14.1" customHeight="1" x14ac:dyDescent="0.15">
      <c r="A371" s="8"/>
      <c r="B371" s="15"/>
      <c r="C371" s="10" t="s">
        <v>359</v>
      </c>
      <c r="D371" s="8" t="s">
        <v>272</v>
      </c>
      <c r="E371" s="12"/>
      <c r="F371" s="12"/>
      <c r="G371" s="41">
        <v>437</v>
      </c>
      <c r="H371" s="41">
        <v>419</v>
      </c>
      <c r="I371" s="45">
        <v>130</v>
      </c>
      <c r="J371" s="45">
        <v>141</v>
      </c>
      <c r="K371" s="45">
        <v>148</v>
      </c>
      <c r="L371" s="45">
        <v>18</v>
      </c>
      <c r="M371" s="45">
        <v>5</v>
      </c>
      <c r="N371" s="45">
        <v>5</v>
      </c>
      <c r="O371" s="45">
        <v>3</v>
      </c>
      <c r="P371" s="45">
        <v>5</v>
      </c>
      <c r="Q371" s="13">
        <v>0</v>
      </c>
      <c r="R371" s="13">
        <v>0</v>
      </c>
    </row>
    <row r="372" spans="1:21" ht="14.1" customHeight="1" x14ac:dyDescent="0.15">
      <c r="A372" s="8"/>
      <c r="B372" s="15"/>
      <c r="C372" s="10" t="s">
        <v>359</v>
      </c>
      <c r="D372" s="8" t="s">
        <v>273</v>
      </c>
      <c r="E372" s="12"/>
      <c r="F372" s="12"/>
      <c r="G372" s="41">
        <v>406</v>
      </c>
      <c r="H372" s="41">
        <v>379</v>
      </c>
      <c r="I372" s="45">
        <v>110</v>
      </c>
      <c r="J372" s="45">
        <v>141</v>
      </c>
      <c r="K372" s="45">
        <v>128</v>
      </c>
      <c r="L372" s="45">
        <v>27</v>
      </c>
      <c r="M372" s="45">
        <v>13</v>
      </c>
      <c r="N372" s="45">
        <v>6</v>
      </c>
      <c r="O372" s="45">
        <v>5</v>
      </c>
      <c r="P372" s="45">
        <v>3</v>
      </c>
      <c r="Q372" s="13">
        <v>0</v>
      </c>
      <c r="R372" s="13">
        <v>0</v>
      </c>
    </row>
    <row r="373" spans="1:21" ht="14.1" customHeight="1" x14ac:dyDescent="0.15">
      <c r="A373" s="8" t="s">
        <v>378</v>
      </c>
      <c r="B373" s="9" t="s">
        <v>25</v>
      </c>
      <c r="C373" s="10"/>
      <c r="D373" s="8"/>
      <c r="E373" s="11">
        <v>18</v>
      </c>
      <c r="F373" s="12">
        <v>0</v>
      </c>
      <c r="G373" s="41">
        <f>H373+L373+Q373+R373</f>
        <v>715</v>
      </c>
      <c r="H373" s="41">
        <f>SUM(I373:K373)</f>
        <v>715</v>
      </c>
      <c r="I373" s="41">
        <f t="shared" ref="I373:K373" si="145">I374+I375+I376+I377</f>
        <v>240</v>
      </c>
      <c r="J373" s="41">
        <f t="shared" si="145"/>
        <v>240</v>
      </c>
      <c r="K373" s="41">
        <f t="shared" si="145"/>
        <v>235</v>
      </c>
      <c r="L373" s="41">
        <f>SUM(M373:P373)</f>
        <v>0</v>
      </c>
      <c r="M373" s="41">
        <f t="shared" ref="M373:R373" si="146">M374+M375</f>
        <v>0</v>
      </c>
      <c r="N373" s="41">
        <f t="shared" si="146"/>
        <v>0</v>
      </c>
      <c r="O373" s="41">
        <f t="shared" si="146"/>
        <v>0</v>
      </c>
      <c r="P373" s="41">
        <f t="shared" si="146"/>
        <v>0</v>
      </c>
      <c r="Q373" s="13">
        <f>Q374+Q375</f>
        <v>0</v>
      </c>
      <c r="R373" s="13">
        <f t="shared" si="146"/>
        <v>0</v>
      </c>
    </row>
    <row r="374" spans="1:21" ht="14.1" customHeight="1" x14ac:dyDescent="0.15">
      <c r="A374" s="8"/>
      <c r="B374" s="15"/>
      <c r="C374" s="10" t="s">
        <v>359</v>
      </c>
      <c r="D374" s="8" t="s">
        <v>272</v>
      </c>
      <c r="E374" s="12"/>
      <c r="F374" s="12"/>
      <c r="G374" s="41">
        <v>253</v>
      </c>
      <c r="H374" s="41">
        <v>253</v>
      </c>
      <c r="I374" s="45">
        <v>93</v>
      </c>
      <c r="J374" s="45">
        <v>78</v>
      </c>
      <c r="K374" s="45">
        <v>82</v>
      </c>
      <c r="L374" s="41">
        <v>0</v>
      </c>
      <c r="M374" s="41">
        <v>0</v>
      </c>
      <c r="N374" s="41">
        <v>0</v>
      </c>
      <c r="O374" s="41">
        <v>0</v>
      </c>
      <c r="P374" s="41">
        <v>0</v>
      </c>
      <c r="Q374" s="13">
        <v>0</v>
      </c>
      <c r="R374" s="13">
        <v>0</v>
      </c>
    </row>
    <row r="375" spans="1:21" ht="14.1" customHeight="1" x14ac:dyDescent="0.15">
      <c r="A375" s="8"/>
      <c r="B375" s="15"/>
      <c r="C375" s="10" t="s">
        <v>359</v>
      </c>
      <c r="D375" s="8" t="s">
        <v>273</v>
      </c>
      <c r="E375" s="12"/>
      <c r="F375" s="12"/>
      <c r="G375" s="41">
        <v>342</v>
      </c>
      <c r="H375" s="41">
        <v>342</v>
      </c>
      <c r="I375" s="45">
        <v>107</v>
      </c>
      <c r="J375" s="45">
        <v>122</v>
      </c>
      <c r="K375" s="45">
        <v>113</v>
      </c>
      <c r="L375" s="41">
        <v>0</v>
      </c>
      <c r="M375" s="41">
        <v>0</v>
      </c>
      <c r="N375" s="41">
        <v>0</v>
      </c>
      <c r="O375" s="41">
        <v>0</v>
      </c>
      <c r="P375" s="41">
        <v>0</v>
      </c>
      <c r="Q375" s="13">
        <v>0</v>
      </c>
      <c r="R375" s="13">
        <v>0</v>
      </c>
    </row>
    <row r="376" spans="1:21" ht="14.1" customHeight="1" x14ac:dyDescent="0.15">
      <c r="A376" s="8"/>
      <c r="B376" s="15"/>
      <c r="C376" s="10" t="s">
        <v>598</v>
      </c>
      <c r="D376" s="8" t="s">
        <v>272</v>
      </c>
      <c r="E376" s="12"/>
      <c r="F376" s="12"/>
      <c r="G376" s="41">
        <v>62</v>
      </c>
      <c r="H376" s="41">
        <v>62</v>
      </c>
      <c r="I376" s="45">
        <v>16</v>
      </c>
      <c r="J376" s="45">
        <v>26</v>
      </c>
      <c r="K376" s="45">
        <v>20</v>
      </c>
      <c r="L376" s="41">
        <v>0</v>
      </c>
      <c r="M376" s="41">
        <v>0</v>
      </c>
      <c r="N376" s="41">
        <v>0</v>
      </c>
      <c r="O376" s="41">
        <v>0</v>
      </c>
      <c r="P376" s="41">
        <v>0</v>
      </c>
      <c r="Q376" s="13">
        <v>0</v>
      </c>
      <c r="R376" s="13">
        <v>0</v>
      </c>
    </row>
    <row r="377" spans="1:21" ht="14.1" customHeight="1" x14ac:dyDescent="0.15">
      <c r="A377" s="8"/>
      <c r="B377" s="15"/>
      <c r="C377" s="10" t="s">
        <v>598</v>
      </c>
      <c r="D377" s="8" t="s">
        <v>273</v>
      </c>
      <c r="E377" s="12"/>
      <c r="F377" s="12"/>
      <c r="G377" s="41">
        <v>58</v>
      </c>
      <c r="H377" s="41">
        <v>58</v>
      </c>
      <c r="I377" s="45">
        <v>24</v>
      </c>
      <c r="J377" s="45">
        <v>14</v>
      </c>
      <c r="K377" s="45">
        <v>20</v>
      </c>
      <c r="L377" s="41">
        <v>0</v>
      </c>
      <c r="M377" s="41">
        <v>0</v>
      </c>
      <c r="N377" s="41">
        <v>0</v>
      </c>
      <c r="O377" s="41">
        <v>0</v>
      </c>
      <c r="P377" s="41">
        <v>0</v>
      </c>
      <c r="Q377" s="13">
        <v>0</v>
      </c>
      <c r="R377" s="13">
        <v>0</v>
      </c>
    </row>
    <row r="378" spans="1:21" ht="14.1" customHeight="1" x14ac:dyDescent="0.15">
      <c r="A378" s="8" t="s">
        <v>378</v>
      </c>
      <c r="B378" s="9" t="s">
        <v>26</v>
      </c>
      <c r="C378" s="10"/>
      <c r="D378" s="8"/>
      <c r="E378" s="11">
        <v>18</v>
      </c>
      <c r="F378" s="12">
        <v>4</v>
      </c>
      <c r="G378" s="41">
        <f>H378+L378+Q378+R378</f>
        <v>758</v>
      </c>
      <c r="H378" s="41">
        <f>SUM(I378:K378)</f>
        <v>718</v>
      </c>
      <c r="I378" s="41">
        <f>I379+I380</f>
        <v>242</v>
      </c>
      <c r="J378" s="41">
        <f t="shared" ref="J378:R378" si="147">J379+J380</f>
        <v>237</v>
      </c>
      <c r="K378" s="41">
        <f t="shared" si="147"/>
        <v>239</v>
      </c>
      <c r="L378" s="41">
        <f>SUM(M378:P378)</f>
        <v>40</v>
      </c>
      <c r="M378" s="41">
        <f t="shared" si="147"/>
        <v>11</v>
      </c>
      <c r="N378" s="41">
        <f t="shared" si="147"/>
        <v>10</v>
      </c>
      <c r="O378" s="41">
        <f t="shared" si="147"/>
        <v>6</v>
      </c>
      <c r="P378" s="41">
        <f t="shared" si="147"/>
        <v>13</v>
      </c>
      <c r="Q378" s="13">
        <f>Q379+Q380</f>
        <v>0</v>
      </c>
      <c r="R378" s="13">
        <f t="shared" si="147"/>
        <v>0</v>
      </c>
    </row>
    <row r="379" spans="1:21" ht="14.1" customHeight="1" x14ac:dyDescent="0.15">
      <c r="A379" s="8"/>
      <c r="B379" s="15"/>
      <c r="C379" s="10" t="s">
        <v>359</v>
      </c>
      <c r="D379" s="8" t="s">
        <v>272</v>
      </c>
      <c r="E379" s="12"/>
      <c r="F379" s="12"/>
      <c r="G379" s="41">
        <v>315</v>
      </c>
      <c r="H379" s="41">
        <v>298</v>
      </c>
      <c r="I379" s="45">
        <v>105</v>
      </c>
      <c r="J379" s="45">
        <v>118</v>
      </c>
      <c r="K379" s="45">
        <v>75</v>
      </c>
      <c r="L379" s="45">
        <v>17</v>
      </c>
      <c r="M379" s="45">
        <v>5</v>
      </c>
      <c r="N379" s="45">
        <v>5</v>
      </c>
      <c r="O379" s="45">
        <v>3</v>
      </c>
      <c r="P379" s="45">
        <v>4</v>
      </c>
      <c r="Q379" s="13">
        <v>0</v>
      </c>
      <c r="R379" s="13">
        <v>0</v>
      </c>
    </row>
    <row r="380" spans="1:21" ht="14.1" customHeight="1" x14ac:dyDescent="0.15">
      <c r="A380" s="8"/>
      <c r="B380" s="15"/>
      <c r="C380" s="10" t="s">
        <v>359</v>
      </c>
      <c r="D380" s="8" t="s">
        <v>273</v>
      </c>
      <c r="E380" s="12"/>
      <c r="F380" s="12"/>
      <c r="G380" s="41">
        <v>443</v>
      </c>
      <c r="H380" s="41">
        <v>420</v>
      </c>
      <c r="I380" s="45">
        <v>137</v>
      </c>
      <c r="J380" s="45">
        <v>119</v>
      </c>
      <c r="K380" s="45">
        <v>164</v>
      </c>
      <c r="L380" s="45">
        <v>23</v>
      </c>
      <c r="M380" s="45">
        <v>6</v>
      </c>
      <c r="N380" s="45">
        <v>5</v>
      </c>
      <c r="O380" s="45">
        <v>3</v>
      </c>
      <c r="P380" s="45">
        <v>9</v>
      </c>
      <c r="Q380" s="13">
        <v>0</v>
      </c>
      <c r="R380" s="13">
        <v>0</v>
      </c>
    </row>
    <row r="381" spans="1:21" ht="14.1" customHeight="1" x14ac:dyDescent="0.15">
      <c r="A381" s="8" t="s">
        <v>378</v>
      </c>
      <c r="B381" s="9" t="s">
        <v>27</v>
      </c>
      <c r="C381" s="10"/>
      <c r="D381" s="8"/>
      <c r="E381" s="11">
        <v>18</v>
      </c>
      <c r="F381" s="12">
        <v>4</v>
      </c>
      <c r="G381" s="41">
        <f t="shared" ref="G381" si="148">H381+L381+Q381+R381</f>
        <v>732</v>
      </c>
      <c r="H381" s="41">
        <f t="shared" ref="H381" si="149">I381+J381+K381</f>
        <v>701</v>
      </c>
      <c r="I381" s="41">
        <f>I382+I383</f>
        <v>240</v>
      </c>
      <c r="J381" s="41">
        <f t="shared" ref="J381:K381" si="150">J382+J383</f>
        <v>237</v>
      </c>
      <c r="K381" s="41">
        <f t="shared" si="150"/>
        <v>224</v>
      </c>
      <c r="L381" s="41">
        <f t="shared" ref="L381" si="151">M381+N381+O381+P381</f>
        <v>31</v>
      </c>
      <c r="M381" s="41">
        <f t="shared" ref="M381:P381" si="152">M382+M383</f>
        <v>6</v>
      </c>
      <c r="N381" s="41">
        <f t="shared" si="152"/>
        <v>9</v>
      </c>
      <c r="O381" s="41">
        <f t="shared" si="152"/>
        <v>6</v>
      </c>
      <c r="P381" s="41">
        <f t="shared" si="152"/>
        <v>10</v>
      </c>
      <c r="Q381" s="13">
        <v>0</v>
      </c>
      <c r="R381" s="13">
        <v>0</v>
      </c>
    </row>
    <row r="382" spans="1:21" ht="14.1" customHeight="1" x14ac:dyDescent="0.15">
      <c r="A382" s="8"/>
      <c r="B382" s="15"/>
      <c r="C382" s="10" t="s">
        <v>366</v>
      </c>
      <c r="D382" s="8" t="s">
        <v>272</v>
      </c>
      <c r="E382" s="12"/>
      <c r="F382" s="12"/>
      <c r="G382" s="41">
        <v>188</v>
      </c>
      <c r="H382" s="41">
        <v>176</v>
      </c>
      <c r="I382" s="45">
        <v>56</v>
      </c>
      <c r="J382" s="45">
        <v>55</v>
      </c>
      <c r="K382" s="45">
        <v>65</v>
      </c>
      <c r="L382" s="45">
        <v>12</v>
      </c>
      <c r="M382" s="45">
        <v>3</v>
      </c>
      <c r="N382" s="45">
        <v>1</v>
      </c>
      <c r="O382" s="45">
        <v>4</v>
      </c>
      <c r="P382" s="41">
        <v>4</v>
      </c>
      <c r="Q382" s="13">
        <v>0</v>
      </c>
      <c r="R382" s="13">
        <v>0</v>
      </c>
    </row>
    <row r="383" spans="1:21" s="5" customFormat="1" ht="14.1" customHeight="1" x14ac:dyDescent="0.15">
      <c r="A383" s="8"/>
      <c r="B383" s="15"/>
      <c r="C383" s="10" t="s">
        <v>366</v>
      </c>
      <c r="D383" s="8" t="s">
        <v>273</v>
      </c>
      <c r="E383" s="12"/>
      <c r="F383" s="12"/>
      <c r="G383" s="41">
        <v>544</v>
      </c>
      <c r="H383" s="41">
        <v>525</v>
      </c>
      <c r="I383" s="45">
        <v>184</v>
      </c>
      <c r="J383" s="45">
        <v>182</v>
      </c>
      <c r="K383" s="45">
        <v>159</v>
      </c>
      <c r="L383" s="45">
        <v>19</v>
      </c>
      <c r="M383" s="45">
        <v>3</v>
      </c>
      <c r="N383" s="45">
        <v>8</v>
      </c>
      <c r="O383" s="45">
        <v>2</v>
      </c>
      <c r="P383" s="45">
        <v>6</v>
      </c>
      <c r="Q383" s="13">
        <v>0</v>
      </c>
      <c r="R383" s="13">
        <v>0</v>
      </c>
      <c r="S383" s="14"/>
      <c r="T383" s="14"/>
      <c r="U383" s="14"/>
    </row>
    <row r="384" spans="1:21" s="5" customFormat="1" ht="14.1" customHeight="1" x14ac:dyDescent="0.15">
      <c r="A384" s="8" t="s">
        <v>378</v>
      </c>
      <c r="B384" s="9" t="s">
        <v>28</v>
      </c>
      <c r="C384" s="10"/>
      <c r="D384" s="8"/>
      <c r="E384" s="11">
        <v>18</v>
      </c>
      <c r="F384" s="12">
        <v>8</v>
      </c>
      <c r="G384" s="41">
        <f t="shared" ref="G384" si="153">H384+L384+Q384+R384</f>
        <v>782</v>
      </c>
      <c r="H384" s="41">
        <f t="shared" ref="H384" si="154">I384+J384+K384</f>
        <v>704</v>
      </c>
      <c r="I384" s="41">
        <f>I385+I386</f>
        <v>239</v>
      </c>
      <c r="J384" s="41">
        <f t="shared" ref="J384:K384" si="155">J385+J386</f>
        <v>238</v>
      </c>
      <c r="K384" s="41">
        <f t="shared" si="155"/>
        <v>227</v>
      </c>
      <c r="L384" s="41">
        <f t="shared" ref="L384" si="156">M384+N384+O384+P384</f>
        <v>78</v>
      </c>
      <c r="M384" s="41">
        <f t="shared" ref="M384:P384" si="157">M385+M386</f>
        <v>25</v>
      </c>
      <c r="N384" s="41">
        <f t="shared" si="157"/>
        <v>25</v>
      </c>
      <c r="O384" s="41">
        <f t="shared" si="157"/>
        <v>11</v>
      </c>
      <c r="P384" s="41">
        <f t="shared" si="157"/>
        <v>17</v>
      </c>
      <c r="Q384" s="13">
        <f t="shared" ref="Q384:R384" si="158">Q385+Q385</f>
        <v>0</v>
      </c>
      <c r="R384" s="13">
        <f t="shared" si="158"/>
        <v>0</v>
      </c>
      <c r="S384" s="14"/>
      <c r="T384" s="14"/>
      <c r="U384" s="14"/>
    </row>
    <row r="385" spans="1:21" s="5" customFormat="1" ht="14.1" customHeight="1" x14ac:dyDescent="0.15">
      <c r="A385" s="8"/>
      <c r="B385" s="15"/>
      <c r="C385" s="10" t="s">
        <v>358</v>
      </c>
      <c r="D385" s="8" t="s">
        <v>272</v>
      </c>
      <c r="E385" s="12"/>
      <c r="F385" s="12"/>
      <c r="G385" s="41">
        <v>680</v>
      </c>
      <c r="H385" s="41">
        <v>611</v>
      </c>
      <c r="I385" s="45">
        <v>217</v>
      </c>
      <c r="J385" s="45">
        <v>207</v>
      </c>
      <c r="K385" s="45">
        <v>187</v>
      </c>
      <c r="L385" s="45">
        <v>69</v>
      </c>
      <c r="M385" s="45">
        <v>22</v>
      </c>
      <c r="N385" s="45">
        <v>20</v>
      </c>
      <c r="O385" s="45">
        <v>10</v>
      </c>
      <c r="P385" s="45">
        <v>17</v>
      </c>
      <c r="Q385" s="13">
        <v>0</v>
      </c>
      <c r="R385" s="13">
        <v>0</v>
      </c>
      <c r="S385" s="14"/>
      <c r="T385" s="14"/>
      <c r="U385" s="14"/>
    </row>
    <row r="386" spans="1:21" ht="14.1" customHeight="1" x14ac:dyDescent="0.15">
      <c r="A386" s="8"/>
      <c r="B386" s="15"/>
      <c r="C386" s="10" t="s">
        <v>358</v>
      </c>
      <c r="D386" s="8" t="s">
        <v>273</v>
      </c>
      <c r="E386" s="12"/>
      <c r="F386" s="12"/>
      <c r="G386" s="41">
        <v>102</v>
      </c>
      <c r="H386" s="41">
        <v>93</v>
      </c>
      <c r="I386" s="45">
        <v>22</v>
      </c>
      <c r="J386" s="45">
        <v>31</v>
      </c>
      <c r="K386" s="45">
        <v>40</v>
      </c>
      <c r="L386" s="45">
        <v>9</v>
      </c>
      <c r="M386" s="45">
        <v>3</v>
      </c>
      <c r="N386" s="41">
        <v>5</v>
      </c>
      <c r="O386" s="45">
        <v>1</v>
      </c>
      <c r="P386" s="45">
        <v>0</v>
      </c>
      <c r="Q386" s="13">
        <v>0</v>
      </c>
      <c r="R386" s="13">
        <v>0</v>
      </c>
    </row>
    <row r="387" spans="1:21" ht="14.1" customHeight="1" x14ac:dyDescent="0.15">
      <c r="A387" s="8" t="s">
        <v>378</v>
      </c>
      <c r="B387" s="9" t="s">
        <v>29</v>
      </c>
      <c r="C387" s="10"/>
      <c r="D387" s="8"/>
      <c r="E387" s="11">
        <v>12</v>
      </c>
      <c r="F387" s="12">
        <v>0</v>
      </c>
      <c r="G387" s="41">
        <f>H387+L387+Q387+R387</f>
        <v>478</v>
      </c>
      <c r="H387" s="41">
        <f>SUM(I387:K387)</f>
        <v>478</v>
      </c>
      <c r="I387" s="41">
        <f>I388+I389</f>
        <v>158</v>
      </c>
      <c r="J387" s="41">
        <f t="shared" ref="J387:R387" si="159">J388+J389</f>
        <v>159</v>
      </c>
      <c r="K387" s="41">
        <f t="shared" si="159"/>
        <v>161</v>
      </c>
      <c r="L387" s="41">
        <f>SUM(M387:P387)</f>
        <v>0</v>
      </c>
      <c r="M387" s="41">
        <f t="shared" si="159"/>
        <v>0</v>
      </c>
      <c r="N387" s="41">
        <f t="shared" si="159"/>
        <v>0</v>
      </c>
      <c r="O387" s="41">
        <f t="shared" si="159"/>
        <v>0</v>
      </c>
      <c r="P387" s="41">
        <f t="shared" si="159"/>
        <v>0</v>
      </c>
      <c r="Q387" s="13">
        <f>Q388+Q389</f>
        <v>0</v>
      </c>
      <c r="R387" s="13">
        <f t="shared" si="159"/>
        <v>0</v>
      </c>
    </row>
    <row r="388" spans="1:21" ht="14.1" customHeight="1" x14ac:dyDescent="0.15">
      <c r="A388" s="8"/>
      <c r="B388" s="15"/>
      <c r="C388" s="10" t="s">
        <v>595</v>
      </c>
      <c r="D388" s="8" t="s">
        <v>272</v>
      </c>
      <c r="E388" s="12"/>
      <c r="F388" s="12"/>
      <c r="G388" s="41">
        <v>171</v>
      </c>
      <c r="H388" s="41">
        <v>171</v>
      </c>
      <c r="I388" s="45">
        <v>66</v>
      </c>
      <c r="J388" s="45">
        <v>56</v>
      </c>
      <c r="K388" s="45">
        <v>49</v>
      </c>
      <c r="L388" s="41">
        <v>0</v>
      </c>
      <c r="M388" s="41">
        <v>0</v>
      </c>
      <c r="N388" s="41">
        <v>0</v>
      </c>
      <c r="O388" s="41">
        <v>0</v>
      </c>
      <c r="P388" s="41">
        <v>0</v>
      </c>
      <c r="Q388" s="13">
        <v>0</v>
      </c>
      <c r="R388" s="13">
        <v>0</v>
      </c>
    </row>
    <row r="389" spans="1:21" ht="14.1" customHeight="1" x14ac:dyDescent="0.15">
      <c r="A389" s="8"/>
      <c r="B389" s="15"/>
      <c r="C389" s="10" t="s">
        <v>595</v>
      </c>
      <c r="D389" s="8" t="s">
        <v>273</v>
      </c>
      <c r="E389" s="12"/>
      <c r="F389" s="12"/>
      <c r="G389" s="41">
        <v>307</v>
      </c>
      <c r="H389" s="41">
        <v>307</v>
      </c>
      <c r="I389" s="45">
        <v>92</v>
      </c>
      <c r="J389" s="45">
        <v>103</v>
      </c>
      <c r="K389" s="45">
        <v>112</v>
      </c>
      <c r="L389" s="41">
        <v>0</v>
      </c>
      <c r="M389" s="41">
        <v>0</v>
      </c>
      <c r="N389" s="41">
        <v>0</v>
      </c>
      <c r="O389" s="41">
        <v>0</v>
      </c>
      <c r="P389" s="41">
        <v>0</v>
      </c>
      <c r="Q389" s="13">
        <v>0</v>
      </c>
      <c r="R389" s="13">
        <v>0</v>
      </c>
    </row>
    <row r="390" spans="1:21" ht="14.1" customHeight="1" x14ac:dyDescent="0.15">
      <c r="A390" s="8" t="s">
        <v>378</v>
      </c>
      <c r="B390" s="9" t="s">
        <v>98</v>
      </c>
      <c r="C390" s="10"/>
      <c r="D390" s="8"/>
      <c r="E390" s="11">
        <v>18</v>
      </c>
      <c r="F390" s="12">
        <v>0</v>
      </c>
      <c r="G390" s="41">
        <f>H390+L390+Q390+R390</f>
        <v>705</v>
      </c>
      <c r="H390" s="41">
        <f>SUM(I390:K390)</f>
        <v>705</v>
      </c>
      <c r="I390" s="41">
        <f>I391+I392</f>
        <v>240</v>
      </c>
      <c r="J390" s="41">
        <f t="shared" ref="J390:R390" si="160">J391+J392</f>
        <v>235</v>
      </c>
      <c r="K390" s="41">
        <f t="shared" si="160"/>
        <v>230</v>
      </c>
      <c r="L390" s="41">
        <f>SUM(M390:P390)</f>
        <v>0</v>
      </c>
      <c r="M390" s="41">
        <f t="shared" si="160"/>
        <v>0</v>
      </c>
      <c r="N390" s="41">
        <f t="shared" si="160"/>
        <v>0</v>
      </c>
      <c r="O390" s="41">
        <f t="shared" si="160"/>
        <v>0</v>
      </c>
      <c r="P390" s="41">
        <f t="shared" si="160"/>
        <v>0</v>
      </c>
      <c r="Q390" s="13">
        <f>Q391+Q392</f>
        <v>0</v>
      </c>
      <c r="R390" s="13">
        <f t="shared" si="160"/>
        <v>0</v>
      </c>
    </row>
    <row r="391" spans="1:21" ht="14.1" customHeight="1" x14ac:dyDescent="0.15">
      <c r="A391" s="8"/>
      <c r="B391" s="15"/>
      <c r="C391" s="10" t="s">
        <v>597</v>
      </c>
      <c r="D391" s="8" t="s">
        <v>272</v>
      </c>
      <c r="E391" s="12"/>
      <c r="F391" s="12"/>
      <c r="G391" s="41">
        <v>281</v>
      </c>
      <c r="H391" s="41">
        <v>281</v>
      </c>
      <c r="I391" s="45">
        <v>106</v>
      </c>
      <c r="J391" s="45">
        <v>79</v>
      </c>
      <c r="K391" s="45">
        <v>96</v>
      </c>
      <c r="L391" s="41">
        <v>0</v>
      </c>
      <c r="M391" s="41">
        <v>0</v>
      </c>
      <c r="N391" s="41">
        <v>0</v>
      </c>
      <c r="O391" s="41">
        <v>0</v>
      </c>
      <c r="P391" s="41">
        <v>0</v>
      </c>
      <c r="Q391" s="13">
        <v>0</v>
      </c>
      <c r="R391" s="13">
        <v>0</v>
      </c>
    </row>
    <row r="392" spans="1:21" ht="14.1" customHeight="1" x14ac:dyDescent="0.15">
      <c r="A392" s="8"/>
      <c r="B392" s="15"/>
      <c r="C392" s="10" t="s">
        <v>597</v>
      </c>
      <c r="D392" s="8" t="s">
        <v>273</v>
      </c>
      <c r="E392" s="12"/>
      <c r="F392" s="12"/>
      <c r="G392" s="41">
        <v>424</v>
      </c>
      <c r="H392" s="41">
        <v>424</v>
      </c>
      <c r="I392" s="45">
        <v>134</v>
      </c>
      <c r="J392" s="45">
        <v>156</v>
      </c>
      <c r="K392" s="45">
        <v>134</v>
      </c>
      <c r="L392" s="41">
        <v>0</v>
      </c>
      <c r="M392" s="41">
        <v>0</v>
      </c>
      <c r="N392" s="41">
        <v>0</v>
      </c>
      <c r="O392" s="41">
        <v>0</v>
      </c>
      <c r="P392" s="41">
        <v>0</v>
      </c>
      <c r="Q392" s="13">
        <v>0</v>
      </c>
      <c r="R392" s="13">
        <v>0</v>
      </c>
    </row>
    <row r="393" spans="1:21" ht="14.1" customHeight="1" x14ac:dyDescent="0.15">
      <c r="A393" s="8" t="s">
        <v>378</v>
      </c>
      <c r="B393" s="9" t="s">
        <v>410</v>
      </c>
      <c r="C393" s="10"/>
      <c r="D393" s="8"/>
      <c r="E393" s="11">
        <v>20</v>
      </c>
      <c r="F393" s="12">
        <v>0</v>
      </c>
      <c r="G393" s="41">
        <f>H393+L393+Q393+R393</f>
        <v>784</v>
      </c>
      <c r="H393" s="41">
        <f>SUM(I393:K393)</f>
        <v>784</v>
      </c>
      <c r="I393" s="41">
        <f>I394+I395</f>
        <v>242</v>
      </c>
      <c r="J393" s="41">
        <f t="shared" ref="J393:R393" si="161">J394+J395</f>
        <v>276</v>
      </c>
      <c r="K393" s="41">
        <f t="shared" si="161"/>
        <v>266</v>
      </c>
      <c r="L393" s="41">
        <f>SUM(M393:P393)</f>
        <v>0</v>
      </c>
      <c r="M393" s="41">
        <f t="shared" si="161"/>
        <v>0</v>
      </c>
      <c r="N393" s="41">
        <f t="shared" si="161"/>
        <v>0</v>
      </c>
      <c r="O393" s="41">
        <f t="shared" si="161"/>
        <v>0</v>
      </c>
      <c r="P393" s="41">
        <f t="shared" si="161"/>
        <v>0</v>
      </c>
      <c r="Q393" s="13">
        <f>Q394+Q395</f>
        <v>0</v>
      </c>
      <c r="R393" s="13">
        <f t="shared" si="161"/>
        <v>0</v>
      </c>
    </row>
    <row r="394" spans="1:21" ht="14.1" customHeight="1" x14ac:dyDescent="0.15">
      <c r="A394" s="8"/>
      <c r="B394" s="15"/>
      <c r="C394" s="10" t="s">
        <v>359</v>
      </c>
      <c r="D394" s="8" t="s">
        <v>272</v>
      </c>
      <c r="E394" s="12"/>
      <c r="F394" s="12"/>
      <c r="G394" s="41">
        <v>379</v>
      </c>
      <c r="H394" s="41">
        <v>379</v>
      </c>
      <c r="I394" s="45">
        <v>112</v>
      </c>
      <c r="J394" s="45">
        <v>131</v>
      </c>
      <c r="K394" s="45">
        <v>136</v>
      </c>
      <c r="L394" s="41">
        <v>0</v>
      </c>
      <c r="M394" s="41">
        <v>0</v>
      </c>
      <c r="N394" s="41">
        <v>0</v>
      </c>
      <c r="O394" s="41">
        <v>0</v>
      </c>
      <c r="P394" s="41">
        <v>0</v>
      </c>
      <c r="Q394" s="13">
        <v>0</v>
      </c>
      <c r="R394" s="13">
        <v>0</v>
      </c>
    </row>
    <row r="395" spans="1:21" ht="14.1" customHeight="1" x14ac:dyDescent="0.15">
      <c r="A395" s="8"/>
      <c r="B395" s="15"/>
      <c r="C395" s="10" t="s">
        <v>359</v>
      </c>
      <c r="D395" s="8" t="s">
        <v>273</v>
      </c>
      <c r="E395" s="12"/>
      <c r="F395" s="12"/>
      <c r="G395" s="41">
        <v>405</v>
      </c>
      <c r="H395" s="41">
        <v>405</v>
      </c>
      <c r="I395" s="45">
        <v>130</v>
      </c>
      <c r="J395" s="45">
        <v>145</v>
      </c>
      <c r="K395" s="45">
        <v>130</v>
      </c>
      <c r="L395" s="41">
        <v>0</v>
      </c>
      <c r="M395" s="41">
        <v>0</v>
      </c>
      <c r="N395" s="41">
        <v>0</v>
      </c>
      <c r="O395" s="41">
        <v>0</v>
      </c>
      <c r="P395" s="41">
        <v>0</v>
      </c>
      <c r="Q395" s="13">
        <v>0</v>
      </c>
      <c r="R395" s="13">
        <v>0</v>
      </c>
    </row>
    <row r="396" spans="1:21" ht="14.1" customHeight="1" x14ac:dyDescent="0.15">
      <c r="A396" s="8" t="s">
        <v>378</v>
      </c>
      <c r="B396" s="9" t="s">
        <v>167</v>
      </c>
      <c r="C396" s="10"/>
      <c r="D396" s="8"/>
      <c r="E396" s="11">
        <v>12</v>
      </c>
      <c r="F396" s="12">
        <v>0</v>
      </c>
      <c r="G396" s="41">
        <f>H396+L396+Q396+R396</f>
        <v>375</v>
      </c>
      <c r="H396" s="41">
        <f>SUM(I396:K396)</f>
        <v>375</v>
      </c>
      <c r="I396" s="41">
        <f t="shared" ref="I396:K396" si="162">I397+I398+I399+I400</f>
        <v>119</v>
      </c>
      <c r="J396" s="41">
        <f t="shared" si="162"/>
        <v>125</v>
      </c>
      <c r="K396" s="41">
        <f t="shared" si="162"/>
        <v>131</v>
      </c>
      <c r="L396" s="41">
        <f>SUM(M396:P396)</f>
        <v>0</v>
      </c>
      <c r="M396" s="41">
        <f t="shared" ref="M396:R396" si="163">M397+M398</f>
        <v>0</v>
      </c>
      <c r="N396" s="41">
        <f t="shared" si="163"/>
        <v>0</v>
      </c>
      <c r="O396" s="41">
        <f t="shared" si="163"/>
        <v>0</v>
      </c>
      <c r="P396" s="41">
        <f t="shared" si="163"/>
        <v>0</v>
      </c>
      <c r="Q396" s="13">
        <f>Q397+Q398</f>
        <v>0</v>
      </c>
      <c r="R396" s="13">
        <f t="shared" si="163"/>
        <v>0</v>
      </c>
    </row>
    <row r="397" spans="1:21" ht="14.1" customHeight="1" x14ac:dyDescent="0.15">
      <c r="A397" s="8"/>
      <c r="B397" s="15"/>
      <c r="C397" s="10" t="s">
        <v>359</v>
      </c>
      <c r="D397" s="8" t="s">
        <v>607</v>
      </c>
      <c r="E397" s="12"/>
      <c r="F397" s="12"/>
      <c r="G397" s="41">
        <v>161</v>
      </c>
      <c r="H397" s="41">
        <v>161</v>
      </c>
      <c r="I397" s="45">
        <v>59</v>
      </c>
      <c r="J397" s="45">
        <v>53</v>
      </c>
      <c r="K397" s="45">
        <v>49</v>
      </c>
      <c r="L397" s="41">
        <v>0</v>
      </c>
      <c r="M397" s="41">
        <v>0</v>
      </c>
      <c r="N397" s="41">
        <v>0</v>
      </c>
      <c r="O397" s="41">
        <v>0</v>
      </c>
      <c r="P397" s="41">
        <v>0</v>
      </c>
      <c r="Q397" s="13">
        <v>0</v>
      </c>
      <c r="R397" s="13">
        <v>0</v>
      </c>
    </row>
    <row r="398" spans="1:21" ht="14.1" customHeight="1" x14ac:dyDescent="0.15">
      <c r="A398" s="8"/>
      <c r="B398" s="15"/>
      <c r="C398" s="10" t="s">
        <v>359</v>
      </c>
      <c r="D398" s="8" t="s">
        <v>273</v>
      </c>
      <c r="E398" s="12"/>
      <c r="F398" s="12"/>
      <c r="G398" s="41">
        <v>152</v>
      </c>
      <c r="H398" s="41">
        <v>152</v>
      </c>
      <c r="I398" s="45">
        <v>48</v>
      </c>
      <c r="J398" s="45">
        <v>47</v>
      </c>
      <c r="K398" s="45">
        <v>57</v>
      </c>
      <c r="L398" s="41">
        <v>0</v>
      </c>
      <c r="M398" s="41">
        <v>0</v>
      </c>
      <c r="N398" s="41">
        <v>0</v>
      </c>
      <c r="O398" s="41">
        <v>0</v>
      </c>
      <c r="P398" s="41">
        <v>0</v>
      </c>
      <c r="Q398" s="13">
        <v>0</v>
      </c>
      <c r="R398" s="13">
        <v>0</v>
      </c>
    </row>
    <row r="399" spans="1:21" ht="14.1" customHeight="1" x14ac:dyDescent="0.15">
      <c r="A399" s="8"/>
      <c r="B399" s="15"/>
      <c r="C399" s="10" t="s">
        <v>366</v>
      </c>
      <c r="D399" s="8" t="s">
        <v>272</v>
      </c>
      <c r="E399" s="12"/>
      <c r="F399" s="12"/>
      <c r="G399" s="41">
        <v>37</v>
      </c>
      <c r="H399" s="41">
        <v>37</v>
      </c>
      <c r="I399" s="45">
        <v>9</v>
      </c>
      <c r="J399" s="45">
        <v>14</v>
      </c>
      <c r="K399" s="45">
        <v>14</v>
      </c>
      <c r="L399" s="41">
        <v>0</v>
      </c>
      <c r="M399" s="41">
        <v>0</v>
      </c>
      <c r="N399" s="41">
        <v>0</v>
      </c>
      <c r="O399" s="41">
        <v>0</v>
      </c>
      <c r="P399" s="41">
        <v>0</v>
      </c>
      <c r="Q399" s="13">
        <v>0</v>
      </c>
      <c r="R399" s="13">
        <v>0</v>
      </c>
    </row>
    <row r="400" spans="1:21" ht="14.1" customHeight="1" x14ac:dyDescent="0.15">
      <c r="A400" s="8"/>
      <c r="B400" s="15"/>
      <c r="C400" s="10" t="s">
        <v>366</v>
      </c>
      <c r="D400" s="8" t="s">
        <v>273</v>
      </c>
      <c r="E400" s="12"/>
      <c r="F400" s="12"/>
      <c r="G400" s="41">
        <v>25</v>
      </c>
      <c r="H400" s="41">
        <v>25</v>
      </c>
      <c r="I400" s="45">
        <v>3</v>
      </c>
      <c r="J400" s="45">
        <v>11</v>
      </c>
      <c r="K400" s="45">
        <v>11</v>
      </c>
      <c r="L400" s="41">
        <v>0</v>
      </c>
      <c r="M400" s="41">
        <v>0</v>
      </c>
      <c r="N400" s="41">
        <v>0</v>
      </c>
      <c r="O400" s="41">
        <v>0</v>
      </c>
      <c r="P400" s="41">
        <v>0</v>
      </c>
      <c r="Q400" s="13">
        <v>0</v>
      </c>
      <c r="R400" s="13">
        <v>0</v>
      </c>
    </row>
    <row r="401" spans="1:18" ht="14.1" customHeight="1" x14ac:dyDescent="0.15">
      <c r="A401" s="8" t="s">
        <v>378</v>
      </c>
      <c r="B401" s="9" t="s">
        <v>58</v>
      </c>
      <c r="C401" s="10"/>
      <c r="D401" s="8"/>
      <c r="E401" s="11">
        <v>10</v>
      </c>
      <c r="F401" s="12">
        <v>0</v>
      </c>
      <c r="G401" s="41">
        <f>H401+L401+Q401+R401</f>
        <v>325</v>
      </c>
      <c r="H401" s="41">
        <f>SUM(I401:K401)</f>
        <v>325</v>
      </c>
      <c r="I401" s="41">
        <f>I402+I403</f>
        <v>94</v>
      </c>
      <c r="J401" s="41">
        <f t="shared" ref="J401:R401" si="164">J402+J403</f>
        <v>98</v>
      </c>
      <c r="K401" s="41">
        <f t="shared" si="164"/>
        <v>133</v>
      </c>
      <c r="L401" s="41">
        <f>SUM(M401:P401)</f>
        <v>0</v>
      </c>
      <c r="M401" s="41">
        <f t="shared" si="164"/>
        <v>0</v>
      </c>
      <c r="N401" s="41">
        <f t="shared" si="164"/>
        <v>0</v>
      </c>
      <c r="O401" s="41">
        <f t="shared" si="164"/>
        <v>0</v>
      </c>
      <c r="P401" s="41">
        <f t="shared" si="164"/>
        <v>0</v>
      </c>
      <c r="Q401" s="13">
        <f>Q402+Q403</f>
        <v>0</v>
      </c>
      <c r="R401" s="13">
        <f t="shared" si="164"/>
        <v>0</v>
      </c>
    </row>
    <row r="402" spans="1:18" ht="14.1" customHeight="1" x14ac:dyDescent="0.15">
      <c r="A402" s="8"/>
      <c r="B402" s="15"/>
      <c r="C402" s="10" t="s">
        <v>359</v>
      </c>
      <c r="D402" s="8" t="s">
        <v>272</v>
      </c>
      <c r="E402" s="12"/>
      <c r="F402" s="12"/>
      <c r="G402" s="41">
        <v>152</v>
      </c>
      <c r="H402" s="41">
        <v>152</v>
      </c>
      <c r="I402" s="45">
        <v>42</v>
      </c>
      <c r="J402" s="45">
        <v>52</v>
      </c>
      <c r="K402" s="45">
        <v>58</v>
      </c>
      <c r="L402" s="41">
        <v>0</v>
      </c>
      <c r="M402" s="41">
        <v>0</v>
      </c>
      <c r="N402" s="41">
        <v>0</v>
      </c>
      <c r="O402" s="41">
        <v>0</v>
      </c>
      <c r="P402" s="41">
        <v>0</v>
      </c>
      <c r="Q402" s="13">
        <v>0</v>
      </c>
      <c r="R402" s="13">
        <v>0</v>
      </c>
    </row>
    <row r="403" spans="1:18" ht="14.1" customHeight="1" x14ac:dyDescent="0.15">
      <c r="A403" s="8"/>
      <c r="B403" s="15"/>
      <c r="C403" s="10" t="s">
        <v>359</v>
      </c>
      <c r="D403" s="8" t="s">
        <v>273</v>
      </c>
      <c r="E403" s="12"/>
      <c r="F403" s="12"/>
      <c r="G403" s="41">
        <v>173</v>
      </c>
      <c r="H403" s="41">
        <v>173</v>
      </c>
      <c r="I403" s="45">
        <v>52</v>
      </c>
      <c r="J403" s="45">
        <v>46</v>
      </c>
      <c r="K403" s="45">
        <v>75</v>
      </c>
      <c r="L403" s="41">
        <v>0</v>
      </c>
      <c r="M403" s="41">
        <v>0</v>
      </c>
      <c r="N403" s="41">
        <v>0</v>
      </c>
      <c r="O403" s="41">
        <v>0</v>
      </c>
      <c r="P403" s="41">
        <v>0</v>
      </c>
      <c r="Q403" s="13">
        <v>0</v>
      </c>
      <c r="R403" s="13">
        <v>0</v>
      </c>
    </row>
    <row r="404" spans="1:18" ht="14.1" customHeight="1" x14ac:dyDescent="0.15">
      <c r="A404" s="8" t="s">
        <v>378</v>
      </c>
      <c r="B404" s="9" t="s">
        <v>170</v>
      </c>
      <c r="C404" s="10"/>
      <c r="D404" s="8"/>
      <c r="E404" s="11">
        <v>11</v>
      </c>
      <c r="F404" s="12">
        <v>0</v>
      </c>
      <c r="G404" s="41">
        <f>H404+L404+Q404+R404</f>
        <v>229</v>
      </c>
      <c r="H404" s="41">
        <f>SUM(I404:K404)</f>
        <v>229</v>
      </c>
      <c r="I404" s="41">
        <f>I405+I406+I407+I408+I409+I410</f>
        <v>57</v>
      </c>
      <c r="J404" s="41">
        <f>J405+J406+J407+J408+J409+J410</f>
        <v>75</v>
      </c>
      <c r="K404" s="41">
        <f t="shared" ref="K404" si="165">K405+K406+K407+K408+K409+K410</f>
        <v>97</v>
      </c>
      <c r="L404" s="41">
        <f>SUM(M404:P404)</f>
        <v>0</v>
      </c>
      <c r="M404" s="41">
        <f t="shared" ref="M404:P404" si="166">M405+M406+M407+M408+M409+M410</f>
        <v>0</v>
      </c>
      <c r="N404" s="41">
        <f t="shared" si="166"/>
        <v>0</v>
      </c>
      <c r="O404" s="41">
        <f t="shared" si="166"/>
        <v>0</v>
      </c>
      <c r="P404" s="41">
        <f t="shared" si="166"/>
        <v>0</v>
      </c>
      <c r="Q404" s="13">
        <f>Q405+Q406</f>
        <v>0</v>
      </c>
      <c r="R404" s="13">
        <f t="shared" ref="R404" si="167">R405+R406</f>
        <v>0</v>
      </c>
    </row>
    <row r="405" spans="1:18" ht="14.1" customHeight="1" x14ac:dyDescent="0.15">
      <c r="A405" s="8"/>
      <c r="B405" s="15"/>
      <c r="C405" s="10" t="s">
        <v>595</v>
      </c>
      <c r="D405" s="8" t="s">
        <v>272</v>
      </c>
      <c r="E405" s="12"/>
      <c r="F405" s="12"/>
      <c r="G405" s="41">
        <v>41</v>
      </c>
      <c r="H405" s="41">
        <v>41</v>
      </c>
      <c r="I405" s="45">
        <v>10</v>
      </c>
      <c r="J405" s="45">
        <v>10</v>
      </c>
      <c r="K405" s="45">
        <v>21</v>
      </c>
      <c r="L405" s="41">
        <v>0</v>
      </c>
      <c r="M405" s="41">
        <v>0</v>
      </c>
      <c r="N405" s="41">
        <v>0</v>
      </c>
      <c r="O405" s="41">
        <v>0</v>
      </c>
      <c r="P405" s="41">
        <v>0</v>
      </c>
      <c r="Q405" s="13">
        <v>0</v>
      </c>
      <c r="R405" s="13">
        <v>0</v>
      </c>
    </row>
    <row r="406" spans="1:18" ht="14.1" customHeight="1" x14ac:dyDescent="0.15">
      <c r="A406" s="8"/>
      <c r="B406" s="15"/>
      <c r="C406" s="10" t="s">
        <v>595</v>
      </c>
      <c r="D406" s="8" t="s">
        <v>273</v>
      </c>
      <c r="E406" s="12"/>
      <c r="F406" s="12"/>
      <c r="G406" s="41">
        <v>9</v>
      </c>
      <c r="H406" s="41">
        <v>9</v>
      </c>
      <c r="I406" s="45">
        <v>2</v>
      </c>
      <c r="J406" s="45">
        <v>5</v>
      </c>
      <c r="K406" s="45">
        <v>2</v>
      </c>
      <c r="L406" s="41">
        <v>0</v>
      </c>
      <c r="M406" s="41">
        <v>0</v>
      </c>
      <c r="N406" s="41">
        <v>0</v>
      </c>
      <c r="O406" s="41">
        <v>0</v>
      </c>
      <c r="P406" s="41">
        <v>0</v>
      </c>
      <c r="Q406" s="13">
        <v>0</v>
      </c>
      <c r="R406" s="13">
        <v>0</v>
      </c>
    </row>
    <row r="407" spans="1:18" ht="14.1" customHeight="1" x14ac:dyDescent="0.15">
      <c r="A407" s="8"/>
      <c r="B407" s="15"/>
      <c r="C407" s="10" t="s">
        <v>358</v>
      </c>
      <c r="D407" s="8" t="s">
        <v>272</v>
      </c>
      <c r="E407" s="12"/>
      <c r="F407" s="12"/>
      <c r="G407" s="41">
        <v>99</v>
      </c>
      <c r="H407" s="41">
        <v>99</v>
      </c>
      <c r="I407" s="42">
        <v>19</v>
      </c>
      <c r="J407" s="42">
        <v>35</v>
      </c>
      <c r="K407" s="42">
        <v>45</v>
      </c>
      <c r="L407" s="41">
        <v>0</v>
      </c>
      <c r="M407" s="41">
        <v>0</v>
      </c>
      <c r="N407" s="41">
        <v>0</v>
      </c>
      <c r="O407" s="41">
        <v>0</v>
      </c>
      <c r="P407" s="41">
        <v>0</v>
      </c>
      <c r="Q407" s="13">
        <v>0</v>
      </c>
      <c r="R407" s="13">
        <v>0</v>
      </c>
    </row>
    <row r="408" spans="1:18" ht="14.1" customHeight="1" x14ac:dyDescent="0.15">
      <c r="A408" s="8"/>
      <c r="B408" s="15"/>
      <c r="C408" s="10" t="s">
        <v>358</v>
      </c>
      <c r="D408" s="8" t="s">
        <v>273</v>
      </c>
      <c r="E408" s="12"/>
      <c r="F408" s="12"/>
      <c r="G408" s="41">
        <v>3</v>
      </c>
      <c r="H408" s="41">
        <v>3</v>
      </c>
      <c r="I408" s="42">
        <v>1</v>
      </c>
      <c r="J408" s="42">
        <v>1</v>
      </c>
      <c r="K408" s="42">
        <v>1</v>
      </c>
      <c r="L408" s="41">
        <v>0</v>
      </c>
      <c r="M408" s="41">
        <v>0</v>
      </c>
      <c r="N408" s="41">
        <v>0</v>
      </c>
      <c r="O408" s="41">
        <v>0</v>
      </c>
      <c r="P408" s="41">
        <v>0</v>
      </c>
      <c r="Q408" s="13">
        <v>0</v>
      </c>
      <c r="R408" s="13">
        <v>0</v>
      </c>
    </row>
    <row r="409" spans="1:18" ht="14.1" customHeight="1" x14ac:dyDescent="0.15">
      <c r="A409" s="8"/>
      <c r="B409" s="15"/>
      <c r="C409" s="10" t="s">
        <v>601</v>
      </c>
      <c r="D409" s="8" t="s">
        <v>272</v>
      </c>
      <c r="E409" s="12"/>
      <c r="F409" s="12"/>
      <c r="G409" s="41">
        <v>2</v>
      </c>
      <c r="H409" s="41">
        <v>2</v>
      </c>
      <c r="I409" s="45">
        <v>1</v>
      </c>
      <c r="J409" s="45">
        <v>1</v>
      </c>
      <c r="K409" s="45">
        <v>0</v>
      </c>
      <c r="L409" s="41">
        <v>0</v>
      </c>
      <c r="M409" s="41">
        <v>0</v>
      </c>
      <c r="N409" s="41">
        <v>0</v>
      </c>
      <c r="O409" s="41">
        <v>0</v>
      </c>
      <c r="P409" s="41">
        <v>0</v>
      </c>
      <c r="Q409" s="13">
        <v>0</v>
      </c>
      <c r="R409" s="13">
        <v>0</v>
      </c>
    </row>
    <row r="410" spans="1:18" ht="14.1" customHeight="1" x14ac:dyDescent="0.15">
      <c r="A410" s="8"/>
      <c r="B410" s="15"/>
      <c r="C410" s="10" t="s">
        <v>601</v>
      </c>
      <c r="D410" s="8" t="s">
        <v>273</v>
      </c>
      <c r="E410" s="12"/>
      <c r="F410" s="12"/>
      <c r="G410" s="41">
        <v>75</v>
      </c>
      <c r="H410" s="41">
        <v>75</v>
      </c>
      <c r="I410" s="45">
        <v>24</v>
      </c>
      <c r="J410" s="46">
        <v>23</v>
      </c>
      <c r="K410" s="46">
        <v>28</v>
      </c>
      <c r="L410" s="41">
        <v>0</v>
      </c>
      <c r="M410" s="41">
        <v>0</v>
      </c>
      <c r="N410" s="41">
        <v>0</v>
      </c>
      <c r="O410" s="41">
        <v>0</v>
      </c>
      <c r="P410" s="41">
        <v>0</v>
      </c>
      <c r="Q410" s="13">
        <v>0</v>
      </c>
      <c r="R410" s="13">
        <v>0</v>
      </c>
    </row>
    <row r="411" spans="1:18" ht="14.1" customHeight="1" x14ac:dyDescent="0.15">
      <c r="A411" s="8" t="s">
        <v>378</v>
      </c>
      <c r="B411" s="9" t="s">
        <v>64</v>
      </c>
      <c r="C411" s="10"/>
      <c r="D411" s="8"/>
      <c r="E411" s="11">
        <v>12</v>
      </c>
      <c r="F411" s="12">
        <v>0</v>
      </c>
      <c r="G411" s="41">
        <f>H411+L411+Q411+R411</f>
        <v>410</v>
      </c>
      <c r="H411" s="41">
        <f>SUM(I411:K411)</f>
        <v>410</v>
      </c>
      <c r="I411" s="41">
        <f>I412+I413</f>
        <v>136</v>
      </c>
      <c r="J411" s="41">
        <f t="shared" ref="J411:R411" si="168">J412+J413</f>
        <v>139</v>
      </c>
      <c r="K411" s="41">
        <f t="shared" si="168"/>
        <v>135</v>
      </c>
      <c r="L411" s="41">
        <f>SUM(M411:P411)</f>
        <v>0</v>
      </c>
      <c r="M411" s="41">
        <f t="shared" si="168"/>
        <v>0</v>
      </c>
      <c r="N411" s="41">
        <f t="shared" si="168"/>
        <v>0</v>
      </c>
      <c r="O411" s="41">
        <f t="shared" si="168"/>
        <v>0</v>
      </c>
      <c r="P411" s="41">
        <f t="shared" si="168"/>
        <v>0</v>
      </c>
      <c r="Q411" s="13">
        <f>Q412+Q413</f>
        <v>0</v>
      </c>
      <c r="R411" s="13">
        <f t="shared" si="168"/>
        <v>0</v>
      </c>
    </row>
    <row r="412" spans="1:18" ht="14.1" customHeight="1" x14ac:dyDescent="0.15">
      <c r="A412" s="8"/>
      <c r="B412" s="15"/>
      <c r="C412" s="10" t="s">
        <v>359</v>
      </c>
      <c r="D412" s="8" t="s">
        <v>272</v>
      </c>
      <c r="E412" s="12"/>
      <c r="F412" s="12"/>
      <c r="G412" s="41">
        <v>184</v>
      </c>
      <c r="H412" s="41">
        <v>184</v>
      </c>
      <c r="I412" s="45">
        <v>56</v>
      </c>
      <c r="J412" s="45">
        <v>64</v>
      </c>
      <c r="K412" s="45">
        <v>64</v>
      </c>
      <c r="L412" s="41">
        <v>0</v>
      </c>
      <c r="M412" s="41">
        <v>0</v>
      </c>
      <c r="N412" s="41">
        <v>0</v>
      </c>
      <c r="O412" s="41">
        <v>0</v>
      </c>
      <c r="P412" s="41">
        <v>0</v>
      </c>
      <c r="Q412" s="13">
        <v>0</v>
      </c>
      <c r="R412" s="13">
        <v>0</v>
      </c>
    </row>
    <row r="413" spans="1:18" ht="14.1" customHeight="1" x14ac:dyDescent="0.15">
      <c r="A413" s="8"/>
      <c r="B413" s="15"/>
      <c r="C413" s="10" t="s">
        <v>359</v>
      </c>
      <c r="D413" s="8" t="s">
        <v>273</v>
      </c>
      <c r="E413" s="12"/>
      <c r="F413" s="12"/>
      <c r="G413" s="41">
        <v>226</v>
      </c>
      <c r="H413" s="41">
        <v>226</v>
      </c>
      <c r="I413" s="45">
        <v>80</v>
      </c>
      <c r="J413" s="45">
        <v>75</v>
      </c>
      <c r="K413" s="45">
        <v>71</v>
      </c>
      <c r="L413" s="41">
        <v>0</v>
      </c>
      <c r="M413" s="41">
        <v>0</v>
      </c>
      <c r="N413" s="41">
        <v>0</v>
      </c>
      <c r="O413" s="41">
        <v>0</v>
      </c>
      <c r="P413" s="41">
        <v>0</v>
      </c>
      <c r="Q413" s="13">
        <v>0</v>
      </c>
      <c r="R413" s="13">
        <v>0</v>
      </c>
    </row>
    <row r="414" spans="1:18" ht="14.1" customHeight="1" x14ac:dyDescent="0.15">
      <c r="A414" s="8" t="s">
        <v>378</v>
      </c>
      <c r="B414" s="9" t="s">
        <v>162</v>
      </c>
      <c r="C414" s="10"/>
      <c r="D414" s="8"/>
      <c r="E414" s="11">
        <v>11</v>
      </c>
      <c r="F414" s="12">
        <v>0</v>
      </c>
      <c r="G414" s="41">
        <f>H414+L414+Q414+R414</f>
        <v>266</v>
      </c>
      <c r="H414" s="41">
        <f>SUM(I414:K414)</f>
        <v>254</v>
      </c>
      <c r="I414" s="41">
        <f t="shared" ref="I414:K414" si="169">I415+I416+I417+I418+I419+I420</f>
        <v>69</v>
      </c>
      <c r="J414" s="41">
        <f t="shared" si="169"/>
        <v>71</v>
      </c>
      <c r="K414" s="41">
        <f t="shared" si="169"/>
        <v>114</v>
      </c>
      <c r="L414" s="41">
        <f>SUM(M414:P414)</f>
        <v>0</v>
      </c>
      <c r="M414" s="41">
        <f t="shared" ref="M414" si="170">M415+M416</f>
        <v>0</v>
      </c>
      <c r="N414" s="41">
        <f t="shared" ref="N414" si="171">N415+N416+N417+N418+N419+N420</f>
        <v>0</v>
      </c>
      <c r="O414" s="41">
        <f t="shared" ref="O414" si="172">O415+O416+O417+O418+O419+O420</f>
        <v>0</v>
      </c>
      <c r="P414" s="41">
        <f t="shared" ref="P414" si="173">P415+P416+P417+P418+P419+P420</f>
        <v>0</v>
      </c>
      <c r="Q414" s="41">
        <f t="shared" ref="Q414" si="174">Q415+Q416+Q417+Q418+Q419+Q420</f>
        <v>12</v>
      </c>
      <c r="R414" s="41">
        <f t="shared" ref="R414" si="175">R415+R416+R417+R418+R419+R420</f>
        <v>0</v>
      </c>
    </row>
    <row r="415" spans="1:18" ht="14.1" customHeight="1" x14ac:dyDescent="0.15">
      <c r="A415" s="8"/>
      <c r="B415" s="15"/>
      <c r="C415" s="10" t="s">
        <v>595</v>
      </c>
      <c r="D415" s="8" t="s">
        <v>272</v>
      </c>
      <c r="E415" s="12"/>
      <c r="F415" s="12"/>
      <c r="G415" s="41">
        <v>40</v>
      </c>
      <c r="H415" s="41">
        <v>31</v>
      </c>
      <c r="I415" s="45">
        <v>10</v>
      </c>
      <c r="J415" s="45">
        <v>7</v>
      </c>
      <c r="K415" s="45">
        <v>14</v>
      </c>
      <c r="L415" s="45">
        <v>0</v>
      </c>
      <c r="M415" s="41">
        <v>0</v>
      </c>
      <c r="N415" s="41">
        <v>0</v>
      </c>
      <c r="O415" s="41">
        <v>0</v>
      </c>
      <c r="P415" s="41">
        <v>0</v>
      </c>
      <c r="Q415" s="16">
        <v>9</v>
      </c>
      <c r="R415" s="13">
        <v>0</v>
      </c>
    </row>
    <row r="416" spans="1:18" ht="14.1" customHeight="1" x14ac:dyDescent="0.15">
      <c r="A416" s="8"/>
      <c r="B416" s="15"/>
      <c r="C416" s="10" t="s">
        <v>595</v>
      </c>
      <c r="D416" s="8" t="s">
        <v>273</v>
      </c>
      <c r="E416" s="12"/>
      <c r="F416" s="12"/>
      <c r="G416" s="41">
        <v>43</v>
      </c>
      <c r="H416" s="41">
        <v>40</v>
      </c>
      <c r="I416" s="45">
        <v>13</v>
      </c>
      <c r="J416" s="45">
        <v>11</v>
      </c>
      <c r="K416" s="45">
        <v>16</v>
      </c>
      <c r="L416" s="45">
        <v>0</v>
      </c>
      <c r="M416" s="41">
        <v>0</v>
      </c>
      <c r="N416" s="41">
        <v>0</v>
      </c>
      <c r="O416" s="41">
        <v>0</v>
      </c>
      <c r="P416" s="41">
        <v>0</v>
      </c>
      <c r="Q416" s="16">
        <v>3</v>
      </c>
      <c r="R416" s="13">
        <v>0</v>
      </c>
    </row>
    <row r="417" spans="1:18" ht="14.1" customHeight="1" x14ac:dyDescent="0.15">
      <c r="A417" s="8"/>
      <c r="B417" s="15"/>
      <c r="C417" s="10" t="s">
        <v>358</v>
      </c>
      <c r="D417" s="8" t="s">
        <v>272</v>
      </c>
      <c r="E417" s="12"/>
      <c r="F417" s="12"/>
      <c r="G417" s="41">
        <v>80</v>
      </c>
      <c r="H417" s="41">
        <v>80</v>
      </c>
      <c r="I417" s="45">
        <v>20</v>
      </c>
      <c r="J417" s="45">
        <v>27</v>
      </c>
      <c r="K417" s="45">
        <v>33</v>
      </c>
      <c r="L417" s="41">
        <v>0</v>
      </c>
      <c r="M417" s="41">
        <v>0</v>
      </c>
      <c r="N417" s="41">
        <v>0</v>
      </c>
      <c r="O417" s="41">
        <v>0</v>
      </c>
      <c r="P417" s="41">
        <v>0</v>
      </c>
      <c r="Q417" s="13">
        <v>0</v>
      </c>
      <c r="R417" s="13">
        <v>0</v>
      </c>
    </row>
    <row r="418" spans="1:18" ht="14.1" customHeight="1" x14ac:dyDescent="0.15">
      <c r="A418" s="8"/>
      <c r="B418" s="15"/>
      <c r="C418" s="10" t="s">
        <v>358</v>
      </c>
      <c r="D418" s="8" t="s">
        <v>273</v>
      </c>
      <c r="E418" s="12"/>
      <c r="F418" s="12"/>
      <c r="G418" s="41">
        <v>1</v>
      </c>
      <c r="H418" s="41">
        <v>1</v>
      </c>
      <c r="I418" s="46">
        <v>0</v>
      </c>
      <c r="J418" s="41">
        <v>0</v>
      </c>
      <c r="K418" s="46">
        <v>1</v>
      </c>
      <c r="L418" s="41">
        <v>0</v>
      </c>
      <c r="M418" s="41">
        <v>0</v>
      </c>
      <c r="N418" s="41">
        <v>0</v>
      </c>
      <c r="O418" s="41">
        <v>0</v>
      </c>
      <c r="P418" s="41">
        <v>0</v>
      </c>
      <c r="Q418" s="13">
        <v>0</v>
      </c>
      <c r="R418" s="13">
        <v>0</v>
      </c>
    </row>
    <row r="419" spans="1:18" ht="14.1" customHeight="1" x14ac:dyDescent="0.15">
      <c r="A419" s="8"/>
      <c r="B419" s="15"/>
      <c r="C419" s="10" t="s">
        <v>366</v>
      </c>
      <c r="D419" s="8" t="s">
        <v>272</v>
      </c>
      <c r="E419" s="12"/>
      <c r="F419" s="12"/>
      <c r="G419" s="41">
        <v>40</v>
      </c>
      <c r="H419" s="41">
        <v>40</v>
      </c>
      <c r="I419" s="45">
        <v>9</v>
      </c>
      <c r="J419" s="45">
        <v>13</v>
      </c>
      <c r="K419" s="45">
        <v>18</v>
      </c>
      <c r="L419" s="41">
        <v>0</v>
      </c>
      <c r="M419" s="41">
        <v>0</v>
      </c>
      <c r="N419" s="41">
        <v>0</v>
      </c>
      <c r="O419" s="41">
        <v>0</v>
      </c>
      <c r="P419" s="41">
        <v>0</v>
      </c>
      <c r="Q419" s="13">
        <v>0</v>
      </c>
      <c r="R419" s="13">
        <v>0</v>
      </c>
    </row>
    <row r="420" spans="1:18" ht="14.1" customHeight="1" x14ac:dyDescent="0.15">
      <c r="A420" s="8"/>
      <c r="B420" s="15"/>
      <c r="C420" s="10" t="s">
        <v>366</v>
      </c>
      <c r="D420" s="8" t="s">
        <v>273</v>
      </c>
      <c r="E420" s="12"/>
      <c r="F420" s="12"/>
      <c r="G420" s="41">
        <v>62</v>
      </c>
      <c r="H420" s="41">
        <v>62</v>
      </c>
      <c r="I420" s="45">
        <v>17</v>
      </c>
      <c r="J420" s="45">
        <v>13</v>
      </c>
      <c r="K420" s="45">
        <v>32</v>
      </c>
      <c r="L420" s="41">
        <v>0</v>
      </c>
      <c r="M420" s="41">
        <v>0</v>
      </c>
      <c r="N420" s="41">
        <v>0</v>
      </c>
      <c r="O420" s="41">
        <v>0</v>
      </c>
      <c r="P420" s="41">
        <v>0</v>
      </c>
      <c r="Q420" s="13">
        <v>0</v>
      </c>
      <c r="R420" s="13">
        <v>0</v>
      </c>
    </row>
    <row r="421" spans="1:18" ht="14.1" customHeight="1" x14ac:dyDescent="0.15">
      <c r="A421" s="8" t="s">
        <v>378</v>
      </c>
      <c r="B421" s="9" t="s">
        <v>220</v>
      </c>
      <c r="C421" s="10"/>
      <c r="D421" s="8"/>
      <c r="E421" s="11">
        <v>3</v>
      </c>
      <c r="F421" s="12">
        <v>0</v>
      </c>
      <c r="G421" s="41">
        <f>H421+L421+Q421+R421</f>
        <v>108</v>
      </c>
      <c r="H421" s="41">
        <f>SUM(I421:K421)</f>
        <v>108</v>
      </c>
      <c r="I421" s="41">
        <f>I422+I423</f>
        <v>40</v>
      </c>
      <c r="J421" s="41">
        <f t="shared" ref="J421:R421" si="176">J422+J423</f>
        <v>29</v>
      </c>
      <c r="K421" s="41">
        <f t="shared" si="176"/>
        <v>39</v>
      </c>
      <c r="L421" s="41">
        <f>SUM(M421:P421)</f>
        <v>0</v>
      </c>
      <c r="M421" s="41">
        <f t="shared" si="176"/>
        <v>0</v>
      </c>
      <c r="N421" s="41">
        <f t="shared" si="176"/>
        <v>0</v>
      </c>
      <c r="O421" s="41">
        <f t="shared" si="176"/>
        <v>0</v>
      </c>
      <c r="P421" s="41">
        <f t="shared" si="176"/>
        <v>0</v>
      </c>
      <c r="Q421" s="13">
        <f>Q422+Q423</f>
        <v>0</v>
      </c>
      <c r="R421" s="13">
        <f t="shared" si="176"/>
        <v>0</v>
      </c>
    </row>
    <row r="422" spans="1:18" ht="14.1" customHeight="1" x14ac:dyDescent="0.15">
      <c r="A422" s="8"/>
      <c r="B422" s="15"/>
      <c r="C422" s="10" t="s">
        <v>359</v>
      </c>
      <c r="D422" s="8" t="s">
        <v>272</v>
      </c>
      <c r="E422" s="12"/>
      <c r="F422" s="12"/>
      <c r="G422" s="41">
        <v>48</v>
      </c>
      <c r="H422" s="41">
        <v>48</v>
      </c>
      <c r="I422" s="45">
        <v>16</v>
      </c>
      <c r="J422" s="45">
        <v>9</v>
      </c>
      <c r="K422" s="45">
        <v>23</v>
      </c>
      <c r="L422" s="41">
        <v>0</v>
      </c>
      <c r="M422" s="41">
        <v>0</v>
      </c>
      <c r="N422" s="41">
        <v>0</v>
      </c>
      <c r="O422" s="41">
        <v>0</v>
      </c>
      <c r="P422" s="41">
        <v>0</v>
      </c>
      <c r="Q422" s="13">
        <v>0</v>
      </c>
      <c r="R422" s="13">
        <v>0</v>
      </c>
    </row>
    <row r="423" spans="1:18" ht="14.1" customHeight="1" x14ac:dyDescent="0.15">
      <c r="A423" s="8"/>
      <c r="B423" s="15"/>
      <c r="C423" s="10" t="s">
        <v>359</v>
      </c>
      <c r="D423" s="8" t="s">
        <v>273</v>
      </c>
      <c r="E423" s="12"/>
      <c r="F423" s="12"/>
      <c r="G423" s="41">
        <v>60</v>
      </c>
      <c r="H423" s="41">
        <v>60</v>
      </c>
      <c r="I423" s="45">
        <v>24</v>
      </c>
      <c r="J423" s="45">
        <v>20</v>
      </c>
      <c r="K423" s="45">
        <v>16</v>
      </c>
      <c r="L423" s="41">
        <v>0</v>
      </c>
      <c r="M423" s="41">
        <v>0</v>
      </c>
      <c r="N423" s="41">
        <v>0</v>
      </c>
      <c r="O423" s="41">
        <v>0</v>
      </c>
      <c r="P423" s="41">
        <v>0</v>
      </c>
      <c r="Q423" s="13">
        <v>0</v>
      </c>
      <c r="R423" s="13">
        <v>0</v>
      </c>
    </row>
    <row r="424" spans="1:18" ht="14.1" customHeight="1" x14ac:dyDescent="0.15">
      <c r="A424" s="8" t="s">
        <v>378</v>
      </c>
      <c r="B424" s="9" t="s">
        <v>175</v>
      </c>
      <c r="C424" s="10"/>
      <c r="D424" s="8"/>
      <c r="E424" s="11">
        <v>3</v>
      </c>
      <c r="F424" s="12">
        <v>0</v>
      </c>
      <c r="G424" s="41">
        <f>H424+L424+Q424+R424</f>
        <v>82</v>
      </c>
      <c r="H424" s="41">
        <f>SUM(I424:K424)</f>
        <v>82</v>
      </c>
      <c r="I424" s="41">
        <f>I425+I426</f>
        <v>18</v>
      </c>
      <c r="J424" s="41">
        <f t="shared" ref="J424:R424" si="177">J425+J426</f>
        <v>38</v>
      </c>
      <c r="K424" s="41">
        <f t="shared" si="177"/>
        <v>26</v>
      </c>
      <c r="L424" s="41">
        <f>SUM(M424:P424)</f>
        <v>0</v>
      </c>
      <c r="M424" s="41">
        <f t="shared" si="177"/>
        <v>0</v>
      </c>
      <c r="N424" s="41">
        <f t="shared" si="177"/>
        <v>0</v>
      </c>
      <c r="O424" s="41">
        <f t="shared" si="177"/>
        <v>0</v>
      </c>
      <c r="P424" s="41">
        <f t="shared" si="177"/>
        <v>0</v>
      </c>
      <c r="Q424" s="13">
        <f>Q425+Q426</f>
        <v>0</v>
      </c>
      <c r="R424" s="13">
        <f t="shared" si="177"/>
        <v>0</v>
      </c>
    </row>
    <row r="425" spans="1:18" ht="14.1" customHeight="1" x14ac:dyDescent="0.15">
      <c r="A425" s="8"/>
      <c r="B425" s="15"/>
      <c r="C425" s="10" t="s">
        <v>359</v>
      </c>
      <c r="D425" s="8" t="s">
        <v>272</v>
      </c>
      <c r="E425" s="12"/>
      <c r="F425" s="12"/>
      <c r="G425" s="41">
        <v>44</v>
      </c>
      <c r="H425" s="41">
        <v>44</v>
      </c>
      <c r="I425" s="45">
        <v>8</v>
      </c>
      <c r="J425" s="45">
        <v>20</v>
      </c>
      <c r="K425" s="45">
        <v>16</v>
      </c>
      <c r="L425" s="41">
        <v>0</v>
      </c>
      <c r="M425" s="41">
        <v>0</v>
      </c>
      <c r="N425" s="41">
        <v>0</v>
      </c>
      <c r="O425" s="41">
        <v>0</v>
      </c>
      <c r="P425" s="41">
        <v>0</v>
      </c>
      <c r="Q425" s="13">
        <v>0</v>
      </c>
      <c r="R425" s="13">
        <v>0</v>
      </c>
    </row>
    <row r="426" spans="1:18" ht="14.1" customHeight="1" x14ac:dyDescent="0.15">
      <c r="A426" s="8"/>
      <c r="B426" s="15"/>
      <c r="C426" s="10" t="s">
        <v>359</v>
      </c>
      <c r="D426" s="8" t="s">
        <v>273</v>
      </c>
      <c r="E426" s="12"/>
      <c r="F426" s="12"/>
      <c r="G426" s="41">
        <v>38</v>
      </c>
      <c r="H426" s="41">
        <v>38</v>
      </c>
      <c r="I426" s="45">
        <v>10</v>
      </c>
      <c r="J426" s="45">
        <v>18</v>
      </c>
      <c r="K426" s="45">
        <v>10</v>
      </c>
      <c r="L426" s="41">
        <v>0</v>
      </c>
      <c r="M426" s="41">
        <v>0</v>
      </c>
      <c r="N426" s="41">
        <v>0</v>
      </c>
      <c r="O426" s="41">
        <v>0</v>
      </c>
      <c r="P426" s="41">
        <v>0</v>
      </c>
      <c r="Q426" s="13">
        <v>0</v>
      </c>
      <c r="R426" s="13">
        <v>0</v>
      </c>
    </row>
    <row r="427" spans="1:18" ht="14.1" customHeight="1" x14ac:dyDescent="0.15">
      <c r="A427" s="8" t="s">
        <v>378</v>
      </c>
      <c r="B427" s="9" t="s">
        <v>221</v>
      </c>
      <c r="C427" s="10"/>
      <c r="D427" s="8"/>
      <c r="E427" s="11">
        <v>6</v>
      </c>
      <c r="F427" s="12">
        <v>0</v>
      </c>
      <c r="G427" s="41">
        <f>H427+L427+Q427+R427</f>
        <v>224</v>
      </c>
      <c r="H427" s="41">
        <f>SUM(I427:K427)</f>
        <v>224</v>
      </c>
      <c r="I427" s="41">
        <f>I428+I429</f>
        <v>80</v>
      </c>
      <c r="J427" s="41">
        <f t="shared" ref="J427:R427" si="178">J428+J429</f>
        <v>80</v>
      </c>
      <c r="K427" s="41">
        <f t="shared" si="178"/>
        <v>64</v>
      </c>
      <c r="L427" s="41">
        <f>SUM(M427:P427)</f>
        <v>0</v>
      </c>
      <c r="M427" s="41">
        <f t="shared" si="178"/>
        <v>0</v>
      </c>
      <c r="N427" s="41">
        <f t="shared" si="178"/>
        <v>0</v>
      </c>
      <c r="O427" s="41">
        <f t="shared" si="178"/>
        <v>0</v>
      </c>
      <c r="P427" s="41">
        <f t="shared" si="178"/>
        <v>0</v>
      </c>
      <c r="Q427" s="13">
        <f>Q428+Q429</f>
        <v>0</v>
      </c>
      <c r="R427" s="13">
        <f t="shared" si="178"/>
        <v>0</v>
      </c>
    </row>
    <row r="428" spans="1:18" ht="14.1" customHeight="1" x14ac:dyDescent="0.15">
      <c r="A428" s="8"/>
      <c r="B428" s="15"/>
      <c r="C428" s="10" t="s">
        <v>359</v>
      </c>
      <c r="D428" s="8" t="s">
        <v>272</v>
      </c>
      <c r="E428" s="12"/>
      <c r="F428" s="12"/>
      <c r="G428" s="41">
        <v>77</v>
      </c>
      <c r="H428" s="41">
        <v>77</v>
      </c>
      <c r="I428" s="45">
        <v>26</v>
      </c>
      <c r="J428" s="45">
        <v>29</v>
      </c>
      <c r="K428" s="45">
        <v>22</v>
      </c>
      <c r="L428" s="41">
        <v>0</v>
      </c>
      <c r="M428" s="41">
        <v>0</v>
      </c>
      <c r="N428" s="41">
        <v>0</v>
      </c>
      <c r="O428" s="41">
        <v>0</v>
      </c>
      <c r="P428" s="41">
        <v>0</v>
      </c>
      <c r="Q428" s="13">
        <v>0</v>
      </c>
      <c r="R428" s="13">
        <v>0</v>
      </c>
    </row>
    <row r="429" spans="1:18" ht="14.1" customHeight="1" x14ac:dyDescent="0.15">
      <c r="A429" s="8"/>
      <c r="B429" s="15"/>
      <c r="C429" s="10" t="s">
        <v>359</v>
      </c>
      <c r="D429" s="8" t="s">
        <v>273</v>
      </c>
      <c r="E429" s="12"/>
      <c r="F429" s="12"/>
      <c r="G429" s="41">
        <v>147</v>
      </c>
      <c r="H429" s="41">
        <v>147</v>
      </c>
      <c r="I429" s="45">
        <v>54</v>
      </c>
      <c r="J429" s="45">
        <v>51</v>
      </c>
      <c r="K429" s="45">
        <v>42</v>
      </c>
      <c r="L429" s="41">
        <v>0</v>
      </c>
      <c r="M429" s="41">
        <v>0</v>
      </c>
      <c r="N429" s="41">
        <v>0</v>
      </c>
      <c r="O429" s="41">
        <v>0</v>
      </c>
      <c r="P429" s="41">
        <v>0</v>
      </c>
      <c r="Q429" s="13">
        <v>0</v>
      </c>
      <c r="R429" s="13">
        <v>0</v>
      </c>
    </row>
    <row r="430" spans="1:18" ht="14.1" customHeight="1" x14ac:dyDescent="0.15">
      <c r="A430" s="8" t="s">
        <v>378</v>
      </c>
      <c r="B430" s="9" t="s">
        <v>176</v>
      </c>
      <c r="C430" s="10"/>
      <c r="D430" s="8"/>
      <c r="E430" s="11">
        <v>5</v>
      </c>
      <c r="F430" s="12">
        <v>0</v>
      </c>
      <c r="G430" s="41">
        <f>H430+L430+Q430+R430</f>
        <v>129</v>
      </c>
      <c r="H430" s="41">
        <f>SUM(I430:K430)</f>
        <v>129</v>
      </c>
      <c r="I430" s="41">
        <f>I431+I432</f>
        <v>36</v>
      </c>
      <c r="J430" s="41">
        <f t="shared" ref="J430:R430" si="179">J431+J432</f>
        <v>47</v>
      </c>
      <c r="K430" s="41">
        <f t="shared" si="179"/>
        <v>46</v>
      </c>
      <c r="L430" s="41">
        <f>SUM(M430:P430)</f>
        <v>0</v>
      </c>
      <c r="M430" s="41">
        <f t="shared" si="179"/>
        <v>0</v>
      </c>
      <c r="N430" s="41">
        <f t="shared" si="179"/>
        <v>0</v>
      </c>
      <c r="O430" s="41">
        <f t="shared" si="179"/>
        <v>0</v>
      </c>
      <c r="P430" s="41">
        <f t="shared" si="179"/>
        <v>0</v>
      </c>
      <c r="Q430" s="13">
        <f>Q431+Q432</f>
        <v>0</v>
      </c>
      <c r="R430" s="13">
        <f t="shared" si="179"/>
        <v>0</v>
      </c>
    </row>
    <row r="431" spans="1:18" ht="14.1" customHeight="1" x14ac:dyDescent="0.15">
      <c r="A431" s="8"/>
      <c r="B431" s="15"/>
      <c r="C431" s="10" t="s">
        <v>359</v>
      </c>
      <c r="D431" s="8" t="s">
        <v>272</v>
      </c>
      <c r="E431" s="12"/>
      <c r="F431" s="12"/>
      <c r="G431" s="41">
        <v>65</v>
      </c>
      <c r="H431" s="41">
        <v>65</v>
      </c>
      <c r="I431" s="45">
        <v>14</v>
      </c>
      <c r="J431" s="45">
        <v>29</v>
      </c>
      <c r="K431" s="45">
        <v>22</v>
      </c>
      <c r="L431" s="41">
        <v>0</v>
      </c>
      <c r="M431" s="41">
        <v>0</v>
      </c>
      <c r="N431" s="41">
        <v>0</v>
      </c>
      <c r="O431" s="41">
        <v>0</v>
      </c>
      <c r="P431" s="41">
        <v>0</v>
      </c>
      <c r="Q431" s="13">
        <v>0</v>
      </c>
      <c r="R431" s="13">
        <v>0</v>
      </c>
    </row>
    <row r="432" spans="1:18" ht="14.1" customHeight="1" x14ac:dyDescent="0.15">
      <c r="A432" s="8"/>
      <c r="B432" s="15"/>
      <c r="C432" s="10" t="s">
        <v>359</v>
      </c>
      <c r="D432" s="8" t="s">
        <v>273</v>
      </c>
      <c r="E432" s="12"/>
      <c r="F432" s="12"/>
      <c r="G432" s="41">
        <v>64</v>
      </c>
      <c r="H432" s="49">
        <v>64</v>
      </c>
      <c r="I432" s="45">
        <v>22</v>
      </c>
      <c r="J432" s="45">
        <v>18</v>
      </c>
      <c r="K432" s="45">
        <v>24</v>
      </c>
      <c r="L432" s="41">
        <v>0</v>
      </c>
      <c r="M432" s="41">
        <v>0</v>
      </c>
      <c r="N432" s="41">
        <v>0</v>
      </c>
      <c r="O432" s="41">
        <v>0</v>
      </c>
      <c r="P432" s="41">
        <v>0</v>
      </c>
      <c r="Q432" s="13">
        <v>0</v>
      </c>
      <c r="R432" s="13">
        <v>0</v>
      </c>
    </row>
    <row r="433" spans="1:18" ht="14.1" customHeight="1" x14ac:dyDescent="0.15">
      <c r="A433" s="8" t="s">
        <v>378</v>
      </c>
      <c r="B433" s="9" t="s">
        <v>222</v>
      </c>
      <c r="C433" s="10"/>
      <c r="D433" s="8"/>
      <c r="E433" s="11">
        <v>3</v>
      </c>
      <c r="F433" s="12">
        <v>0</v>
      </c>
      <c r="G433" s="41">
        <f>H433+L433+Q433+R433</f>
        <v>74</v>
      </c>
      <c r="H433" s="41">
        <f>SUM(I433:K433)</f>
        <v>74</v>
      </c>
      <c r="I433" s="41">
        <f>I434+I435</f>
        <v>31</v>
      </c>
      <c r="J433" s="41">
        <f t="shared" ref="J433:R433" si="180">J434+J435</f>
        <v>17</v>
      </c>
      <c r="K433" s="41">
        <f t="shared" si="180"/>
        <v>26</v>
      </c>
      <c r="L433" s="41">
        <f>SUM(M433:P433)</f>
        <v>0</v>
      </c>
      <c r="M433" s="41">
        <f t="shared" si="180"/>
        <v>0</v>
      </c>
      <c r="N433" s="41">
        <f t="shared" si="180"/>
        <v>0</v>
      </c>
      <c r="O433" s="41">
        <f t="shared" si="180"/>
        <v>0</v>
      </c>
      <c r="P433" s="41">
        <f t="shared" si="180"/>
        <v>0</v>
      </c>
      <c r="Q433" s="13">
        <f>Q434+Q435</f>
        <v>0</v>
      </c>
      <c r="R433" s="13">
        <f t="shared" si="180"/>
        <v>0</v>
      </c>
    </row>
    <row r="434" spans="1:18" ht="14.1" customHeight="1" x14ac:dyDescent="0.15">
      <c r="A434" s="8"/>
      <c r="B434" s="15"/>
      <c r="C434" s="10" t="s">
        <v>359</v>
      </c>
      <c r="D434" s="8" t="s">
        <v>272</v>
      </c>
      <c r="E434" s="12"/>
      <c r="F434" s="12"/>
      <c r="G434" s="41">
        <v>29</v>
      </c>
      <c r="H434" s="41">
        <v>29</v>
      </c>
      <c r="I434" s="45">
        <v>16</v>
      </c>
      <c r="J434" s="45">
        <v>5</v>
      </c>
      <c r="K434" s="45">
        <v>8</v>
      </c>
      <c r="L434" s="41">
        <v>0</v>
      </c>
      <c r="M434" s="41">
        <v>0</v>
      </c>
      <c r="N434" s="41">
        <v>0</v>
      </c>
      <c r="O434" s="41">
        <v>0</v>
      </c>
      <c r="P434" s="41">
        <v>0</v>
      </c>
      <c r="Q434" s="13">
        <v>0</v>
      </c>
      <c r="R434" s="13">
        <v>0</v>
      </c>
    </row>
    <row r="435" spans="1:18" ht="14.1" customHeight="1" x14ac:dyDescent="0.15">
      <c r="A435" s="8"/>
      <c r="B435" s="15"/>
      <c r="C435" s="10" t="s">
        <v>359</v>
      </c>
      <c r="D435" s="8" t="s">
        <v>273</v>
      </c>
      <c r="E435" s="12"/>
      <c r="F435" s="12"/>
      <c r="G435" s="41">
        <v>45</v>
      </c>
      <c r="H435" s="41">
        <v>45</v>
      </c>
      <c r="I435" s="45">
        <v>15</v>
      </c>
      <c r="J435" s="45">
        <v>12</v>
      </c>
      <c r="K435" s="45">
        <v>18</v>
      </c>
      <c r="L435" s="41">
        <v>0</v>
      </c>
      <c r="M435" s="41">
        <v>0</v>
      </c>
      <c r="N435" s="41">
        <v>0</v>
      </c>
      <c r="O435" s="41">
        <v>0</v>
      </c>
      <c r="P435" s="41">
        <v>0</v>
      </c>
      <c r="Q435" s="13">
        <v>0</v>
      </c>
      <c r="R435" s="13">
        <v>0</v>
      </c>
    </row>
    <row r="436" spans="1:18" ht="14.1" customHeight="1" x14ac:dyDescent="0.15">
      <c r="A436" s="8" t="s">
        <v>378</v>
      </c>
      <c r="B436" s="9" t="s">
        <v>177</v>
      </c>
      <c r="C436" s="10"/>
      <c r="D436" s="8"/>
      <c r="E436" s="11">
        <v>3</v>
      </c>
      <c r="F436" s="12">
        <v>0</v>
      </c>
      <c r="G436" s="41">
        <f>H436+L436+Q436+R436</f>
        <v>80</v>
      </c>
      <c r="H436" s="41">
        <f>SUM(I436:K436)</f>
        <v>80</v>
      </c>
      <c r="I436" s="41">
        <f>I437+I438</f>
        <v>36</v>
      </c>
      <c r="J436" s="41">
        <f t="shared" ref="J436:R436" si="181">J437+J438</f>
        <v>30</v>
      </c>
      <c r="K436" s="41">
        <f t="shared" si="181"/>
        <v>14</v>
      </c>
      <c r="L436" s="41">
        <f>SUM(M436:P436)</f>
        <v>0</v>
      </c>
      <c r="M436" s="41">
        <f t="shared" si="181"/>
        <v>0</v>
      </c>
      <c r="N436" s="41">
        <f t="shared" si="181"/>
        <v>0</v>
      </c>
      <c r="O436" s="41">
        <f t="shared" si="181"/>
        <v>0</v>
      </c>
      <c r="P436" s="41">
        <f t="shared" si="181"/>
        <v>0</v>
      </c>
      <c r="Q436" s="13">
        <f>Q437+Q438</f>
        <v>0</v>
      </c>
      <c r="R436" s="13">
        <f t="shared" si="181"/>
        <v>0</v>
      </c>
    </row>
    <row r="437" spans="1:18" ht="14.1" customHeight="1" x14ac:dyDescent="0.15">
      <c r="A437" s="8"/>
      <c r="B437" s="15"/>
      <c r="C437" s="10" t="s">
        <v>366</v>
      </c>
      <c r="D437" s="8" t="s">
        <v>272</v>
      </c>
      <c r="E437" s="12"/>
      <c r="F437" s="12"/>
      <c r="G437" s="41">
        <v>34</v>
      </c>
      <c r="H437" s="41">
        <v>34</v>
      </c>
      <c r="I437" s="45">
        <v>17</v>
      </c>
      <c r="J437" s="45">
        <v>11</v>
      </c>
      <c r="K437" s="45">
        <v>6</v>
      </c>
      <c r="L437" s="41">
        <v>0</v>
      </c>
      <c r="M437" s="41">
        <v>0</v>
      </c>
      <c r="N437" s="41">
        <v>0</v>
      </c>
      <c r="O437" s="41">
        <v>0</v>
      </c>
      <c r="P437" s="41">
        <v>0</v>
      </c>
      <c r="Q437" s="13">
        <v>0</v>
      </c>
      <c r="R437" s="13">
        <v>0</v>
      </c>
    </row>
    <row r="438" spans="1:18" ht="14.1" customHeight="1" x14ac:dyDescent="0.15">
      <c r="A438" s="8"/>
      <c r="B438" s="15"/>
      <c r="C438" s="10" t="s">
        <v>366</v>
      </c>
      <c r="D438" s="8" t="s">
        <v>273</v>
      </c>
      <c r="E438" s="12"/>
      <c r="F438" s="12"/>
      <c r="G438" s="41">
        <v>46</v>
      </c>
      <c r="H438" s="41">
        <v>46</v>
      </c>
      <c r="I438" s="45">
        <v>19</v>
      </c>
      <c r="J438" s="45">
        <v>19</v>
      </c>
      <c r="K438" s="45">
        <v>8</v>
      </c>
      <c r="L438" s="41">
        <v>0</v>
      </c>
      <c r="M438" s="41">
        <v>0</v>
      </c>
      <c r="N438" s="41">
        <v>0</v>
      </c>
      <c r="O438" s="41">
        <v>0</v>
      </c>
      <c r="P438" s="41">
        <v>0</v>
      </c>
      <c r="Q438" s="13">
        <v>0</v>
      </c>
      <c r="R438" s="13">
        <v>0</v>
      </c>
    </row>
    <row r="439" spans="1:18" ht="14.1" customHeight="1" x14ac:dyDescent="0.15">
      <c r="A439" s="8" t="s">
        <v>378</v>
      </c>
      <c r="B439" s="9" t="s">
        <v>178</v>
      </c>
      <c r="C439" s="10"/>
      <c r="D439" s="8"/>
      <c r="E439" s="11">
        <v>3</v>
      </c>
      <c r="F439" s="12">
        <v>0</v>
      </c>
      <c r="G439" s="41">
        <f>H439+L439+Q439+R439</f>
        <v>79</v>
      </c>
      <c r="H439" s="41">
        <f>SUM(I439:K439)</f>
        <v>79</v>
      </c>
      <c r="I439" s="41">
        <f>I440+I441</f>
        <v>29</v>
      </c>
      <c r="J439" s="41">
        <f t="shared" ref="J439:R439" si="182">J440+J441</f>
        <v>26</v>
      </c>
      <c r="K439" s="41">
        <f t="shared" si="182"/>
        <v>24</v>
      </c>
      <c r="L439" s="41">
        <f>SUM(M439:P439)</f>
        <v>0</v>
      </c>
      <c r="M439" s="41">
        <f t="shared" si="182"/>
        <v>0</v>
      </c>
      <c r="N439" s="41">
        <f t="shared" si="182"/>
        <v>0</v>
      </c>
      <c r="O439" s="41">
        <f t="shared" si="182"/>
        <v>0</v>
      </c>
      <c r="P439" s="41">
        <f t="shared" si="182"/>
        <v>0</v>
      </c>
      <c r="Q439" s="13">
        <f>Q440+Q441</f>
        <v>0</v>
      </c>
      <c r="R439" s="13">
        <f t="shared" si="182"/>
        <v>0</v>
      </c>
    </row>
    <row r="440" spans="1:18" ht="14.1" customHeight="1" x14ac:dyDescent="0.15">
      <c r="A440" s="8"/>
      <c r="B440" s="15"/>
      <c r="C440" s="10" t="s">
        <v>359</v>
      </c>
      <c r="D440" s="8" t="s">
        <v>272</v>
      </c>
      <c r="E440" s="12"/>
      <c r="F440" s="12"/>
      <c r="G440" s="41">
        <v>42</v>
      </c>
      <c r="H440" s="41">
        <v>42</v>
      </c>
      <c r="I440" s="45">
        <v>15</v>
      </c>
      <c r="J440" s="45">
        <v>18</v>
      </c>
      <c r="K440" s="45">
        <v>9</v>
      </c>
      <c r="L440" s="41">
        <v>0</v>
      </c>
      <c r="M440" s="41">
        <v>0</v>
      </c>
      <c r="N440" s="41">
        <v>0</v>
      </c>
      <c r="O440" s="41">
        <v>0</v>
      </c>
      <c r="P440" s="41">
        <v>0</v>
      </c>
      <c r="Q440" s="13">
        <v>0</v>
      </c>
      <c r="R440" s="13">
        <v>0</v>
      </c>
    </row>
    <row r="441" spans="1:18" ht="14.1" customHeight="1" x14ac:dyDescent="0.15">
      <c r="A441" s="8"/>
      <c r="B441" s="15"/>
      <c r="C441" s="10" t="s">
        <v>359</v>
      </c>
      <c r="D441" s="8" t="s">
        <v>273</v>
      </c>
      <c r="E441" s="12"/>
      <c r="F441" s="12"/>
      <c r="G441" s="41">
        <v>37</v>
      </c>
      <c r="H441" s="41">
        <v>37</v>
      </c>
      <c r="I441" s="45">
        <v>14</v>
      </c>
      <c r="J441" s="45">
        <v>8</v>
      </c>
      <c r="K441" s="45">
        <v>15</v>
      </c>
      <c r="L441" s="41">
        <v>0</v>
      </c>
      <c r="M441" s="41">
        <v>0</v>
      </c>
      <c r="N441" s="41">
        <v>0</v>
      </c>
      <c r="O441" s="41">
        <v>0</v>
      </c>
      <c r="P441" s="41">
        <v>0</v>
      </c>
      <c r="Q441" s="13">
        <v>0</v>
      </c>
      <c r="R441" s="13">
        <v>0</v>
      </c>
    </row>
    <row r="442" spans="1:18" ht="14.1" customHeight="1" x14ac:dyDescent="0.15">
      <c r="A442" s="18" t="s">
        <v>408</v>
      </c>
      <c r="B442" s="19">
        <f>COUNTA(B370:B441)</f>
        <v>20</v>
      </c>
      <c r="C442" s="18"/>
      <c r="D442" s="18"/>
      <c r="E442" s="21">
        <f t="shared" ref="E442:R442" si="183">E370+E373+E378+E381+E384+E387+E390+E393+E396+E401+E404+E411+E414+E421+E424+E427+E430+E433+E436+E439</f>
        <v>224</v>
      </c>
      <c r="F442" s="21">
        <f t="shared" si="183"/>
        <v>20</v>
      </c>
      <c r="G442" s="48">
        <f>H442+L442+Q442+R442</f>
        <v>8178</v>
      </c>
      <c r="H442" s="48">
        <f t="shared" si="183"/>
        <v>7972</v>
      </c>
      <c r="I442" s="48">
        <f t="shared" si="183"/>
        <v>2586</v>
      </c>
      <c r="J442" s="48">
        <f t="shared" si="183"/>
        <v>2679</v>
      </c>
      <c r="K442" s="48">
        <f t="shared" si="183"/>
        <v>2707</v>
      </c>
      <c r="L442" s="48">
        <f>L370+L373+L378+L381+L384+L387+L390+L393+L396+L401+L404+L411+L414+L421+L424+L427+L430+L433+L436+L439</f>
        <v>194</v>
      </c>
      <c r="M442" s="48">
        <f t="shared" si="183"/>
        <v>60</v>
      </c>
      <c r="N442" s="48">
        <f t="shared" si="183"/>
        <v>55</v>
      </c>
      <c r="O442" s="48">
        <f t="shared" si="183"/>
        <v>31</v>
      </c>
      <c r="P442" s="48">
        <f t="shared" si="183"/>
        <v>48</v>
      </c>
      <c r="Q442" s="21">
        <f t="shared" si="183"/>
        <v>12</v>
      </c>
      <c r="R442" s="21">
        <f t="shared" si="183"/>
        <v>0</v>
      </c>
    </row>
    <row r="443" spans="1:18" ht="14.1" customHeight="1" x14ac:dyDescent="0.15">
      <c r="A443" s="8" t="s">
        <v>379</v>
      </c>
      <c r="B443" s="9" t="s">
        <v>49</v>
      </c>
      <c r="C443" s="10"/>
      <c r="D443" s="8"/>
      <c r="E443" s="11">
        <v>16</v>
      </c>
      <c r="F443" s="12">
        <v>0</v>
      </c>
      <c r="G443" s="41">
        <f>H443+L443+Q443+R443</f>
        <v>507</v>
      </c>
      <c r="H443" s="41">
        <f>SUM(I443:K443)</f>
        <v>507</v>
      </c>
      <c r="I443" s="41">
        <f t="shared" ref="I443" si="184">I444+I445+I446+I447+I448+I449</f>
        <v>177</v>
      </c>
      <c r="J443" s="41">
        <f t="shared" ref="J443" si="185">J444+J445+J446+J447+J448+J449</f>
        <v>173</v>
      </c>
      <c r="K443" s="41">
        <f t="shared" ref="K443" si="186">K444+K445+K446+K447+K448+K449</f>
        <v>157</v>
      </c>
      <c r="L443" s="41">
        <f>SUM(M443:P443)</f>
        <v>0</v>
      </c>
      <c r="M443" s="41">
        <f t="shared" ref="M443:R443" si="187">M444+M445+M446+M447+M448+M449</f>
        <v>0</v>
      </c>
      <c r="N443" s="41">
        <f t="shared" si="187"/>
        <v>0</v>
      </c>
      <c r="O443" s="41">
        <f t="shared" si="187"/>
        <v>0</v>
      </c>
      <c r="P443" s="41">
        <f t="shared" si="187"/>
        <v>0</v>
      </c>
      <c r="Q443" s="41">
        <f t="shared" si="187"/>
        <v>0</v>
      </c>
      <c r="R443" s="41">
        <f t="shared" si="187"/>
        <v>0</v>
      </c>
    </row>
    <row r="444" spans="1:18" ht="14.1" customHeight="1" x14ac:dyDescent="0.15">
      <c r="A444" s="8"/>
      <c r="B444" s="15"/>
      <c r="C444" s="10" t="s">
        <v>359</v>
      </c>
      <c r="D444" s="8" t="s">
        <v>272</v>
      </c>
      <c r="E444" s="12"/>
      <c r="F444" s="12"/>
      <c r="G444" s="41">
        <v>184</v>
      </c>
      <c r="H444" s="41">
        <v>184</v>
      </c>
      <c r="I444" s="45">
        <v>62</v>
      </c>
      <c r="J444" s="45">
        <v>54</v>
      </c>
      <c r="K444" s="45">
        <v>68</v>
      </c>
      <c r="L444" s="41">
        <v>0</v>
      </c>
      <c r="M444" s="41">
        <v>0</v>
      </c>
      <c r="N444" s="41">
        <v>0</v>
      </c>
      <c r="O444" s="41">
        <v>0</v>
      </c>
      <c r="P444" s="41">
        <v>0</v>
      </c>
      <c r="Q444" s="13">
        <v>0</v>
      </c>
      <c r="R444" s="13">
        <v>0</v>
      </c>
    </row>
    <row r="445" spans="1:18" ht="14.1" customHeight="1" x14ac:dyDescent="0.15">
      <c r="A445" s="8"/>
      <c r="B445" s="15"/>
      <c r="C445" s="10" t="s">
        <v>359</v>
      </c>
      <c r="D445" s="8" t="s">
        <v>273</v>
      </c>
      <c r="E445" s="12"/>
      <c r="F445" s="12"/>
      <c r="G445" s="41">
        <v>175</v>
      </c>
      <c r="H445" s="41">
        <v>175</v>
      </c>
      <c r="I445" s="45">
        <v>69</v>
      </c>
      <c r="J445" s="45">
        <v>59</v>
      </c>
      <c r="K445" s="45">
        <v>47</v>
      </c>
      <c r="L445" s="41">
        <v>0</v>
      </c>
      <c r="M445" s="41">
        <v>0</v>
      </c>
      <c r="N445" s="41">
        <v>0</v>
      </c>
      <c r="O445" s="41">
        <v>0</v>
      </c>
      <c r="P445" s="41">
        <v>0</v>
      </c>
      <c r="Q445" s="13">
        <v>0</v>
      </c>
      <c r="R445" s="13">
        <v>0</v>
      </c>
    </row>
    <row r="446" spans="1:18" ht="14.1" customHeight="1" x14ac:dyDescent="0.15">
      <c r="A446" s="8"/>
      <c r="B446" s="15"/>
      <c r="C446" s="10" t="s">
        <v>358</v>
      </c>
      <c r="D446" s="8" t="s">
        <v>272</v>
      </c>
      <c r="E446" s="12"/>
      <c r="F446" s="12"/>
      <c r="G446" s="41">
        <v>64</v>
      </c>
      <c r="H446" s="41">
        <v>64</v>
      </c>
      <c r="I446" s="41">
        <v>19</v>
      </c>
      <c r="J446" s="41">
        <v>29</v>
      </c>
      <c r="K446" s="41">
        <v>16</v>
      </c>
      <c r="L446" s="41">
        <v>0</v>
      </c>
      <c r="M446" s="41">
        <v>0</v>
      </c>
      <c r="N446" s="41">
        <v>0</v>
      </c>
      <c r="O446" s="41">
        <v>0</v>
      </c>
      <c r="P446" s="41">
        <v>0</v>
      </c>
      <c r="Q446" s="13">
        <v>0</v>
      </c>
      <c r="R446" s="13">
        <v>0</v>
      </c>
    </row>
    <row r="447" spans="1:18" ht="14.1" customHeight="1" x14ac:dyDescent="0.15">
      <c r="A447" s="8"/>
      <c r="B447" s="15"/>
      <c r="C447" s="10" t="s">
        <v>358</v>
      </c>
      <c r="D447" s="8" t="s">
        <v>273</v>
      </c>
      <c r="E447" s="12"/>
      <c r="F447" s="12"/>
      <c r="G447" s="41">
        <v>2</v>
      </c>
      <c r="H447" s="41">
        <v>2</v>
      </c>
      <c r="I447" s="41">
        <v>0</v>
      </c>
      <c r="J447" s="41">
        <v>0</v>
      </c>
      <c r="K447" s="41">
        <v>2</v>
      </c>
      <c r="L447" s="41">
        <v>0</v>
      </c>
      <c r="M447" s="41">
        <v>0</v>
      </c>
      <c r="N447" s="41">
        <v>0</v>
      </c>
      <c r="O447" s="41">
        <v>0</v>
      </c>
      <c r="P447" s="41">
        <v>0</v>
      </c>
      <c r="Q447" s="13">
        <v>0</v>
      </c>
      <c r="R447" s="13">
        <v>0</v>
      </c>
    </row>
    <row r="448" spans="1:18" ht="14.1" customHeight="1" x14ac:dyDescent="0.15">
      <c r="A448" s="8"/>
      <c r="B448" s="15"/>
      <c r="C448" s="10" t="s">
        <v>366</v>
      </c>
      <c r="D448" s="8" t="s">
        <v>272</v>
      </c>
      <c r="E448" s="12"/>
      <c r="F448" s="12"/>
      <c r="G448" s="41">
        <v>16</v>
      </c>
      <c r="H448" s="41">
        <v>16</v>
      </c>
      <c r="I448" s="45">
        <v>5</v>
      </c>
      <c r="J448" s="45">
        <v>8</v>
      </c>
      <c r="K448" s="45">
        <v>3</v>
      </c>
      <c r="L448" s="41">
        <v>0</v>
      </c>
      <c r="M448" s="41">
        <v>0</v>
      </c>
      <c r="N448" s="41">
        <v>0</v>
      </c>
      <c r="O448" s="41">
        <v>0</v>
      </c>
      <c r="P448" s="41">
        <v>0</v>
      </c>
      <c r="Q448" s="13">
        <v>0</v>
      </c>
      <c r="R448" s="13">
        <v>0</v>
      </c>
    </row>
    <row r="449" spans="1:18" ht="14.1" customHeight="1" x14ac:dyDescent="0.15">
      <c r="A449" s="8"/>
      <c r="B449" s="15"/>
      <c r="C449" s="10" t="s">
        <v>366</v>
      </c>
      <c r="D449" s="8" t="s">
        <v>273</v>
      </c>
      <c r="E449" s="12"/>
      <c r="F449" s="12"/>
      <c r="G449" s="41">
        <v>66</v>
      </c>
      <c r="H449" s="41">
        <v>66</v>
      </c>
      <c r="I449" s="45">
        <v>22</v>
      </c>
      <c r="J449" s="45">
        <v>23</v>
      </c>
      <c r="K449" s="45">
        <v>21</v>
      </c>
      <c r="L449" s="41">
        <v>0</v>
      </c>
      <c r="M449" s="41">
        <v>0</v>
      </c>
      <c r="N449" s="41">
        <v>0</v>
      </c>
      <c r="O449" s="41">
        <v>0</v>
      </c>
      <c r="P449" s="41">
        <v>0</v>
      </c>
      <c r="Q449" s="13">
        <v>0</v>
      </c>
      <c r="R449" s="13">
        <v>0</v>
      </c>
    </row>
    <row r="450" spans="1:18" ht="14.1" customHeight="1" x14ac:dyDescent="0.15">
      <c r="A450" s="8" t="s">
        <v>379</v>
      </c>
      <c r="B450" s="9" t="s">
        <v>179</v>
      </c>
      <c r="C450" s="10"/>
      <c r="D450" s="8"/>
      <c r="E450" s="11">
        <v>3</v>
      </c>
      <c r="F450" s="12">
        <v>0</v>
      </c>
      <c r="G450" s="41">
        <f>H450+L450+Q450+R450</f>
        <v>30</v>
      </c>
      <c r="H450" s="41">
        <f>SUM(I450:K450)</f>
        <v>30</v>
      </c>
      <c r="I450" s="41">
        <f>I451+I452</f>
        <v>13</v>
      </c>
      <c r="J450" s="41">
        <f t="shared" ref="J450:R450" si="188">J451+J452</f>
        <v>8</v>
      </c>
      <c r="K450" s="41">
        <f t="shared" si="188"/>
        <v>9</v>
      </c>
      <c r="L450" s="41">
        <f>SUM(M450:P450)</f>
        <v>0</v>
      </c>
      <c r="M450" s="41">
        <f t="shared" si="188"/>
        <v>0</v>
      </c>
      <c r="N450" s="41">
        <f t="shared" si="188"/>
        <v>0</v>
      </c>
      <c r="O450" s="41">
        <f t="shared" si="188"/>
        <v>0</v>
      </c>
      <c r="P450" s="41">
        <f t="shared" si="188"/>
        <v>0</v>
      </c>
      <c r="Q450" s="13">
        <f>Q451+Q452</f>
        <v>0</v>
      </c>
      <c r="R450" s="13">
        <f t="shared" si="188"/>
        <v>0</v>
      </c>
    </row>
    <row r="451" spans="1:18" ht="14.1" customHeight="1" x14ac:dyDescent="0.15">
      <c r="A451" s="8"/>
      <c r="B451" s="15"/>
      <c r="C451" s="10" t="s">
        <v>366</v>
      </c>
      <c r="D451" s="8" t="s">
        <v>272</v>
      </c>
      <c r="E451" s="12"/>
      <c r="F451" s="12"/>
      <c r="G451" s="41">
        <v>20</v>
      </c>
      <c r="H451" s="41">
        <v>20</v>
      </c>
      <c r="I451" s="45">
        <v>7</v>
      </c>
      <c r="J451" s="45">
        <v>6</v>
      </c>
      <c r="K451" s="45">
        <v>7</v>
      </c>
      <c r="L451" s="41">
        <v>0</v>
      </c>
      <c r="M451" s="41">
        <v>0</v>
      </c>
      <c r="N451" s="41">
        <v>0</v>
      </c>
      <c r="O451" s="41">
        <v>0</v>
      </c>
      <c r="P451" s="41">
        <v>0</v>
      </c>
      <c r="Q451" s="13">
        <v>0</v>
      </c>
      <c r="R451" s="13">
        <v>0</v>
      </c>
    </row>
    <row r="452" spans="1:18" ht="14.1" customHeight="1" x14ac:dyDescent="0.15">
      <c r="A452" s="8"/>
      <c r="B452" s="15"/>
      <c r="C452" s="10" t="s">
        <v>366</v>
      </c>
      <c r="D452" s="8" t="s">
        <v>273</v>
      </c>
      <c r="E452" s="12"/>
      <c r="F452" s="12"/>
      <c r="G452" s="41">
        <v>10</v>
      </c>
      <c r="H452" s="41">
        <v>10</v>
      </c>
      <c r="I452" s="45">
        <v>6</v>
      </c>
      <c r="J452" s="45">
        <v>2</v>
      </c>
      <c r="K452" s="45">
        <v>2</v>
      </c>
      <c r="L452" s="41">
        <v>0</v>
      </c>
      <c r="M452" s="41">
        <v>0</v>
      </c>
      <c r="N452" s="41">
        <v>0</v>
      </c>
      <c r="O452" s="41">
        <v>0</v>
      </c>
      <c r="P452" s="41">
        <v>0</v>
      </c>
      <c r="Q452" s="13">
        <v>0</v>
      </c>
      <c r="R452" s="13">
        <v>0</v>
      </c>
    </row>
    <row r="453" spans="1:18" ht="14.1" customHeight="1" x14ac:dyDescent="0.15">
      <c r="A453" s="8" t="s">
        <v>379</v>
      </c>
      <c r="B453" s="9" t="s">
        <v>180</v>
      </c>
      <c r="C453" s="10"/>
      <c r="D453" s="8"/>
      <c r="E453" s="11">
        <v>6</v>
      </c>
      <c r="F453" s="12">
        <v>0</v>
      </c>
      <c r="G453" s="41">
        <f>H453+L453+Q453+R453</f>
        <v>168</v>
      </c>
      <c r="H453" s="41">
        <f>SUM(I453:K453)</f>
        <v>168</v>
      </c>
      <c r="I453" s="41">
        <f>I454+I455</f>
        <v>51</v>
      </c>
      <c r="J453" s="41">
        <f t="shared" ref="J453:R453" si="189">J454+J455</f>
        <v>60</v>
      </c>
      <c r="K453" s="41">
        <f t="shared" si="189"/>
        <v>57</v>
      </c>
      <c r="L453" s="41">
        <f>SUM(M453:P453)</f>
        <v>0</v>
      </c>
      <c r="M453" s="41">
        <f t="shared" si="189"/>
        <v>0</v>
      </c>
      <c r="N453" s="41">
        <f t="shared" si="189"/>
        <v>0</v>
      </c>
      <c r="O453" s="41">
        <f t="shared" si="189"/>
        <v>0</v>
      </c>
      <c r="P453" s="41">
        <f t="shared" si="189"/>
        <v>0</v>
      </c>
      <c r="Q453" s="13">
        <f>Q454+Q455</f>
        <v>0</v>
      </c>
      <c r="R453" s="13">
        <f t="shared" si="189"/>
        <v>0</v>
      </c>
    </row>
    <row r="454" spans="1:18" ht="14.1" customHeight="1" x14ac:dyDescent="0.15">
      <c r="A454" s="8"/>
      <c r="B454" s="15"/>
      <c r="C454" s="10" t="s">
        <v>359</v>
      </c>
      <c r="D454" s="8" t="s">
        <v>272</v>
      </c>
      <c r="E454" s="12"/>
      <c r="F454" s="12"/>
      <c r="G454" s="41">
        <v>80</v>
      </c>
      <c r="H454" s="41">
        <v>80</v>
      </c>
      <c r="I454" s="45">
        <v>28</v>
      </c>
      <c r="J454" s="45">
        <v>30</v>
      </c>
      <c r="K454" s="45">
        <v>22</v>
      </c>
      <c r="L454" s="41">
        <v>0</v>
      </c>
      <c r="M454" s="41">
        <v>0</v>
      </c>
      <c r="N454" s="41">
        <v>0</v>
      </c>
      <c r="O454" s="41">
        <v>0</v>
      </c>
      <c r="P454" s="41">
        <v>0</v>
      </c>
      <c r="Q454" s="13">
        <v>0</v>
      </c>
      <c r="R454" s="13">
        <v>0</v>
      </c>
    </row>
    <row r="455" spans="1:18" ht="14.1" customHeight="1" x14ac:dyDescent="0.15">
      <c r="A455" s="8"/>
      <c r="B455" s="15"/>
      <c r="C455" s="10" t="s">
        <v>359</v>
      </c>
      <c r="D455" s="8" t="s">
        <v>273</v>
      </c>
      <c r="E455" s="12"/>
      <c r="F455" s="12"/>
      <c r="G455" s="41">
        <v>88</v>
      </c>
      <c r="H455" s="41">
        <v>88</v>
      </c>
      <c r="I455" s="45">
        <v>23</v>
      </c>
      <c r="J455" s="45">
        <v>30</v>
      </c>
      <c r="K455" s="45">
        <v>35</v>
      </c>
      <c r="L455" s="41">
        <v>0</v>
      </c>
      <c r="M455" s="41">
        <v>0</v>
      </c>
      <c r="N455" s="41">
        <v>0</v>
      </c>
      <c r="O455" s="41">
        <v>0</v>
      </c>
      <c r="P455" s="41">
        <v>0</v>
      </c>
      <c r="Q455" s="13">
        <v>0</v>
      </c>
      <c r="R455" s="13">
        <v>0</v>
      </c>
    </row>
    <row r="456" spans="1:18" ht="14.1" customHeight="1" x14ac:dyDescent="0.15">
      <c r="A456" s="8" t="s">
        <v>379</v>
      </c>
      <c r="B456" s="9" t="s">
        <v>217</v>
      </c>
      <c r="C456" s="10"/>
      <c r="D456" s="8"/>
      <c r="E456" s="11">
        <v>3</v>
      </c>
      <c r="F456" s="12">
        <v>0</v>
      </c>
      <c r="G456" s="41">
        <f>H456+L456+Q456+R456</f>
        <v>67</v>
      </c>
      <c r="H456" s="41">
        <f>SUM(I456:K456)</f>
        <v>67</v>
      </c>
      <c r="I456" s="41">
        <f>I457+I458</f>
        <v>20</v>
      </c>
      <c r="J456" s="41">
        <f t="shared" ref="J456:R456" si="190">J457+J458</f>
        <v>22</v>
      </c>
      <c r="K456" s="41">
        <f t="shared" si="190"/>
        <v>25</v>
      </c>
      <c r="L456" s="41">
        <f>SUM(M456:P456)</f>
        <v>0</v>
      </c>
      <c r="M456" s="41">
        <f t="shared" si="190"/>
        <v>0</v>
      </c>
      <c r="N456" s="41">
        <f t="shared" si="190"/>
        <v>0</v>
      </c>
      <c r="O456" s="41">
        <f t="shared" si="190"/>
        <v>0</v>
      </c>
      <c r="P456" s="41">
        <f t="shared" si="190"/>
        <v>0</v>
      </c>
      <c r="Q456" s="13">
        <f>Q457+Q458</f>
        <v>0</v>
      </c>
      <c r="R456" s="13">
        <f t="shared" si="190"/>
        <v>0</v>
      </c>
    </row>
    <row r="457" spans="1:18" ht="14.1" customHeight="1" x14ac:dyDescent="0.15">
      <c r="A457" s="8"/>
      <c r="B457" s="15"/>
      <c r="C457" s="10" t="s">
        <v>595</v>
      </c>
      <c r="D457" s="8" t="s">
        <v>272</v>
      </c>
      <c r="E457" s="12"/>
      <c r="F457" s="12"/>
      <c r="G457" s="41">
        <v>37</v>
      </c>
      <c r="H457" s="41">
        <v>37</v>
      </c>
      <c r="I457" s="45">
        <v>12</v>
      </c>
      <c r="J457" s="45">
        <v>10</v>
      </c>
      <c r="K457" s="45">
        <v>15</v>
      </c>
      <c r="L457" s="41">
        <v>0</v>
      </c>
      <c r="M457" s="41">
        <v>0</v>
      </c>
      <c r="N457" s="41">
        <v>0</v>
      </c>
      <c r="O457" s="41">
        <v>0</v>
      </c>
      <c r="P457" s="41">
        <v>0</v>
      </c>
      <c r="Q457" s="13">
        <v>0</v>
      </c>
      <c r="R457" s="13">
        <v>0</v>
      </c>
    </row>
    <row r="458" spans="1:18" ht="14.1" customHeight="1" x14ac:dyDescent="0.15">
      <c r="A458" s="8"/>
      <c r="B458" s="15"/>
      <c r="C458" s="10" t="s">
        <v>595</v>
      </c>
      <c r="D458" s="8" t="s">
        <v>273</v>
      </c>
      <c r="E458" s="12"/>
      <c r="F458" s="12"/>
      <c r="G458" s="41">
        <v>30</v>
      </c>
      <c r="H458" s="41">
        <v>30</v>
      </c>
      <c r="I458" s="45">
        <v>8</v>
      </c>
      <c r="J458" s="45">
        <v>12</v>
      </c>
      <c r="K458" s="45">
        <v>10</v>
      </c>
      <c r="L458" s="41">
        <v>0</v>
      </c>
      <c r="M458" s="41">
        <v>0</v>
      </c>
      <c r="N458" s="41">
        <v>0</v>
      </c>
      <c r="O458" s="41">
        <v>0</v>
      </c>
      <c r="P458" s="41">
        <v>0</v>
      </c>
      <c r="Q458" s="13">
        <v>0</v>
      </c>
      <c r="R458" s="13">
        <v>0</v>
      </c>
    </row>
    <row r="459" spans="1:18" ht="14.1" customHeight="1" x14ac:dyDescent="0.15">
      <c r="A459" s="8" t="s">
        <v>379</v>
      </c>
      <c r="B459" s="9" t="s">
        <v>181</v>
      </c>
      <c r="C459" s="10"/>
      <c r="D459" s="8"/>
      <c r="E459" s="11">
        <v>5</v>
      </c>
      <c r="F459" s="12">
        <v>0</v>
      </c>
      <c r="G459" s="41">
        <f>H459+L459+Q459+R459</f>
        <v>123</v>
      </c>
      <c r="H459" s="41">
        <f>SUM(I459:K459)</f>
        <v>123</v>
      </c>
      <c r="I459" s="41">
        <f>I460+I461</f>
        <v>43</v>
      </c>
      <c r="J459" s="41">
        <f t="shared" ref="J459:R459" si="191">J460+J461</f>
        <v>41</v>
      </c>
      <c r="K459" s="41">
        <f t="shared" si="191"/>
        <v>39</v>
      </c>
      <c r="L459" s="41">
        <f>SUM(M459:P459)</f>
        <v>0</v>
      </c>
      <c r="M459" s="41">
        <f t="shared" si="191"/>
        <v>0</v>
      </c>
      <c r="N459" s="41">
        <f t="shared" si="191"/>
        <v>0</v>
      </c>
      <c r="O459" s="41">
        <f t="shared" si="191"/>
        <v>0</v>
      </c>
      <c r="P459" s="41">
        <f t="shared" si="191"/>
        <v>0</v>
      </c>
      <c r="Q459" s="13">
        <f>Q460+Q461</f>
        <v>0</v>
      </c>
      <c r="R459" s="13">
        <f t="shared" si="191"/>
        <v>0</v>
      </c>
    </row>
    <row r="460" spans="1:18" ht="14.1" customHeight="1" x14ac:dyDescent="0.15">
      <c r="A460" s="8"/>
      <c r="B460" s="15"/>
      <c r="C460" s="10" t="s">
        <v>359</v>
      </c>
      <c r="D460" s="8" t="s">
        <v>272</v>
      </c>
      <c r="E460" s="12"/>
      <c r="F460" s="12"/>
      <c r="G460" s="41">
        <v>55</v>
      </c>
      <c r="H460" s="41">
        <v>55</v>
      </c>
      <c r="I460" s="45">
        <v>20</v>
      </c>
      <c r="J460" s="45">
        <v>20</v>
      </c>
      <c r="K460" s="45">
        <v>15</v>
      </c>
      <c r="L460" s="41">
        <v>0</v>
      </c>
      <c r="M460" s="41">
        <v>0</v>
      </c>
      <c r="N460" s="41">
        <v>0</v>
      </c>
      <c r="O460" s="41">
        <v>0</v>
      </c>
      <c r="P460" s="41">
        <v>0</v>
      </c>
      <c r="Q460" s="13">
        <v>0</v>
      </c>
      <c r="R460" s="13">
        <v>0</v>
      </c>
    </row>
    <row r="461" spans="1:18" ht="14.1" customHeight="1" x14ac:dyDescent="0.15">
      <c r="A461" s="8"/>
      <c r="B461" s="15"/>
      <c r="C461" s="10" t="s">
        <v>359</v>
      </c>
      <c r="D461" s="8" t="s">
        <v>273</v>
      </c>
      <c r="E461" s="12"/>
      <c r="F461" s="12"/>
      <c r="G461" s="41">
        <v>68</v>
      </c>
      <c r="H461" s="41">
        <v>68</v>
      </c>
      <c r="I461" s="45">
        <v>23</v>
      </c>
      <c r="J461" s="45">
        <v>21</v>
      </c>
      <c r="K461" s="45">
        <v>24</v>
      </c>
      <c r="L461" s="41">
        <v>0</v>
      </c>
      <c r="M461" s="41">
        <v>0</v>
      </c>
      <c r="N461" s="41">
        <v>0</v>
      </c>
      <c r="O461" s="41">
        <v>0</v>
      </c>
      <c r="P461" s="41">
        <v>0</v>
      </c>
      <c r="Q461" s="13">
        <v>0</v>
      </c>
      <c r="R461" s="13">
        <v>0</v>
      </c>
    </row>
    <row r="462" spans="1:18" ht="14.1" customHeight="1" x14ac:dyDescent="0.15">
      <c r="A462" s="18" t="s">
        <v>408</v>
      </c>
      <c r="B462" s="19">
        <f>COUNTA(B443:B461)</f>
        <v>5</v>
      </c>
      <c r="C462" s="18"/>
      <c r="D462" s="18"/>
      <c r="E462" s="21">
        <f t="shared" ref="E462:F462" si="192">E443+E450+E453+E456+E459</f>
        <v>33</v>
      </c>
      <c r="F462" s="21">
        <f t="shared" si="192"/>
        <v>0</v>
      </c>
      <c r="G462" s="48">
        <f>H462+L462+Q462+R462</f>
        <v>895</v>
      </c>
      <c r="H462" s="48">
        <f t="shared" ref="H462:R462" si="193">H443+H450+H453+H456+H459</f>
        <v>895</v>
      </c>
      <c r="I462" s="48">
        <f t="shared" si="193"/>
        <v>304</v>
      </c>
      <c r="J462" s="48">
        <f t="shared" si="193"/>
        <v>304</v>
      </c>
      <c r="K462" s="48">
        <f t="shared" si="193"/>
        <v>287</v>
      </c>
      <c r="L462" s="48">
        <f>L443+L450+L453+L456+L459</f>
        <v>0</v>
      </c>
      <c r="M462" s="48">
        <f t="shared" si="193"/>
        <v>0</v>
      </c>
      <c r="N462" s="48">
        <f t="shared" si="193"/>
        <v>0</v>
      </c>
      <c r="O462" s="48">
        <f t="shared" si="193"/>
        <v>0</v>
      </c>
      <c r="P462" s="48">
        <f t="shared" si="193"/>
        <v>0</v>
      </c>
      <c r="Q462" s="21">
        <f t="shared" si="193"/>
        <v>0</v>
      </c>
      <c r="R462" s="21">
        <f t="shared" si="193"/>
        <v>0</v>
      </c>
    </row>
    <row r="463" spans="1:18" ht="14.1" customHeight="1" x14ac:dyDescent="0.15">
      <c r="A463" s="8" t="s">
        <v>380</v>
      </c>
      <c r="B463" s="9" t="s">
        <v>53</v>
      </c>
      <c r="C463" s="10"/>
      <c r="D463" s="8"/>
      <c r="E463" s="11">
        <v>15</v>
      </c>
      <c r="F463" s="12">
        <v>4</v>
      </c>
      <c r="G463" s="41">
        <f>H463+L463+Q463+R463</f>
        <v>609</v>
      </c>
      <c r="H463" s="41">
        <f>SUM(I463:K463)</f>
        <v>525</v>
      </c>
      <c r="I463" s="41">
        <f>I464+I465+I466+I467+I468+I469</f>
        <v>169</v>
      </c>
      <c r="J463" s="41">
        <f t="shared" ref="J463" si="194">J464+J465+J466+J467+J468+J469</f>
        <v>165</v>
      </c>
      <c r="K463" s="41">
        <f t="shared" ref="K463" si="195">K464+K465+K466+K467+K468+K469</f>
        <v>191</v>
      </c>
      <c r="L463" s="41">
        <f>SUM(M463:P463)</f>
        <v>18</v>
      </c>
      <c r="M463" s="41">
        <f t="shared" ref="M463:R463" si="196">M464+M465+M466+M467+M468+M469</f>
        <v>9</v>
      </c>
      <c r="N463" s="41">
        <f t="shared" si="196"/>
        <v>3</v>
      </c>
      <c r="O463" s="41">
        <f t="shared" si="196"/>
        <v>1</v>
      </c>
      <c r="P463" s="41">
        <f t="shared" si="196"/>
        <v>5</v>
      </c>
      <c r="Q463" s="41">
        <f t="shared" si="196"/>
        <v>66</v>
      </c>
      <c r="R463" s="41">
        <f t="shared" si="196"/>
        <v>0</v>
      </c>
    </row>
    <row r="464" spans="1:18" ht="14.1" customHeight="1" x14ac:dyDescent="0.15">
      <c r="A464" s="8"/>
      <c r="B464" s="15"/>
      <c r="C464" s="10" t="s">
        <v>359</v>
      </c>
      <c r="D464" s="8" t="s">
        <v>272</v>
      </c>
      <c r="E464" s="12"/>
      <c r="F464" s="12"/>
      <c r="G464" s="41">
        <v>172</v>
      </c>
      <c r="H464" s="41">
        <v>163</v>
      </c>
      <c r="I464" s="45">
        <v>57</v>
      </c>
      <c r="J464" s="45">
        <v>51</v>
      </c>
      <c r="K464" s="45">
        <v>55</v>
      </c>
      <c r="L464" s="45">
        <v>9</v>
      </c>
      <c r="M464" s="45">
        <v>5</v>
      </c>
      <c r="N464" s="45">
        <v>2</v>
      </c>
      <c r="O464" s="45">
        <v>0</v>
      </c>
      <c r="P464" s="45">
        <v>2</v>
      </c>
      <c r="Q464" s="13">
        <v>0</v>
      </c>
      <c r="R464" s="13">
        <v>0</v>
      </c>
    </row>
    <row r="465" spans="1:18" ht="14.1" customHeight="1" x14ac:dyDescent="0.15">
      <c r="A465" s="8"/>
      <c r="B465" s="15"/>
      <c r="C465" s="10" t="s">
        <v>359</v>
      </c>
      <c r="D465" s="8" t="s">
        <v>273</v>
      </c>
      <c r="E465" s="12"/>
      <c r="F465" s="12"/>
      <c r="G465" s="41">
        <v>169</v>
      </c>
      <c r="H465" s="41">
        <v>160</v>
      </c>
      <c r="I465" s="45">
        <v>49</v>
      </c>
      <c r="J465" s="45">
        <v>50</v>
      </c>
      <c r="K465" s="45">
        <v>61</v>
      </c>
      <c r="L465" s="45">
        <v>9</v>
      </c>
      <c r="M465" s="45">
        <v>4</v>
      </c>
      <c r="N465" s="45">
        <v>1</v>
      </c>
      <c r="O465" s="45">
        <v>1</v>
      </c>
      <c r="P465" s="45">
        <v>3</v>
      </c>
      <c r="Q465" s="13">
        <v>0</v>
      </c>
      <c r="R465" s="13">
        <v>0</v>
      </c>
    </row>
    <row r="466" spans="1:18" ht="14.1" customHeight="1" x14ac:dyDescent="0.15">
      <c r="A466" s="37"/>
      <c r="B466" s="9"/>
      <c r="C466" s="17" t="s">
        <v>366</v>
      </c>
      <c r="D466" s="37" t="s">
        <v>272</v>
      </c>
      <c r="E466" s="12"/>
      <c r="F466" s="12"/>
      <c r="G466" s="46">
        <v>48</v>
      </c>
      <c r="H466" s="46">
        <v>48</v>
      </c>
      <c r="I466" s="45">
        <v>19</v>
      </c>
      <c r="J466" s="45">
        <v>16</v>
      </c>
      <c r="K466" s="45">
        <v>13</v>
      </c>
      <c r="L466" s="46">
        <v>0</v>
      </c>
      <c r="M466" s="46">
        <v>0</v>
      </c>
      <c r="N466" s="46">
        <v>0</v>
      </c>
      <c r="O466" s="46">
        <v>0</v>
      </c>
      <c r="P466" s="46">
        <v>0</v>
      </c>
      <c r="Q466" s="12">
        <v>0</v>
      </c>
      <c r="R466" s="12">
        <v>0</v>
      </c>
    </row>
    <row r="467" spans="1:18" ht="14.1" customHeight="1" x14ac:dyDescent="0.15">
      <c r="A467" s="37"/>
      <c r="B467" s="9"/>
      <c r="C467" s="17" t="s">
        <v>366</v>
      </c>
      <c r="D467" s="37" t="s">
        <v>273</v>
      </c>
      <c r="E467" s="12"/>
      <c r="F467" s="12"/>
      <c r="G467" s="46">
        <v>54</v>
      </c>
      <c r="H467" s="46">
        <v>54</v>
      </c>
      <c r="I467" s="45">
        <v>20</v>
      </c>
      <c r="J467" s="45">
        <v>10</v>
      </c>
      <c r="K467" s="45">
        <v>24</v>
      </c>
      <c r="L467" s="46">
        <v>0</v>
      </c>
      <c r="M467" s="46">
        <v>0</v>
      </c>
      <c r="N467" s="46">
        <v>0</v>
      </c>
      <c r="O467" s="46">
        <v>0</v>
      </c>
      <c r="P467" s="46">
        <v>0</v>
      </c>
      <c r="Q467" s="12">
        <v>0</v>
      </c>
      <c r="R467" s="12">
        <v>0</v>
      </c>
    </row>
    <row r="468" spans="1:18" ht="14.1" customHeight="1" x14ac:dyDescent="0.15">
      <c r="A468" s="8"/>
      <c r="B468" s="15"/>
      <c r="C468" s="10" t="s">
        <v>596</v>
      </c>
      <c r="D468" s="8" t="s">
        <v>272</v>
      </c>
      <c r="E468" s="12"/>
      <c r="F468" s="12"/>
      <c r="G468" s="41">
        <v>10</v>
      </c>
      <c r="H468" s="41">
        <v>6</v>
      </c>
      <c r="I468" s="45">
        <v>2</v>
      </c>
      <c r="J468" s="45">
        <v>4</v>
      </c>
      <c r="K468" s="45">
        <v>0</v>
      </c>
      <c r="L468" s="41">
        <v>0</v>
      </c>
      <c r="M468" s="46">
        <v>0</v>
      </c>
      <c r="N468" s="46">
        <v>0</v>
      </c>
      <c r="O468" s="46">
        <v>0</v>
      </c>
      <c r="P468" s="46">
        <v>0</v>
      </c>
      <c r="Q468" s="16">
        <v>4</v>
      </c>
      <c r="R468" s="13">
        <v>0</v>
      </c>
    </row>
    <row r="469" spans="1:18" ht="14.1" customHeight="1" x14ac:dyDescent="0.15">
      <c r="A469" s="8"/>
      <c r="B469" s="15"/>
      <c r="C469" s="10" t="s">
        <v>596</v>
      </c>
      <c r="D469" s="8" t="s">
        <v>273</v>
      </c>
      <c r="E469" s="12"/>
      <c r="F469" s="12"/>
      <c r="G469" s="41">
        <v>156</v>
      </c>
      <c r="H469" s="41">
        <v>94</v>
      </c>
      <c r="I469" s="45">
        <v>22</v>
      </c>
      <c r="J469" s="45">
        <v>34</v>
      </c>
      <c r="K469" s="45">
        <v>38</v>
      </c>
      <c r="L469" s="41">
        <v>0</v>
      </c>
      <c r="M469" s="46">
        <v>0</v>
      </c>
      <c r="N469" s="46">
        <v>0</v>
      </c>
      <c r="O469" s="46">
        <v>0</v>
      </c>
      <c r="P469" s="46">
        <v>0</v>
      </c>
      <c r="Q469" s="16">
        <v>62</v>
      </c>
      <c r="R469" s="13">
        <v>0</v>
      </c>
    </row>
    <row r="470" spans="1:18" ht="14.1" customHeight="1" x14ac:dyDescent="0.15">
      <c r="A470" s="8" t="s">
        <v>380</v>
      </c>
      <c r="B470" s="9" t="s">
        <v>182</v>
      </c>
      <c r="C470" s="10"/>
      <c r="D470" s="8"/>
      <c r="E470" s="11">
        <v>4</v>
      </c>
      <c r="F470" s="12">
        <v>0</v>
      </c>
      <c r="G470" s="41">
        <f>H470+L470+Q470+R470</f>
        <v>111</v>
      </c>
      <c r="H470" s="41">
        <f>SUM(I470:K470)</f>
        <v>111</v>
      </c>
      <c r="I470" s="41">
        <f>I471+I472</f>
        <v>28</v>
      </c>
      <c r="J470" s="41">
        <f t="shared" ref="J470:R470" si="197">J471+J472</f>
        <v>36</v>
      </c>
      <c r="K470" s="41">
        <f t="shared" si="197"/>
        <v>47</v>
      </c>
      <c r="L470" s="41">
        <f>SUM(M470:P470)</f>
        <v>0</v>
      </c>
      <c r="M470" s="41">
        <f t="shared" si="197"/>
        <v>0</v>
      </c>
      <c r="N470" s="41">
        <f t="shared" si="197"/>
        <v>0</v>
      </c>
      <c r="O470" s="41">
        <f t="shared" si="197"/>
        <v>0</v>
      </c>
      <c r="P470" s="41">
        <f t="shared" si="197"/>
        <v>0</v>
      </c>
      <c r="Q470" s="13">
        <f>Q471+Q472</f>
        <v>0</v>
      </c>
      <c r="R470" s="13">
        <f t="shared" si="197"/>
        <v>0</v>
      </c>
    </row>
    <row r="471" spans="1:18" ht="14.1" customHeight="1" x14ac:dyDescent="0.15">
      <c r="A471" s="8"/>
      <c r="B471" s="15"/>
      <c r="C471" s="10" t="s">
        <v>359</v>
      </c>
      <c r="D471" s="8" t="s">
        <v>272</v>
      </c>
      <c r="E471" s="12"/>
      <c r="F471" s="12"/>
      <c r="G471" s="41">
        <v>56</v>
      </c>
      <c r="H471" s="41">
        <v>56</v>
      </c>
      <c r="I471" s="45">
        <v>15</v>
      </c>
      <c r="J471" s="45">
        <v>18</v>
      </c>
      <c r="K471" s="45">
        <v>23</v>
      </c>
      <c r="L471" s="41">
        <v>0</v>
      </c>
      <c r="M471" s="41">
        <v>0</v>
      </c>
      <c r="N471" s="41">
        <v>0</v>
      </c>
      <c r="O471" s="41">
        <v>0</v>
      </c>
      <c r="P471" s="41">
        <v>0</v>
      </c>
      <c r="Q471" s="13">
        <v>0</v>
      </c>
      <c r="R471" s="13">
        <v>0</v>
      </c>
    </row>
    <row r="472" spans="1:18" ht="14.1" customHeight="1" x14ac:dyDescent="0.15">
      <c r="A472" s="8"/>
      <c r="B472" s="15"/>
      <c r="C472" s="10" t="s">
        <v>359</v>
      </c>
      <c r="D472" s="8" t="s">
        <v>273</v>
      </c>
      <c r="E472" s="12"/>
      <c r="F472" s="12"/>
      <c r="G472" s="41">
        <v>55</v>
      </c>
      <c r="H472" s="41">
        <v>55</v>
      </c>
      <c r="I472" s="45">
        <v>13</v>
      </c>
      <c r="J472" s="45">
        <v>18</v>
      </c>
      <c r="K472" s="45">
        <v>24</v>
      </c>
      <c r="L472" s="41">
        <v>0</v>
      </c>
      <c r="M472" s="41">
        <v>0</v>
      </c>
      <c r="N472" s="41">
        <v>0</v>
      </c>
      <c r="O472" s="41">
        <v>0</v>
      </c>
      <c r="P472" s="41">
        <v>0</v>
      </c>
      <c r="Q472" s="13">
        <v>0</v>
      </c>
      <c r="R472" s="13">
        <v>0</v>
      </c>
    </row>
    <row r="473" spans="1:18" ht="14.1" customHeight="1" x14ac:dyDescent="0.15">
      <c r="A473" s="8" t="s">
        <v>380</v>
      </c>
      <c r="B473" s="9" t="s">
        <v>183</v>
      </c>
      <c r="C473" s="10"/>
      <c r="D473" s="8"/>
      <c r="E473" s="11">
        <v>6</v>
      </c>
      <c r="F473" s="12">
        <v>0</v>
      </c>
      <c r="G473" s="41">
        <f>H473+L473+Q473+R473</f>
        <v>168</v>
      </c>
      <c r="H473" s="41">
        <f>SUM(I473:K473)</f>
        <v>168</v>
      </c>
      <c r="I473" s="41">
        <f>I474+I475</f>
        <v>52</v>
      </c>
      <c r="J473" s="41">
        <f t="shared" ref="J473:R473" si="198">J474+J475</f>
        <v>61</v>
      </c>
      <c r="K473" s="41">
        <f t="shared" si="198"/>
        <v>55</v>
      </c>
      <c r="L473" s="41">
        <f>SUM(M473:P473)</f>
        <v>0</v>
      </c>
      <c r="M473" s="41">
        <f t="shared" si="198"/>
        <v>0</v>
      </c>
      <c r="N473" s="41">
        <f t="shared" si="198"/>
        <v>0</v>
      </c>
      <c r="O473" s="41">
        <f t="shared" si="198"/>
        <v>0</v>
      </c>
      <c r="P473" s="41">
        <f t="shared" si="198"/>
        <v>0</v>
      </c>
      <c r="Q473" s="13">
        <f>Q474+Q475</f>
        <v>0</v>
      </c>
      <c r="R473" s="13">
        <f t="shared" si="198"/>
        <v>0</v>
      </c>
    </row>
    <row r="474" spans="1:18" ht="14.1" customHeight="1" x14ac:dyDescent="0.15">
      <c r="A474" s="8"/>
      <c r="B474" s="15"/>
      <c r="C474" s="10" t="s">
        <v>359</v>
      </c>
      <c r="D474" s="8" t="s">
        <v>272</v>
      </c>
      <c r="E474" s="12"/>
      <c r="F474" s="12"/>
      <c r="G474" s="41">
        <v>88</v>
      </c>
      <c r="H474" s="41">
        <v>88</v>
      </c>
      <c r="I474" s="45">
        <v>27</v>
      </c>
      <c r="J474" s="45">
        <v>34</v>
      </c>
      <c r="K474" s="45">
        <v>27</v>
      </c>
      <c r="L474" s="41">
        <v>0</v>
      </c>
      <c r="M474" s="41">
        <v>0</v>
      </c>
      <c r="N474" s="41">
        <v>0</v>
      </c>
      <c r="O474" s="41">
        <v>0</v>
      </c>
      <c r="P474" s="41">
        <v>0</v>
      </c>
      <c r="Q474" s="13">
        <v>0</v>
      </c>
      <c r="R474" s="13">
        <v>0</v>
      </c>
    </row>
    <row r="475" spans="1:18" ht="14.1" customHeight="1" x14ac:dyDescent="0.15">
      <c r="A475" s="8"/>
      <c r="B475" s="15"/>
      <c r="C475" s="10" t="s">
        <v>359</v>
      </c>
      <c r="D475" s="8" t="s">
        <v>273</v>
      </c>
      <c r="E475" s="12"/>
      <c r="F475" s="12"/>
      <c r="G475" s="41">
        <v>80</v>
      </c>
      <c r="H475" s="41">
        <v>80</v>
      </c>
      <c r="I475" s="45">
        <v>25</v>
      </c>
      <c r="J475" s="45">
        <v>27</v>
      </c>
      <c r="K475" s="45">
        <v>28</v>
      </c>
      <c r="L475" s="41">
        <v>0</v>
      </c>
      <c r="M475" s="41">
        <v>0</v>
      </c>
      <c r="N475" s="41">
        <v>0</v>
      </c>
      <c r="O475" s="41">
        <v>0</v>
      </c>
      <c r="P475" s="41">
        <v>0</v>
      </c>
      <c r="Q475" s="13">
        <v>0</v>
      </c>
      <c r="R475" s="13">
        <v>0</v>
      </c>
    </row>
    <row r="476" spans="1:18" ht="14.1" customHeight="1" x14ac:dyDescent="0.15">
      <c r="A476" s="8" t="s">
        <v>380</v>
      </c>
      <c r="B476" s="9" t="s">
        <v>184</v>
      </c>
      <c r="C476" s="10"/>
      <c r="D476" s="8"/>
      <c r="E476" s="11">
        <v>3</v>
      </c>
      <c r="F476" s="12">
        <v>0</v>
      </c>
      <c r="G476" s="41">
        <f>H476+L476+Q476+R476</f>
        <v>56</v>
      </c>
      <c r="H476" s="41">
        <f>SUM(I476:K476)</f>
        <v>56</v>
      </c>
      <c r="I476" s="41">
        <f>I477+I478</f>
        <v>21</v>
      </c>
      <c r="J476" s="41">
        <f t="shared" ref="J476:R476" si="199">J477+J478</f>
        <v>12</v>
      </c>
      <c r="K476" s="41">
        <f t="shared" si="199"/>
        <v>23</v>
      </c>
      <c r="L476" s="41">
        <f>SUM(M476:P476)</f>
        <v>0</v>
      </c>
      <c r="M476" s="41">
        <f t="shared" si="199"/>
        <v>0</v>
      </c>
      <c r="N476" s="41">
        <f t="shared" si="199"/>
        <v>0</v>
      </c>
      <c r="O476" s="41">
        <f t="shared" si="199"/>
        <v>0</v>
      </c>
      <c r="P476" s="41">
        <f t="shared" si="199"/>
        <v>0</v>
      </c>
      <c r="Q476" s="13">
        <f>Q477+Q478</f>
        <v>0</v>
      </c>
      <c r="R476" s="13">
        <f t="shared" si="199"/>
        <v>0</v>
      </c>
    </row>
    <row r="477" spans="1:18" ht="14.1" customHeight="1" x14ac:dyDescent="0.15">
      <c r="A477" s="8"/>
      <c r="B477" s="15"/>
      <c r="C477" s="10" t="s">
        <v>359</v>
      </c>
      <c r="D477" s="8" t="s">
        <v>272</v>
      </c>
      <c r="E477" s="12"/>
      <c r="F477" s="12"/>
      <c r="G477" s="41">
        <v>35</v>
      </c>
      <c r="H477" s="41">
        <v>35</v>
      </c>
      <c r="I477" s="45">
        <v>12</v>
      </c>
      <c r="J477" s="45">
        <v>7</v>
      </c>
      <c r="K477" s="45">
        <v>16</v>
      </c>
      <c r="L477" s="41">
        <v>0</v>
      </c>
      <c r="M477" s="41">
        <v>0</v>
      </c>
      <c r="N477" s="41">
        <v>0</v>
      </c>
      <c r="O477" s="41">
        <v>0</v>
      </c>
      <c r="P477" s="41">
        <v>0</v>
      </c>
      <c r="Q477" s="13">
        <v>0</v>
      </c>
      <c r="R477" s="13">
        <v>0</v>
      </c>
    </row>
    <row r="478" spans="1:18" ht="14.1" customHeight="1" x14ac:dyDescent="0.15">
      <c r="A478" s="8"/>
      <c r="B478" s="15"/>
      <c r="C478" s="10" t="s">
        <v>359</v>
      </c>
      <c r="D478" s="8" t="s">
        <v>273</v>
      </c>
      <c r="E478" s="12"/>
      <c r="F478" s="12"/>
      <c r="G478" s="41">
        <v>21</v>
      </c>
      <c r="H478" s="41">
        <v>21</v>
      </c>
      <c r="I478" s="45">
        <v>9</v>
      </c>
      <c r="J478" s="45">
        <v>5</v>
      </c>
      <c r="K478" s="45">
        <v>7</v>
      </c>
      <c r="L478" s="41">
        <v>0</v>
      </c>
      <c r="M478" s="41">
        <v>0</v>
      </c>
      <c r="N478" s="41">
        <v>0</v>
      </c>
      <c r="O478" s="41">
        <v>0</v>
      </c>
      <c r="P478" s="41">
        <v>0</v>
      </c>
      <c r="Q478" s="13">
        <v>0</v>
      </c>
      <c r="R478" s="13">
        <v>0</v>
      </c>
    </row>
    <row r="479" spans="1:18" ht="14.1" customHeight="1" x14ac:dyDescent="0.15">
      <c r="A479" s="8" t="s">
        <v>380</v>
      </c>
      <c r="B479" s="9" t="s">
        <v>249</v>
      </c>
      <c r="C479" s="10"/>
      <c r="D479" s="8"/>
      <c r="E479" s="11">
        <v>3</v>
      </c>
      <c r="F479" s="12">
        <v>0</v>
      </c>
      <c r="G479" s="41">
        <f>H479+L479+Q479+R479</f>
        <v>40</v>
      </c>
      <c r="H479" s="41">
        <f>SUM(I479:K479)</f>
        <v>40</v>
      </c>
      <c r="I479" s="41">
        <f>I480+I481</f>
        <v>21</v>
      </c>
      <c r="J479" s="41">
        <f t="shared" ref="J479:R479" si="200">J480+J481</f>
        <v>9</v>
      </c>
      <c r="K479" s="41">
        <f t="shared" si="200"/>
        <v>10</v>
      </c>
      <c r="L479" s="41">
        <f>SUM(M479:P479)</f>
        <v>0</v>
      </c>
      <c r="M479" s="41">
        <f t="shared" si="200"/>
        <v>0</v>
      </c>
      <c r="N479" s="41">
        <f t="shared" si="200"/>
        <v>0</v>
      </c>
      <c r="O479" s="41">
        <f t="shared" si="200"/>
        <v>0</v>
      </c>
      <c r="P479" s="41">
        <f t="shared" si="200"/>
        <v>0</v>
      </c>
      <c r="Q479" s="13">
        <f>Q480+Q481</f>
        <v>0</v>
      </c>
      <c r="R479" s="13">
        <f t="shared" si="200"/>
        <v>0</v>
      </c>
    </row>
    <row r="480" spans="1:18" ht="14.1" customHeight="1" x14ac:dyDescent="0.15">
      <c r="A480" s="8"/>
      <c r="B480" s="15"/>
      <c r="C480" s="10" t="s">
        <v>359</v>
      </c>
      <c r="D480" s="8" t="s">
        <v>272</v>
      </c>
      <c r="E480" s="12"/>
      <c r="F480" s="12"/>
      <c r="G480" s="41">
        <v>27</v>
      </c>
      <c r="H480" s="41">
        <v>27</v>
      </c>
      <c r="I480" s="45">
        <v>13</v>
      </c>
      <c r="J480" s="45">
        <v>8</v>
      </c>
      <c r="K480" s="45">
        <v>6</v>
      </c>
      <c r="L480" s="41">
        <v>0</v>
      </c>
      <c r="M480" s="41">
        <v>0</v>
      </c>
      <c r="N480" s="41">
        <v>0</v>
      </c>
      <c r="O480" s="41">
        <v>0</v>
      </c>
      <c r="P480" s="41">
        <v>0</v>
      </c>
      <c r="Q480" s="13">
        <v>0</v>
      </c>
      <c r="R480" s="13">
        <v>0</v>
      </c>
    </row>
    <row r="481" spans="1:20" ht="14.1" customHeight="1" x14ac:dyDescent="0.15">
      <c r="A481" s="8"/>
      <c r="B481" s="15"/>
      <c r="C481" s="10" t="s">
        <v>359</v>
      </c>
      <c r="D481" s="8" t="s">
        <v>273</v>
      </c>
      <c r="E481" s="12"/>
      <c r="F481" s="12"/>
      <c r="G481" s="41">
        <v>13</v>
      </c>
      <c r="H481" s="41">
        <v>13</v>
      </c>
      <c r="I481" s="45">
        <v>8</v>
      </c>
      <c r="J481" s="45">
        <v>1</v>
      </c>
      <c r="K481" s="45">
        <v>4</v>
      </c>
      <c r="L481" s="41">
        <v>0</v>
      </c>
      <c r="M481" s="41">
        <v>0</v>
      </c>
      <c r="N481" s="41">
        <v>0</v>
      </c>
      <c r="O481" s="41">
        <v>0</v>
      </c>
      <c r="P481" s="41">
        <v>0</v>
      </c>
      <c r="Q481" s="13">
        <v>0</v>
      </c>
      <c r="R481" s="13">
        <v>0</v>
      </c>
    </row>
    <row r="482" spans="1:20" ht="14.1" customHeight="1" x14ac:dyDescent="0.15">
      <c r="A482" s="8" t="s">
        <v>380</v>
      </c>
      <c r="B482" s="9" t="s">
        <v>185</v>
      </c>
      <c r="C482" s="10"/>
      <c r="D482" s="8"/>
      <c r="E482" s="11">
        <v>5</v>
      </c>
      <c r="F482" s="12">
        <v>0</v>
      </c>
      <c r="G482" s="41">
        <f>H482+L482+Q482+R482</f>
        <v>72</v>
      </c>
      <c r="H482" s="41">
        <f>SUM(I482:K482)</f>
        <v>72</v>
      </c>
      <c r="I482" s="41">
        <f>I483+I484+I485+I486</f>
        <v>22</v>
      </c>
      <c r="J482" s="41">
        <f t="shared" ref="J482:K482" si="201">J483+J484+J485+J486</f>
        <v>23</v>
      </c>
      <c r="K482" s="41">
        <f t="shared" si="201"/>
        <v>27</v>
      </c>
      <c r="L482" s="41">
        <f>SUM(M482:P482)</f>
        <v>0</v>
      </c>
      <c r="M482" s="41">
        <f t="shared" ref="M482:P482" si="202">M483+M484+M485+M486</f>
        <v>0</v>
      </c>
      <c r="N482" s="41">
        <f t="shared" si="202"/>
        <v>0</v>
      </c>
      <c r="O482" s="41">
        <f t="shared" si="202"/>
        <v>0</v>
      </c>
      <c r="P482" s="41">
        <f t="shared" si="202"/>
        <v>0</v>
      </c>
      <c r="Q482" s="13">
        <f>Q483+Q484</f>
        <v>0</v>
      </c>
      <c r="R482" s="13">
        <f t="shared" ref="R482" si="203">R483+R484</f>
        <v>0</v>
      </c>
    </row>
    <row r="483" spans="1:20" ht="14.1" customHeight="1" x14ac:dyDescent="0.15">
      <c r="A483" s="8"/>
      <c r="B483" s="15"/>
      <c r="C483" s="10" t="s">
        <v>359</v>
      </c>
      <c r="D483" s="8" t="s">
        <v>272</v>
      </c>
      <c r="E483" s="12"/>
      <c r="F483" s="12"/>
      <c r="G483" s="41">
        <v>24</v>
      </c>
      <c r="H483" s="41">
        <v>24</v>
      </c>
      <c r="I483" s="45">
        <v>3</v>
      </c>
      <c r="J483" s="45">
        <v>13</v>
      </c>
      <c r="K483" s="45">
        <v>8</v>
      </c>
      <c r="L483" s="41">
        <v>0</v>
      </c>
      <c r="M483" s="41">
        <v>0</v>
      </c>
      <c r="N483" s="41">
        <v>0</v>
      </c>
      <c r="O483" s="41">
        <v>0</v>
      </c>
      <c r="P483" s="41">
        <v>0</v>
      </c>
      <c r="Q483" s="13">
        <v>0</v>
      </c>
      <c r="R483" s="13">
        <v>0</v>
      </c>
    </row>
    <row r="484" spans="1:20" ht="14.1" customHeight="1" x14ac:dyDescent="0.15">
      <c r="A484" s="8"/>
      <c r="B484" s="15"/>
      <c r="C484" s="10" t="s">
        <v>359</v>
      </c>
      <c r="D484" s="8" t="s">
        <v>273</v>
      </c>
      <c r="E484" s="12"/>
      <c r="F484" s="12"/>
      <c r="G484" s="41">
        <v>24</v>
      </c>
      <c r="H484" s="41">
        <v>24</v>
      </c>
      <c r="I484" s="45">
        <v>4</v>
      </c>
      <c r="J484" s="45">
        <v>10</v>
      </c>
      <c r="K484" s="45">
        <v>10</v>
      </c>
      <c r="L484" s="41">
        <v>0</v>
      </c>
      <c r="M484" s="41">
        <v>0</v>
      </c>
      <c r="N484" s="41">
        <v>0</v>
      </c>
      <c r="O484" s="41">
        <v>0</v>
      </c>
      <c r="P484" s="41">
        <v>0</v>
      </c>
      <c r="Q484" s="13">
        <v>0</v>
      </c>
      <c r="R484" s="13">
        <v>0</v>
      </c>
    </row>
    <row r="485" spans="1:20" ht="14.1" customHeight="1" x14ac:dyDescent="0.15">
      <c r="A485" s="8"/>
      <c r="B485" s="15"/>
      <c r="C485" s="10" t="s">
        <v>366</v>
      </c>
      <c r="D485" s="8" t="s">
        <v>272</v>
      </c>
      <c r="E485" s="12"/>
      <c r="F485" s="12"/>
      <c r="G485" s="41">
        <v>10</v>
      </c>
      <c r="H485" s="41">
        <v>10</v>
      </c>
      <c r="I485" s="45">
        <v>8</v>
      </c>
      <c r="J485" s="45">
        <v>0</v>
      </c>
      <c r="K485" s="45">
        <v>2</v>
      </c>
      <c r="L485" s="41">
        <v>0</v>
      </c>
      <c r="M485" s="41">
        <v>0</v>
      </c>
      <c r="N485" s="41">
        <v>0</v>
      </c>
      <c r="O485" s="41">
        <v>0</v>
      </c>
      <c r="P485" s="41">
        <v>0</v>
      </c>
      <c r="Q485" s="13">
        <v>0</v>
      </c>
      <c r="R485" s="13">
        <v>0</v>
      </c>
    </row>
    <row r="486" spans="1:20" s="5" customFormat="1" ht="14.1" customHeight="1" x14ac:dyDescent="0.15">
      <c r="A486" s="8"/>
      <c r="B486" s="15"/>
      <c r="C486" s="10" t="s">
        <v>366</v>
      </c>
      <c r="D486" s="8" t="s">
        <v>273</v>
      </c>
      <c r="E486" s="12"/>
      <c r="F486" s="12"/>
      <c r="G486" s="41">
        <v>14</v>
      </c>
      <c r="H486" s="41">
        <v>14</v>
      </c>
      <c r="I486" s="45">
        <v>7</v>
      </c>
      <c r="J486" s="45">
        <v>0</v>
      </c>
      <c r="K486" s="45">
        <v>7</v>
      </c>
      <c r="L486" s="41">
        <v>0</v>
      </c>
      <c r="M486" s="41">
        <v>0</v>
      </c>
      <c r="N486" s="41">
        <v>0</v>
      </c>
      <c r="O486" s="41">
        <v>0</v>
      </c>
      <c r="P486" s="41">
        <v>0</v>
      </c>
      <c r="Q486" s="13">
        <v>0</v>
      </c>
      <c r="R486" s="13">
        <v>0</v>
      </c>
      <c r="S486" s="14"/>
      <c r="T486" s="14"/>
    </row>
    <row r="487" spans="1:20" s="5" customFormat="1" ht="14.1" customHeight="1" x14ac:dyDescent="0.15">
      <c r="A487" s="18" t="s">
        <v>408</v>
      </c>
      <c r="B487" s="19">
        <f>COUNTA(B463:B486)</f>
        <v>6</v>
      </c>
      <c r="C487" s="18"/>
      <c r="D487" s="18"/>
      <c r="E487" s="21">
        <f t="shared" ref="E487:F487" si="204">E463+E470+E473+E476+E479+E482</f>
        <v>36</v>
      </c>
      <c r="F487" s="21">
        <f t="shared" si="204"/>
        <v>4</v>
      </c>
      <c r="G487" s="48">
        <f>H487+L487+Q487+R487</f>
        <v>1056</v>
      </c>
      <c r="H487" s="48">
        <f t="shared" ref="H487:R487" si="205">H463+H470+H473+H476+H479+H482</f>
        <v>972</v>
      </c>
      <c r="I487" s="48">
        <f t="shared" si="205"/>
        <v>313</v>
      </c>
      <c r="J487" s="48">
        <f t="shared" si="205"/>
        <v>306</v>
      </c>
      <c r="K487" s="48">
        <f t="shared" si="205"/>
        <v>353</v>
      </c>
      <c r="L487" s="48">
        <f>L463+L470+L473+L476+L479+L482</f>
        <v>18</v>
      </c>
      <c r="M487" s="48">
        <f t="shared" si="205"/>
        <v>9</v>
      </c>
      <c r="N487" s="48">
        <f t="shared" si="205"/>
        <v>3</v>
      </c>
      <c r="O487" s="48">
        <f t="shared" si="205"/>
        <v>1</v>
      </c>
      <c r="P487" s="48">
        <f t="shared" si="205"/>
        <v>5</v>
      </c>
      <c r="Q487" s="21">
        <f t="shared" si="205"/>
        <v>66</v>
      </c>
      <c r="R487" s="21">
        <f t="shared" si="205"/>
        <v>0</v>
      </c>
      <c r="S487" s="14"/>
      <c r="T487" s="14"/>
    </row>
    <row r="488" spans="1:20" ht="14.1" customHeight="1" x14ac:dyDescent="0.15">
      <c r="A488" s="8" t="s">
        <v>381</v>
      </c>
      <c r="B488" s="9" t="s">
        <v>41</v>
      </c>
      <c r="C488" s="10"/>
      <c r="D488" s="8"/>
      <c r="E488" s="11">
        <v>18</v>
      </c>
      <c r="F488" s="12">
        <v>4</v>
      </c>
      <c r="G488" s="41">
        <f>H488+L488+Q488+R488</f>
        <v>741</v>
      </c>
      <c r="H488" s="41">
        <f>SUM(I488:K488)</f>
        <v>703</v>
      </c>
      <c r="I488" s="41">
        <f>I489+I490</f>
        <v>238</v>
      </c>
      <c r="J488" s="41">
        <f t="shared" ref="J488:R488" si="206">J489+J490</f>
        <v>232</v>
      </c>
      <c r="K488" s="41">
        <f t="shared" si="206"/>
        <v>233</v>
      </c>
      <c r="L488" s="41">
        <f>SUM(M488:P488)</f>
        <v>38</v>
      </c>
      <c r="M488" s="41">
        <f t="shared" si="206"/>
        <v>13</v>
      </c>
      <c r="N488" s="41">
        <f t="shared" si="206"/>
        <v>11</v>
      </c>
      <c r="O488" s="41">
        <f t="shared" si="206"/>
        <v>9</v>
      </c>
      <c r="P488" s="41">
        <f t="shared" si="206"/>
        <v>5</v>
      </c>
      <c r="Q488" s="13">
        <f>Q489+Q490</f>
        <v>0</v>
      </c>
      <c r="R488" s="13">
        <f t="shared" si="206"/>
        <v>0</v>
      </c>
    </row>
    <row r="489" spans="1:20" ht="14.1" customHeight="1" x14ac:dyDescent="0.15">
      <c r="A489" s="8"/>
      <c r="B489" s="15"/>
      <c r="C489" s="10" t="s">
        <v>359</v>
      </c>
      <c r="D489" s="8" t="s">
        <v>272</v>
      </c>
      <c r="E489" s="12"/>
      <c r="F489" s="12"/>
      <c r="G489" s="41">
        <v>407</v>
      </c>
      <c r="H489" s="45">
        <v>385</v>
      </c>
      <c r="I489" s="45">
        <v>131</v>
      </c>
      <c r="J489" s="45">
        <v>118</v>
      </c>
      <c r="K489" s="45">
        <v>136</v>
      </c>
      <c r="L489" s="45">
        <v>22</v>
      </c>
      <c r="M489" s="45">
        <v>7</v>
      </c>
      <c r="N489" s="45">
        <v>5</v>
      </c>
      <c r="O489" s="45">
        <v>5</v>
      </c>
      <c r="P489" s="45">
        <v>5</v>
      </c>
      <c r="Q489" s="13">
        <v>0</v>
      </c>
      <c r="R489" s="13">
        <v>0</v>
      </c>
    </row>
    <row r="490" spans="1:20" ht="14.1" customHeight="1" x14ac:dyDescent="0.15">
      <c r="A490" s="8"/>
      <c r="B490" s="15"/>
      <c r="C490" s="10" t="s">
        <v>359</v>
      </c>
      <c r="D490" s="8" t="s">
        <v>273</v>
      </c>
      <c r="E490" s="12"/>
      <c r="F490" s="12"/>
      <c r="G490" s="41">
        <v>334</v>
      </c>
      <c r="H490" s="45">
        <v>318</v>
      </c>
      <c r="I490" s="45">
        <v>107</v>
      </c>
      <c r="J490" s="45">
        <v>114</v>
      </c>
      <c r="K490" s="45">
        <v>97</v>
      </c>
      <c r="L490" s="45">
        <v>16</v>
      </c>
      <c r="M490" s="45">
        <v>6</v>
      </c>
      <c r="N490" s="45">
        <v>6</v>
      </c>
      <c r="O490" s="45">
        <v>4</v>
      </c>
      <c r="P490" s="45">
        <v>0</v>
      </c>
      <c r="Q490" s="13">
        <v>0</v>
      </c>
      <c r="R490" s="13">
        <v>0</v>
      </c>
    </row>
    <row r="491" spans="1:20" ht="14.1" customHeight="1" x14ac:dyDescent="0.15">
      <c r="A491" s="8" t="s">
        <v>381</v>
      </c>
      <c r="B491" s="9" t="s">
        <v>42</v>
      </c>
      <c r="C491" s="10"/>
      <c r="D491" s="8"/>
      <c r="E491" s="11">
        <v>16</v>
      </c>
      <c r="F491" s="12">
        <v>0</v>
      </c>
      <c r="G491" s="41">
        <f>H491+L491+Q491+R491</f>
        <v>628</v>
      </c>
      <c r="H491" s="41">
        <f>SUM(I491:K491)</f>
        <v>628</v>
      </c>
      <c r="I491" s="41">
        <f>I492+I493</f>
        <v>194</v>
      </c>
      <c r="J491" s="41">
        <f t="shared" ref="J491:R491" si="207">J492+J493</f>
        <v>199</v>
      </c>
      <c r="K491" s="41">
        <f t="shared" si="207"/>
        <v>235</v>
      </c>
      <c r="L491" s="41">
        <f>SUM(M491:P491)</f>
        <v>0</v>
      </c>
      <c r="M491" s="41">
        <f t="shared" si="207"/>
        <v>0</v>
      </c>
      <c r="N491" s="41">
        <f t="shared" si="207"/>
        <v>0</v>
      </c>
      <c r="O491" s="41">
        <f t="shared" si="207"/>
        <v>0</v>
      </c>
      <c r="P491" s="41">
        <f t="shared" si="207"/>
        <v>0</v>
      </c>
      <c r="Q491" s="13">
        <f>Q492+Q493</f>
        <v>0</v>
      </c>
      <c r="R491" s="13">
        <f t="shared" si="207"/>
        <v>0</v>
      </c>
    </row>
    <row r="492" spans="1:20" ht="14.1" customHeight="1" x14ac:dyDescent="0.15">
      <c r="A492" s="8"/>
      <c r="B492" s="15"/>
      <c r="C492" s="10" t="s">
        <v>359</v>
      </c>
      <c r="D492" s="8" t="s">
        <v>272</v>
      </c>
      <c r="E492" s="12"/>
      <c r="F492" s="12"/>
      <c r="G492" s="41">
        <v>263</v>
      </c>
      <c r="H492" s="41">
        <v>263</v>
      </c>
      <c r="I492" s="45">
        <v>77</v>
      </c>
      <c r="J492" s="45">
        <v>83</v>
      </c>
      <c r="K492" s="45">
        <v>103</v>
      </c>
      <c r="L492" s="41">
        <v>0</v>
      </c>
      <c r="M492" s="41">
        <v>0</v>
      </c>
      <c r="N492" s="41">
        <v>0</v>
      </c>
      <c r="O492" s="41">
        <v>0</v>
      </c>
      <c r="P492" s="41">
        <v>0</v>
      </c>
      <c r="Q492" s="13">
        <v>0</v>
      </c>
      <c r="R492" s="13">
        <v>0</v>
      </c>
    </row>
    <row r="493" spans="1:20" ht="14.1" customHeight="1" x14ac:dyDescent="0.15">
      <c r="A493" s="8"/>
      <c r="B493" s="15"/>
      <c r="C493" s="10" t="s">
        <v>359</v>
      </c>
      <c r="D493" s="8" t="s">
        <v>273</v>
      </c>
      <c r="E493" s="12"/>
      <c r="F493" s="12"/>
      <c r="G493" s="41">
        <v>365</v>
      </c>
      <c r="H493" s="41">
        <v>365</v>
      </c>
      <c r="I493" s="45">
        <v>117</v>
      </c>
      <c r="J493" s="45">
        <v>116</v>
      </c>
      <c r="K493" s="45">
        <v>132</v>
      </c>
      <c r="L493" s="41">
        <v>0</v>
      </c>
      <c r="M493" s="41">
        <v>0</v>
      </c>
      <c r="N493" s="41">
        <v>0</v>
      </c>
      <c r="O493" s="41">
        <v>0</v>
      </c>
      <c r="P493" s="41">
        <v>0</v>
      </c>
      <c r="Q493" s="13">
        <v>0</v>
      </c>
      <c r="R493" s="13">
        <v>0</v>
      </c>
    </row>
    <row r="494" spans="1:20" ht="14.1" customHeight="1" x14ac:dyDescent="0.15">
      <c r="A494" s="8" t="s">
        <v>381</v>
      </c>
      <c r="B494" s="9" t="s">
        <v>43</v>
      </c>
      <c r="C494" s="10"/>
      <c r="D494" s="8"/>
      <c r="E494" s="11">
        <v>9</v>
      </c>
      <c r="F494" s="12">
        <v>0</v>
      </c>
      <c r="G494" s="41">
        <f>H494+L494+Q494+R494</f>
        <v>301</v>
      </c>
      <c r="H494" s="41">
        <f>SUM(I494:K494)</f>
        <v>301</v>
      </c>
      <c r="I494" s="41">
        <f>I495+I496</f>
        <v>92</v>
      </c>
      <c r="J494" s="41">
        <f t="shared" ref="J494:R494" si="208">J495+J496</f>
        <v>103</v>
      </c>
      <c r="K494" s="41">
        <f t="shared" si="208"/>
        <v>106</v>
      </c>
      <c r="L494" s="41">
        <f>SUM(M494:P494)</f>
        <v>0</v>
      </c>
      <c r="M494" s="41">
        <f t="shared" si="208"/>
        <v>0</v>
      </c>
      <c r="N494" s="41">
        <f t="shared" si="208"/>
        <v>0</v>
      </c>
      <c r="O494" s="41">
        <f t="shared" si="208"/>
        <v>0</v>
      </c>
      <c r="P494" s="41">
        <f t="shared" si="208"/>
        <v>0</v>
      </c>
      <c r="Q494" s="13">
        <f>Q495+Q496</f>
        <v>0</v>
      </c>
      <c r="R494" s="13">
        <f t="shared" si="208"/>
        <v>0</v>
      </c>
    </row>
    <row r="495" spans="1:20" ht="14.1" customHeight="1" x14ac:dyDescent="0.15">
      <c r="A495" s="8"/>
      <c r="B495" s="15"/>
      <c r="C495" s="10" t="s">
        <v>358</v>
      </c>
      <c r="D495" s="8" t="s">
        <v>272</v>
      </c>
      <c r="E495" s="12"/>
      <c r="F495" s="12"/>
      <c r="G495" s="41">
        <v>274</v>
      </c>
      <c r="H495" s="41">
        <v>274</v>
      </c>
      <c r="I495" s="45">
        <v>82</v>
      </c>
      <c r="J495" s="45">
        <v>90</v>
      </c>
      <c r="K495" s="45">
        <v>102</v>
      </c>
      <c r="L495" s="41">
        <v>0</v>
      </c>
      <c r="M495" s="41">
        <v>0</v>
      </c>
      <c r="N495" s="41">
        <v>0</v>
      </c>
      <c r="O495" s="41">
        <v>0</v>
      </c>
      <c r="P495" s="41">
        <v>0</v>
      </c>
      <c r="Q495" s="13">
        <v>0</v>
      </c>
      <c r="R495" s="13">
        <v>0</v>
      </c>
    </row>
    <row r="496" spans="1:20" ht="14.1" customHeight="1" x14ac:dyDescent="0.15">
      <c r="A496" s="8"/>
      <c r="B496" s="15"/>
      <c r="C496" s="10" t="s">
        <v>358</v>
      </c>
      <c r="D496" s="8" t="s">
        <v>273</v>
      </c>
      <c r="E496" s="12"/>
      <c r="F496" s="12"/>
      <c r="G496" s="41">
        <v>27</v>
      </c>
      <c r="H496" s="41">
        <v>27</v>
      </c>
      <c r="I496" s="45">
        <v>10</v>
      </c>
      <c r="J496" s="45">
        <v>13</v>
      </c>
      <c r="K496" s="45">
        <v>4</v>
      </c>
      <c r="L496" s="41">
        <v>0</v>
      </c>
      <c r="M496" s="41">
        <v>0</v>
      </c>
      <c r="N496" s="41">
        <v>0</v>
      </c>
      <c r="O496" s="41">
        <v>0</v>
      </c>
      <c r="P496" s="41">
        <v>0</v>
      </c>
      <c r="Q496" s="13">
        <v>0</v>
      </c>
      <c r="R496" s="13">
        <v>0</v>
      </c>
    </row>
    <row r="497" spans="1:18" ht="14.1" customHeight="1" x14ac:dyDescent="0.15">
      <c r="A497" s="8" t="s">
        <v>381</v>
      </c>
      <c r="B497" s="9" t="s">
        <v>368</v>
      </c>
      <c r="C497" s="10"/>
      <c r="D497" s="8"/>
      <c r="E497" s="11">
        <v>3</v>
      </c>
      <c r="F497" s="12">
        <v>0</v>
      </c>
      <c r="G497" s="41">
        <f>H497+L497+Q497+R497</f>
        <v>44</v>
      </c>
      <c r="H497" s="41">
        <f>SUM(I497:K497)</f>
        <v>44</v>
      </c>
      <c r="I497" s="41">
        <f>I498+I499</f>
        <v>14</v>
      </c>
      <c r="J497" s="41">
        <f t="shared" ref="J497:R497" si="209">J498+J499</f>
        <v>14</v>
      </c>
      <c r="K497" s="41">
        <f t="shared" si="209"/>
        <v>16</v>
      </c>
      <c r="L497" s="41">
        <f>SUM(M497:P497)</f>
        <v>0</v>
      </c>
      <c r="M497" s="41">
        <f t="shared" si="209"/>
        <v>0</v>
      </c>
      <c r="N497" s="41">
        <f t="shared" si="209"/>
        <v>0</v>
      </c>
      <c r="O497" s="41">
        <f t="shared" si="209"/>
        <v>0</v>
      </c>
      <c r="P497" s="41">
        <f t="shared" si="209"/>
        <v>0</v>
      </c>
      <c r="Q497" s="13">
        <f>Q498+Q499</f>
        <v>0</v>
      </c>
      <c r="R497" s="13">
        <f t="shared" si="209"/>
        <v>0</v>
      </c>
    </row>
    <row r="498" spans="1:18" ht="14.1" customHeight="1" x14ac:dyDescent="0.15">
      <c r="A498" s="8"/>
      <c r="B498" s="9"/>
      <c r="C498" s="10" t="s">
        <v>597</v>
      </c>
      <c r="D498" s="8" t="s">
        <v>272</v>
      </c>
      <c r="E498" s="12"/>
      <c r="F498" s="12"/>
      <c r="G498" s="41">
        <v>18</v>
      </c>
      <c r="H498" s="41">
        <v>18</v>
      </c>
      <c r="I498" s="45">
        <v>4</v>
      </c>
      <c r="J498" s="45">
        <v>11</v>
      </c>
      <c r="K498" s="45">
        <v>3</v>
      </c>
      <c r="L498" s="41">
        <v>0</v>
      </c>
      <c r="M498" s="41">
        <v>0</v>
      </c>
      <c r="N498" s="41">
        <v>0</v>
      </c>
      <c r="O498" s="41">
        <v>0</v>
      </c>
      <c r="P498" s="41">
        <v>0</v>
      </c>
      <c r="Q498" s="13">
        <v>0</v>
      </c>
      <c r="R498" s="13">
        <v>0</v>
      </c>
    </row>
    <row r="499" spans="1:18" ht="14.1" customHeight="1" x14ac:dyDescent="0.15">
      <c r="A499" s="8"/>
      <c r="B499" s="9"/>
      <c r="C499" s="10" t="s">
        <v>597</v>
      </c>
      <c r="D499" s="8" t="s">
        <v>273</v>
      </c>
      <c r="E499" s="12"/>
      <c r="F499" s="12"/>
      <c r="G499" s="41">
        <v>26</v>
      </c>
      <c r="H499" s="41">
        <v>26</v>
      </c>
      <c r="I499" s="45">
        <v>10</v>
      </c>
      <c r="J499" s="45">
        <v>3</v>
      </c>
      <c r="K499" s="45">
        <v>13</v>
      </c>
      <c r="L499" s="41">
        <v>0</v>
      </c>
      <c r="M499" s="41">
        <v>0</v>
      </c>
      <c r="N499" s="41">
        <v>0</v>
      </c>
      <c r="O499" s="41">
        <v>0</v>
      </c>
      <c r="P499" s="41">
        <v>0</v>
      </c>
      <c r="Q499" s="13">
        <v>0</v>
      </c>
      <c r="R499" s="13">
        <v>0</v>
      </c>
    </row>
    <row r="500" spans="1:18" ht="14.1" customHeight="1" x14ac:dyDescent="0.15">
      <c r="A500" s="8" t="s">
        <v>381</v>
      </c>
      <c r="B500" s="9" t="s">
        <v>81</v>
      </c>
      <c r="C500" s="10"/>
      <c r="D500" s="8"/>
      <c r="E500" s="11">
        <v>3</v>
      </c>
      <c r="F500" s="12">
        <v>0</v>
      </c>
      <c r="G500" s="41">
        <f>H500+L500+Q500+R500</f>
        <v>30</v>
      </c>
      <c r="H500" s="41">
        <f>SUM(I500:K500)</f>
        <v>30</v>
      </c>
      <c r="I500" s="41">
        <f>I501+I502</f>
        <v>6</v>
      </c>
      <c r="J500" s="41">
        <f t="shared" ref="J500:R500" si="210">J501+J502</f>
        <v>11</v>
      </c>
      <c r="K500" s="41">
        <f t="shared" si="210"/>
        <v>13</v>
      </c>
      <c r="L500" s="41">
        <f>SUM(M500:P500)</f>
        <v>0</v>
      </c>
      <c r="M500" s="41">
        <f t="shared" si="210"/>
        <v>0</v>
      </c>
      <c r="N500" s="41">
        <f t="shared" si="210"/>
        <v>0</v>
      </c>
      <c r="O500" s="41">
        <f t="shared" si="210"/>
        <v>0</v>
      </c>
      <c r="P500" s="41">
        <f t="shared" si="210"/>
        <v>0</v>
      </c>
      <c r="Q500" s="13">
        <f>Q501+Q502</f>
        <v>0</v>
      </c>
      <c r="R500" s="13">
        <f t="shared" si="210"/>
        <v>0</v>
      </c>
    </row>
    <row r="501" spans="1:18" ht="14.1" customHeight="1" x14ac:dyDescent="0.15">
      <c r="A501" s="8"/>
      <c r="B501" s="15"/>
      <c r="C501" s="10" t="s">
        <v>359</v>
      </c>
      <c r="D501" s="8" t="s">
        <v>272</v>
      </c>
      <c r="E501" s="12"/>
      <c r="F501" s="12"/>
      <c r="G501" s="41">
        <v>15</v>
      </c>
      <c r="H501" s="41">
        <v>15</v>
      </c>
      <c r="I501" s="45">
        <v>3</v>
      </c>
      <c r="J501" s="45">
        <v>5</v>
      </c>
      <c r="K501" s="45">
        <v>7</v>
      </c>
      <c r="L501" s="41">
        <v>0</v>
      </c>
      <c r="M501" s="41">
        <v>0</v>
      </c>
      <c r="N501" s="41">
        <v>0</v>
      </c>
      <c r="O501" s="41">
        <v>0</v>
      </c>
      <c r="P501" s="41">
        <v>0</v>
      </c>
      <c r="Q501" s="13">
        <v>0</v>
      </c>
      <c r="R501" s="13">
        <v>0</v>
      </c>
    </row>
    <row r="502" spans="1:18" ht="14.1" customHeight="1" x14ac:dyDescent="0.15">
      <c r="A502" s="8"/>
      <c r="B502" s="15"/>
      <c r="C502" s="10" t="s">
        <v>359</v>
      </c>
      <c r="D502" s="8" t="s">
        <v>273</v>
      </c>
      <c r="E502" s="12"/>
      <c r="F502" s="12"/>
      <c r="G502" s="41">
        <v>15</v>
      </c>
      <c r="H502" s="41">
        <v>15</v>
      </c>
      <c r="I502" s="45">
        <v>3</v>
      </c>
      <c r="J502" s="45">
        <v>6</v>
      </c>
      <c r="K502" s="45">
        <v>6</v>
      </c>
      <c r="L502" s="41">
        <v>0</v>
      </c>
      <c r="M502" s="41">
        <v>0</v>
      </c>
      <c r="N502" s="41">
        <v>0</v>
      </c>
      <c r="O502" s="41">
        <v>0</v>
      </c>
      <c r="P502" s="41">
        <v>0</v>
      </c>
      <c r="Q502" s="13">
        <v>0</v>
      </c>
      <c r="R502" s="13">
        <v>0</v>
      </c>
    </row>
    <row r="503" spans="1:18" ht="14.1" customHeight="1" x14ac:dyDescent="0.15">
      <c r="A503" s="8" t="s">
        <v>381</v>
      </c>
      <c r="B503" s="9" t="s">
        <v>140</v>
      </c>
      <c r="C503" s="10"/>
      <c r="D503" s="8"/>
      <c r="E503" s="11">
        <v>10</v>
      </c>
      <c r="F503" s="12">
        <v>0</v>
      </c>
      <c r="G503" s="41">
        <f>H503+L503+Q503+R503</f>
        <v>347</v>
      </c>
      <c r="H503" s="41">
        <f>SUM(I503:K503)</f>
        <v>347</v>
      </c>
      <c r="I503" s="41">
        <f>I504+I505</f>
        <v>120</v>
      </c>
      <c r="J503" s="41">
        <f t="shared" ref="J503:R503" si="211">J504+J505</f>
        <v>93</v>
      </c>
      <c r="K503" s="41">
        <f t="shared" si="211"/>
        <v>134</v>
      </c>
      <c r="L503" s="41">
        <f>SUM(M503:P503)</f>
        <v>0</v>
      </c>
      <c r="M503" s="41">
        <f t="shared" si="211"/>
        <v>0</v>
      </c>
      <c r="N503" s="41">
        <f t="shared" si="211"/>
        <v>0</v>
      </c>
      <c r="O503" s="41">
        <f t="shared" si="211"/>
        <v>0</v>
      </c>
      <c r="P503" s="41">
        <f t="shared" si="211"/>
        <v>0</v>
      </c>
      <c r="Q503" s="13">
        <f>Q504+Q505</f>
        <v>0</v>
      </c>
      <c r="R503" s="13">
        <f t="shared" si="211"/>
        <v>0</v>
      </c>
    </row>
    <row r="504" spans="1:18" ht="14.1" customHeight="1" x14ac:dyDescent="0.15">
      <c r="A504" s="8"/>
      <c r="B504" s="15"/>
      <c r="C504" s="10" t="s">
        <v>366</v>
      </c>
      <c r="D504" s="8" t="s">
        <v>272</v>
      </c>
      <c r="E504" s="12"/>
      <c r="F504" s="12"/>
      <c r="G504" s="41">
        <v>160</v>
      </c>
      <c r="H504" s="41">
        <v>160</v>
      </c>
      <c r="I504" s="45">
        <v>55</v>
      </c>
      <c r="J504" s="45">
        <v>41</v>
      </c>
      <c r="K504" s="45">
        <v>64</v>
      </c>
      <c r="L504" s="41">
        <v>0</v>
      </c>
      <c r="M504" s="41">
        <v>0</v>
      </c>
      <c r="N504" s="41">
        <v>0</v>
      </c>
      <c r="O504" s="41">
        <v>0</v>
      </c>
      <c r="P504" s="41">
        <v>0</v>
      </c>
      <c r="Q504" s="13">
        <v>0</v>
      </c>
      <c r="R504" s="13">
        <v>0</v>
      </c>
    </row>
    <row r="505" spans="1:18" ht="14.1" customHeight="1" x14ac:dyDescent="0.15">
      <c r="A505" s="8"/>
      <c r="B505" s="15"/>
      <c r="C505" s="10" t="s">
        <v>366</v>
      </c>
      <c r="D505" s="8" t="s">
        <v>273</v>
      </c>
      <c r="E505" s="12"/>
      <c r="F505" s="12"/>
      <c r="G505" s="41">
        <v>187</v>
      </c>
      <c r="H505" s="41">
        <v>187</v>
      </c>
      <c r="I505" s="45">
        <v>65</v>
      </c>
      <c r="J505" s="45">
        <v>52</v>
      </c>
      <c r="K505" s="45">
        <v>70</v>
      </c>
      <c r="L505" s="41">
        <v>0</v>
      </c>
      <c r="M505" s="41">
        <v>0</v>
      </c>
      <c r="N505" s="41">
        <v>0</v>
      </c>
      <c r="O505" s="41">
        <v>0</v>
      </c>
      <c r="P505" s="41">
        <v>0</v>
      </c>
      <c r="Q505" s="13">
        <v>0</v>
      </c>
      <c r="R505" s="13">
        <v>0</v>
      </c>
    </row>
    <row r="506" spans="1:18" ht="14.1" customHeight="1" x14ac:dyDescent="0.15">
      <c r="A506" s="8" t="s">
        <v>381</v>
      </c>
      <c r="B506" s="9" t="s">
        <v>151</v>
      </c>
      <c r="C506" s="10"/>
      <c r="D506" s="8"/>
      <c r="E506" s="11">
        <v>12</v>
      </c>
      <c r="F506" s="12">
        <v>0</v>
      </c>
      <c r="G506" s="41">
        <f>H506+L506+Q506+R506</f>
        <v>464</v>
      </c>
      <c r="H506" s="41">
        <f>SUM(I506:K506)</f>
        <v>464</v>
      </c>
      <c r="I506" s="41">
        <f>I507+I508</f>
        <v>160</v>
      </c>
      <c r="J506" s="41">
        <f t="shared" ref="J506:R506" si="212">J507+J508</f>
        <v>148</v>
      </c>
      <c r="K506" s="41">
        <f t="shared" si="212"/>
        <v>156</v>
      </c>
      <c r="L506" s="41">
        <f>SUM(M506:P506)</f>
        <v>0</v>
      </c>
      <c r="M506" s="41">
        <f t="shared" si="212"/>
        <v>0</v>
      </c>
      <c r="N506" s="41">
        <f t="shared" si="212"/>
        <v>0</v>
      </c>
      <c r="O506" s="41">
        <f t="shared" si="212"/>
        <v>0</v>
      </c>
      <c r="P506" s="41">
        <f t="shared" si="212"/>
        <v>0</v>
      </c>
      <c r="Q506" s="13">
        <f>Q507+Q508</f>
        <v>0</v>
      </c>
      <c r="R506" s="13">
        <f t="shared" si="212"/>
        <v>0</v>
      </c>
    </row>
    <row r="507" spans="1:18" ht="14.1" customHeight="1" x14ac:dyDescent="0.15">
      <c r="A507" s="8"/>
      <c r="B507" s="15"/>
      <c r="C507" s="10" t="s">
        <v>359</v>
      </c>
      <c r="D507" s="8" t="s">
        <v>272</v>
      </c>
      <c r="E507" s="12"/>
      <c r="F507" s="12"/>
      <c r="G507" s="41">
        <v>215</v>
      </c>
      <c r="H507" s="41">
        <v>215</v>
      </c>
      <c r="I507" s="45">
        <v>70</v>
      </c>
      <c r="J507" s="45">
        <v>68</v>
      </c>
      <c r="K507" s="45">
        <v>77</v>
      </c>
      <c r="L507" s="41">
        <v>0</v>
      </c>
      <c r="M507" s="41">
        <v>0</v>
      </c>
      <c r="N507" s="41">
        <v>0</v>
      </c>
      <c r="O507" s="41">
        <v>0</v>
      </c>
      <c r="P507" s="41">
        <v>0</v>
      </c>
      <c r="Q507" s="13">
        <v>0</v>
      </c>
      <c r="R507" s="13">
        <v>0</v>
      </c>
    </row>
    <row r="508" spans="1:18" ht="14.1" customHeight="1" x14ac:dyDescent="0.15">
      <c r="A508" s="8"/>
      <c r="B508" s="15"/>
      <c r="C508" s="10" t="s">
        <v>359</v>
      </c>
      <c r="D508" s="8" t="s">
        <v>273</v>
      </c>
      <c r="E508" s="12"/>
      <c r="F508" s="12"/>
      <c r="G508" s="41">
        <v>249</v>
      </c>
      <c r="H508" s="41">
        <v>249</v>
      </c>
      <c r="I508" s="45">
        <v>90</v>
      </c>
      <c r="J508" s="45">
        <v>80</v>
      </c>
      <c r="K508" s="45">
        <v>79</v>
      </c>
      <c r="L508" s="41">
        <v>0</v>
      </c>
      <c r="M508" s="41">
        <v>0</v>
      </c>
      <c r="N508" s="41">
        <v>0</v>
      </c>
      <c r="O508" s="41">
        <v>0</v>
      </c>
      <c r="P508" s="41">
        <v>0</v>
      </c>
      <c r="Q508" s="13">
        <v>0</v>
      </c>
      <c r="R508" s="13">
        <v>0</v>
      </c>
    </row>
    <row r="509" spans="1:18" ht="14.1" customHeight="1" x14ac:dyDescent="0.15">
      <c r="A509" s="8" t="s">
        <v>381</v>
      </c>
      <c r="B509" s="9" t="s">
        <v>47</v>
      </c>
      <c r="C509" s="10"/>
      <c r="D509" s="8"/>
      <c r="E509" s="11">
        <v>14</v>
      </c>
      <c r="F509" s="12">
        <v>4</v>
      </c>
      <c r="G509" s="41">
        <f>H509+L509+Q509+R509</f>
        <v>570</v>
      </c>
      <c r="H509" s="41">
        <f>SUM(I509:K509)</f>
        <v>541</v>
      </c>
      <c r="I509" s="41">
        <f>I510+I511</f>
        <v>155</v>
      </c>
      <c r="J509" s="41">
        <f t="shared" ref="J509:R509" si="213">J510+J511</f>
        <v>192</v>
      </c>
      <c r="K509" s="41">
        <f t="shared" si="213"/>
        <v>194</v>
      </c>
      <c r="L509" s="41">
        <f>SUM(M509:P509)</f>
        <v>29</v>
      </c>
      <c r="M509" s="41">
        <f t="shared" si="213"/>
        <v>12</v>
      </c>
      <c r="N509" s="41">
        <f t="shared" si="213"/>
        <v>10</v>
      </c>
      <c r="O509" s="41">
        <f t="shared" si="213"/>
        <v>2</v>
      </c>
      <c r="P509" s="41">
        <f t="shared" si="213"/>
        <v>5</v>
      </c>
      <c r="Q509" s="13">
        <f>Q510+Q511</f>
        <v>0</v>
      </c>
      <c r="R509" s="13">
        <f t="shared" si="213"/>
        <v>0</v>
      </c>
    </row>
    <row r="510" spans="1:18" ht="14.1" customHeight="1" x14ac:dyDescent="0.15">
      <c r="A510" s="8"/>
      <c r="B510" s="15"/>
      <c r="C510" s="10" t="s">
        <v>359</v>
      </c>
      <c r="D510" s="8" t="s">
        <v>272</v>
      </c>
      <c r="E510" s="12"/>
      <c r="F510" s="12"/>
      <c r="G510" s="41">
        <v>296</v>
      </c>
      <c r="H510" s="41">
        <v>281</v>
      </c>
      <c r="I510" s="45">
        <v>82</v>
      </c>
      <c r="J510" s="45">
        <v>91</v>
      </c>
      <c r="K510" s="45">
        <v>108</v>
      </c>
      <c r="L510" s="45">
        <v>15</v>
      </c>
      <c r="M510" s="45">
        <v>8</v>
      </c>
      <c r="N510" s="45">
        <v>3</v>
      </c>
      <c r="O510" s="46">
        <v>0</v>
      </c>
      <c r="P510" s="45">
        <v>4</v>
      </c>
      <c r="Q510" s="13">
        <v>0</v>
      </c>
      <c r="R510" s="13">
        <v>0</v>
      </c>
    </row>
    <row r="511" spans="1:18" ht="14.1" customHeight="1" x14ac:dyDescent="0.15">
      <c r="A511" s="8"/>
      <c r="B511" s="15"/>
      <c r="C511" s="10" t="s">
        <v>359</v>
      </c>
      <c r="D511" s="8" t="s">
        <v>273</v>
      </c>
      <c r="E511" s="12"/>
      <c r="F511" s="12"/>
      <c r="G511" s="41">
        <v>274</v>
      </c>
      <c r="H511" s="41">
        <v>260</v>
      </c>
      <c r="I511" s="45">
        <v>73</v>
      </c>
      <c r="J511" s="45">
        <v>101</v>
      </c>
      <c r="K511" s="45">
        <v>86</v>
      </c>
      <c r="L511" s="45">
        <v>14</v>
      </c>
      <c r="M511" s="45">
        <v>4</v>
      </c>
      <c r="N511" s="45">
        <v>7</v>
      </c>
      <c r="O511" s="45">
        <v>2</v>
      </c>
      <c r="P511" s="46">
        <v>1</v>
      </c>
      <c r="Q511" s="13">
        <v>0</v>
      </c>
      <c r="R511" s="13">
        <v>0</v>
      </c>
    </row>
    <row r="512" spans="1:18" ht="14.1" customHeight="1" x14ac:dyDescent="0.15">
      <c r="A512" s="8" t="s">
        <v>381</v>
      </c>
      <c r="B512" s="9" t="s">
        <v>48</v>
      </c>
      <c r="C512" s="10"/>
      <c r="D512" s="8"/>
      <c r="E512" s="11">
        <v>12</v>
      </c>
      <c r="F512" s="12">
        <v>0</v>
      </c>
      <c r="G512" s="41">
        <f>H512+L512+Q512+R512</f>
        <v>377</v>
      </c>
      <c r="H512" s="41">
        <f>SUM(I512:K512)</f>
        <v>377</v>
      </c>
      <c r="I512" s="41">
        <f t="shared" ref="I512:K512" si="214">I513+I514+I515+I516</f>
        <v>121</v>
      </c>
      <c r="J512" s="41">
        <f t="shared" si="214"/>
        <v>129</v>
      </c>
      <c r="K512" s="41">
        <f t="shared" si="214"/>
        <v>127</v>
      </c>
      <c r="L512" s="41">
        <f>SUM(M512:P512)</f>
        <v>0</v>
      </c>
      <c r="M512" s="41">
        <f t="shared" ref="M512:P512" si="215">M513+M514+M515+M516</f>
        <v>0</v>
      </c>
      <c r="N512" s="41">
        <f t="shared" si="215"/>
        <v>0</v>
      </c>
      <c r="O512" s="41">
        <f t="shared" si="215"/>
        <v>0</v>
      </c>
      <c r="P512" s="41">
        <f t="shared" si="215"/>
        <v>0</v>
      </c>
      <c r="Q512" s="13">
        <f>Q513+Q514</f>
        <v>0</v>
      </c>
      <c r="R512" s="13">
        <f t="shared" ref="R512" si="216">R513+R514</f>
        <v>0</v>
      </c>
    </row>
    <row r="513" spans="1:18" ht="14.1" customHeight="1" x14ac:dyDescent="0.15">
      <c r="A513" s="8"/>
      <c r="B513" s="15"/>
      <c r="C513" s="10" t="s">
        <v>359</v>
      </c>
      <c r="D513" s="8" t="s">
        <v>272</v>
      </c>
      <c r="E513" s="12"/>
      <c r="F513" s="12"/>
      <c r="G513" s="41">
        <v>98</v>
      </c>
      <c r="H513" s="41">
        <v>98</v>
      </c>
      <c r="I513" s="45">
        <v>34</v>
      </c>
      <c r="J513" s="45">
        <v>33</v>
      </c>
      <c r="K513" s="45">
        <v>31</v>
      </c>
      <c r="L513" s="41">
        <v>0</v>
      </c>
      <c r="M513" s="41">
        <v>0</v>
      </c>
      <c r="N513" s="41">
        <v>0</v>
      </c>
      <c r="O513" s="41">
        <v>0</v>
      </c>
      <c r="P513" s="41">
        <v>0</v>
      </c>
      <c r="Q513" s="13">
        <v>0</v>
      </c>
      <c r="R513" s="13">
        <v>0</v>
      </c>
    </row>
    <row r="514" spans="1:18" ht="14.1" customHeight="1" x14ac:dyDescent="0.15">
      <c r="A514" s="8"/>
      <c r="B514" s="15"/>
      <c r="C514" s="10" t="s">
        <v>359</v>
      </c>
      <c r="D514" s="8" t="s">
        <v>273</v>
      </c>
      <c r="E514" s="12"/>
      <c r="F514" s="12"/>
      <c r="G514" s="41">
        <v>108</v>
      </c>
      <c r="H514" s="41">
        <v>108</v>
      </c>
      <c r="I514" s="45">
        <v>24</v>
      </c>
      <c r="J514" s="45">
        <v>40</v>
      </c>
      <c r="K514" s="45">
        <v>44</v>
      </c>
      <c r="L514" s="41">
        <v>0</v>
      </c>
      <c r="M514" s="41">
        <v>0</v>
      </c>
      <c r="N514" s="41">
        <v>0</v>
      </c>
      <c r="O514" s="41">
        <v>0</v>
      </c>
      <c r="P514" s="41">
        <v>0</v>
      </c>
      <c r="Q514" s="13">
        <v>0</v>
      </c>
      <c r="R514" s="13">
        <v>0</v>
      </c>
    </row>
    <row r="515" spans="1:18" ht="14.1" customHeight="1" x14ac:dyDescent="0.15">
      <c r="A515" s="8"/>
      <c r="B515" s="15"/>
      <c r="C515" s="10" t="s">
        <v>366</v>
      </c>
      <c r="D515" s="8" t="s">
        <v>272</v>
      </c>
      <c r="E515" s="12"/>
      <c r="F515" s="12"/>
      <c r="G515" s="41">
        <v>93</v>
      </c>
      <c r="H515" s="41">
        <v>93</v>
      </c>
      <c r="I515" s="41">
        <v>36</v>
      </c>
      <c r="J515" s="41">
        <v>30</v>
      </c>
      <c r="K515" s="41">
        <v>27</v>
      </c>
      <c r="L515" s="41">
        <v>0</v>
      </c>
      <c r="M515" s="41">
        <v>0</v>
      </c>
      <c r="N515" s="41">
        <v>0</v>
      </c>
      <c r="O515" s="41">
        <v>0</v>
      </c>
      <c r="P515" s="41">
        <v>0</v>
      </c>
      <c r="Q515" s="13">
        <v>0</v>
      </c>
      <c r="R515" s="13">
        <v>0</v>
      </c>
    </row>
    <row r="516" spans="1:18" ht="14.1" customHeight="1" x14ac:dyDescent="0.15">
      <c r="A516" s="8"/>
      <c r="B516" s="15"/>
      <c r="C516" s="10" t="s">
        <v>366</v>
      </c>
      <c r="D516" s="8" t="s">
        <v>273</v>
      </c>
      <c r="E516" s="12"/>
      <c r="F516" s="12"/>
      <c r="G516" s="41">
        <v>78</v>
      </c>
      <c r="H516" s="41">
        <v>78</v>
      </c>
      <c r="I516" s="41">
        <v>27</v>
      </c>
      <c r="J516" s="41">
        <v>26</v>
      </c>
      <c r="K516" s="41">
        <v>25</v>
      </c>
      <c r="L516" s="41">
        <v>0</v>
      </c>
      <c r="M516" s="41">
        <v>0</v>
      </c>
      <c r="N516" s="41">
        <v>0</v>
      </c>
      <c r="O516" s="41">
        <v>0</v>
      </c>
      <c r="P516" s="41">
        <v>0</v>
      </c>
      <c r="Q516" s="13">
        <v>0</v>
      </c>
      <c r="R516" s="13">
        <v>0</v>
      </c>
    </row>
    <row r="517" spans="1:18" ht="14.1" customHeight="1" x14ac:dyDescent="0.15">
      <c r="A517" s="8" t="s">
        <v>381</v>
      </c>
      <c r="B517" s="9" t="s">
        <v>168</v>
      </c>
      <c r="C517" s="10"/>
      <c r="D517" s="8"/>
      <c r="E517" s="11">
        <v>14</v>
      </c>
      <c r="F517" s="12">
        <v>0</v>
      </c>
      <c r="G517" s="41">
        <f>H517+L517+Q517+R517</f>
        <v>439</v>
      </c>
      <c r="H517" s="41">
        <f>SUM(I517:K517)</f>
        <v>439</v>
      </c>
      <c r="I517" s="41">
        <f>I518+I519+I520+I521+I522+I523</f>
        <v>125</v>
      </c>
      <c r="J517" s="41">
        <f t="shared" ref="J517:K517" si="217">J518+J519+J520+J521+J522+J523</f>
        <v>161</v>
      </c>
      <c r="K517" s="41">
        <f t="shared" si="217"/>
        <v>153</v>
      </c>
      <c r="L517" s="41">
        <f>SUM(M517:P517)</f>
        <v>0</v>
      </c>
      <c r="M517" s="41">
        <f t="shared" ref="M517:R517" si="218">M518+M519</f>
        <v>0</v>
      </c>
      <c r="N517" s="41">
        <f t="shared" si="218"/>
        <v>0</v>
      </c>
      <c r="O517" s="41">
        <f t="shared" si="218"/>
        <v>0</v>
      </c>
      <c r="P517" s="41">
        <f t="shared" si="218"/>
        <v>0</v>
      </c>
      <c r="Q517" s="13">
        <f>Q518+Q519</f>
        <v>0</v>
      </c>
      <c r="R517" s="13">
        <f t="shared" si="218"/>
        <v>0</v>
      </c>
    </row>
    <row r="518" spans="1:18" ht="14.1" customHeight="1" x14ac:dyDescent="0.15">
      <c r="A518" s="8"/>
      <c r="B518" s="15"/>
      <c r="C518" s="10" t="s">
        <v>359</v>
      </c>
      <c r="D518" s="8" t="s">
        <v>272</v>
      </c>
      <c r="E518" s="12"/>
      <c r="F518" s="12"/>
      <c r="G518" s="41">
        <v>136</v>
      </c>
      <c r="H518" s="41">
        <v>136</v>
      </c>
      <c r="I518" s="45">
        <v>44</v>
      </c>
      <c r="J518" s="45">
        <v>50</v>
      </c>
      <c r="K518" s="45">
        <v>42</v>
      </c>
      <c r="L518" s="41">
        <v>0</v>
      </c>
      <c r="M518" s="41">
        <v>0</v>
      </c>
      <c r="N518" s="41">
        <v>0</v>
      </c>
      <c r="O518" s="41">
        <v>0</v>
      </c>
      <c r="P518" s="41">
        <v>0</v>
      </c>
      <c r="Q518" s="13">
        <v>0</v>
      </c>
      <c r="R518" s="13">
        <v>0</v>
      </c>
    </row>
    <row r="519" spans="1:18" ht="14.1" customHeight="1" x14ac:dyDescent="0.15">
      <c r="A519" s="8"/>
      <c r="B519" s="15"/>
      <c r="C519" s="10" t="s">
        <v>359</v>
      </c>
      <c r="D519" s="8" t="s">
        <v>273</v>
      </c>
      <c r="E519" s="12"/>
      <c r="F519" s="12"/>
      <c r="G519" s="41">
        <v>129</v>
      </c>
      <c r="H519" s="41">
        <v>129</v>
      </c>
      <c r="I519" s="45">
        <v>42</v>
      </c>
      <c r="J519" s="45">
        <v>51</v>
      </c>
      <c r="K519" s="45">
        <v>36</v>
      </c>
      <c r="L519" s="41">
        <v>0</v>
      </c>
      <c r="M519" s="41">
        <v>0</v>
      </c>
      <c r="N519" s="41">
        <v>0</v>
      </c>
      <c r="O519" s="41">
        <v>0</v>
      </c>
      <c r="P519" s="41">
        <v>0</v>
      </c>
      <c r="Q519" s="13">
        <v>0</v>
      </c>
      <c r="R519" s="13">
        <v>0</v>
      </c>
    </row>
    <row r="520" spans="1:18" ht="14.1" customHeight="1" x14ac:dyDescent="0.15">
      <c r="A520" s="8"/>
      <c r="B520" s="15"/>
      <c r="C520" s="10" t="s">
        <v>358</v>
      </c>
      <c r="D520" s="8" t="s">
        <v>272</v>
      </c>
      <c r="E520" s="12"/>
      <c r="F520" s="12"/>
      <c r="G520" s="41">
        <v>90</v>
      </c>
      <c r="H520" s="41">
        <v>90</v>
      </c>
      <c r="I520" s="45">
        <v>22</v>
      </c>
      <c r="J520" s="45">
        <v>29</v>
      </c>
      <c r="K520" s="45">
        <v>39</v>
      </c>
      <c r="L520" s="41">
        <v>0</v>
      </c>
      <c r="M520" s="41">
        <v>0</v>
      </c>
      <c r="N520" s="41">
        <v>0</v>
      </c>
      <c r="O520" s="41">
        <v>0</v>
      </c>
      <c r="P520" s="41">
        <v>0</v>
      </c>
      <c r="Q520" s="13">
        <v>0</v>
      </c>
      <c r="R520" s="13">
        <v>0</v>
      </c>
    </row>
    <row r="521" spans="1:18" ht="14.1" customHeight="1" x14ac:dyDescent="0.15">
      <c r="A521" s="8"/>
      <c r="B521" s="15"/>
      <c r="C521" s="10" t="s">
        <v>358</v>
      </c>
      <c r="D521" s="8" t="s">
        <v>273</v>
      </c>
      <c r="E521" s="12"/>
      <c r="F521" s="12"/>
      <c r="G521" s="41">
        <v>2</v>
      </c>
      <c r="H521" s="41">
        <v>2</v>
      </c>
      <c r="I521" s="46">
        <v>2</v>
      </c>
      <c r="J521" s="46">
        <v>0</v>
      </c>
      <c r="K521" s="46">
        <v>0</v>
      </c>
      <c r="L521" s="41">
        <v>0</v>
      </c>
      <c r="M521" s="41">
        <v>0</v>
      </c>
      <c r="N521" s="41">
        <v>0</v>
      </c>
      <c r="O521" s="41">
        <v>0</v>
      </c>
      <c r="P521" s="41">
        <v>0</v>
      </c>
      <c r="Q521" s="13">
        <v>0</v>
      </c>
      <c r="R521" s="13">
        <v>0</v>
      </c>
    </row>
    <row r="522" spans="1:18" ht="14.1" customHeight="1" x14ac:dyDescent="0.15">
      <c r="A522" s="8"/>
      <c r="B522" s="15"/>
      <c r="C522" s="10" t="s">
        <v>366</v>
      </c>
      <c r="D522" s="8" t="s">
        <v>272</v>
      </c>
      <c r="E522" s="12"/>
      <c r="F522" s="12"/>
      <c r="G522" s="41">
        <v>16</v>
      </c>
      <c r="H522" s="41">
        <v>16</v>
      </c>
      <c r="I522" s="45">
        <v>2</v>
      </c>
      <c r="J522" s="45">
        <v>7</v>
      </c>
      <c r="K522" s="45">
        <v>7</v>
      </c>
      <c r="L522" s="41">
        <v>0</v>
      </c>
      <c r="M522" s="41">
        <v>0</v>
      </c>
      <c r="N522" s="41">
        <v>0</v>
      </c>
      <c r="O522" s="41">
        <v>0</v>
      </c>
      <c r="P522" s="41">
        <v>0</v>
      </c>
      <c r="Q522" s="13">
        <v>0</v>
      </c>
      <c r="R522" s="13">
        <v>0</v>
      </c>
    </row>
    <row r="523" spans="1:18" ht="14.1" customHeight="1" x14ac:dyDescent="0.15">
      <c r="A523" s="8"/>
      <c r="B523" s="15"/>
      <c r="C523" s="10" t="s">
        <v>366</v>
      </c>
      <c r="D523" s="8" t="s">
        <v>273</v>
      </c>
      <c r="E523" s="12"/>
      <c r="F523" s="12"/>
      <c r="G523" s="41">
        <v>66</v>
      </c>
      <c r="H523" s="41">
        <v>66</v>
      </c>
      <c r="I523" s="45">
        <v>13</v>
      </c>
      <c r="J523" s="45">
        <v>24</v>
      </c>
      <c r="K523" s="45">
        <v>29</v>
      </c>
      <c r="L523" s="41">
        <v>0</v>
      </c>
      <c r="M523" s="41">
        <v>0</v>
      </c>
      <c r="N523" s="41">
        <v>0</v>
      </c>
      <c r="O523" s="41">
        <v>0</v>
      </c>
      <c r="P523" s="41">
        <v>0</v>
      </c>
      <c r="Q523" s="13">
        <v>0</v>
      </c>
      <c r="R523" s="13">
        <v>0</v>
      </c>
    </row>
    <row r="524" spans="1:18" ht="14.1" customHeight="1" x14ac:dyDescent="0.15">
      <c r="A524" s="8" t="s">
        <v>381</v>
      </c>
      <c r="B524" s="9" t="s">
        <v>186</v>
      </c>
      <c r="C524" s="10"/>
      <c r="D524" s="8"/>
      <c r="E524" s="11">
        <v>12</v>
      </c>
      <c r="F524" s="12">
        <v>0</v>
      </c>
      <c r="G524" s="41">
        <f>H524+L524+Q524+R524</f>
        <v>217</v>
      </c>
      <c r="H524" s="41">
        <f>SUM(I524:K524)</f>
        <v>217</v>
      </c>
      <c r="I524" s="41">
        <f>I525+I526+I527+I528</f>
        <v>65</v>
      </c>
      <c r="J524" s="41">
        <f t="shared" ref="J524:K524" si="219">J525+J526+J527+J528</f>
        <v>65</v>
      </c>
      <c r="K524" s="41">
        <f t="shared" si="219"/>
        <v>87</v>
      </c>
      <c r="L524" s="41">
        <f>SUM(M524:P524)</f>
        <v>0</v>
      </c>
      <c r="M524" s="41">
        <f t="shared" ref="M524:R524" si="220">M525+M526</f>
        <v>0</v>
      </c>
      <c r="N524" s="41">
        <f t="shared" si="220"/>
        <v>0</v>
      </c>
      <c r="O524" s="41">
        <f t="shared" si="220"/>
        <v>0</v>
      </c>
      <c r="P524" s="41">
        <f t="shared" si="220"/>
        <v>0</v>
      </c>
      <c r="Q524" s="13">
        <f>Q525+Q526</f>
        <v>0</v>
      </c>
      <c r="R524" s="13">
        <f t="shared" si="220"/>
        <v>0</v>
      </c>
    </row>
    <row r="525" spans="1:18" ht="14.1" customHeight="1" x14ac:dyDescent="0.15">
      <c r="A525" s="37"/>
      <c r="B525" s="9"/>
      <c r="C525" s="17" t="s">
        <v>359</v>
      </c>
      <c r="D525" s="37" t="s">
        <v>272</v>
      </c>
      <c r="E525" s="12"/>
      <c r="F525" s="12"/>
      <c r="G525" s="46">
        <v>77</v>
      </c>
      <c r="H525" s="46">
        <v>77</v>
      </c>
      <c r="I525" s="42">
        <v>21</v>
      </c>
      <c r="J525" s="42">
        <v>24</v>
      </c>
      <c r="K525" s="42">
        <v>32</v>
      </c>
      <c r="L525" s="46">
        <v>0</v>
      </c>
      <c r="M525" s="46">
        <v>0</v>
      </c>
      <c r="N525" s="46">
        <v>0</v>
      </c>
      <c r="O525" s="46">
        <v>0</v>
      </c>
      <c r="P525" s="46">
        <v>0</v>
      </c>
      <c r="Q525" s="12">
        <v>0</v>
      </c>
      <c r="R525" s="12">
        <v>0</v>
      </c>
    </row>
    <row r="526" spans="1:18" ht="14.1" customHeight="1" x14ac:dyDescent="0.15">
      <c r="A526" s="37"/>
      <c r="B526" s="9"/>
      <c r="C526" s="17" t="s">
        <v>359</v>
      </c>
      <c r="D526" s="37" t="s">
        <v>273</v>
      </c>
      <c r="E526" s="12"/>
      <c r="F526" s="12"/>
      <c r="G526" s="46">
        <v>62</v>
      </c>
      <c r="H526" s="46">
        <v>62</v>
      </c>
      <c r="I526" s="42">
        <v>24</v>
      </c>
      <c r="J526" s="42">
        <v>19</v>
      </c>
      <c r="K526" s="42">
        <v>19</v>
      </c>
      <c r="L526" s="46">
        <v>0</v>
      </c>
      <c r="M526" s="46">
        <v>0</v>
      </c>
      <c r="N526" s="46">
        <v>0</v>
      </c>
      <c r="O526" s="46">
        <v>0</v>
      </c>
      <c r="P526" s="46">
        <v>0</v>
      </c>
      <c r="Q526" s="12">
        <v>0</v>
      </c>
      <c r="R526" s="12">
        <v>0</v>
      </c>
    </row>
    <row r="527" spans="1:18" ht="14.1" customHeight="1" x14ac:dyDescent="0.15">
      <c r="A527" s="37"/>
      <c r="B527" s="9"/>
      <c r="C527" s="17" t="s">
        <v>595</v>
      </c>
      <c r="D527" s="37" t="s">
        <v>272</v>
      </c>
      <c r="E527" s="12"/>
      <c r="F527" s="12"/>
      <c r="G527" s="46">
        <v>53</v>
      </c>
      <c r="H527" s="46">
        <v>53</v>
      </c>
      <c r="I527" s="42">
        <v>13</v>
      </c>
      <c r="J527" s="42">
        <v>17</v>
      </c>
      <c r="K527" s="42">
        <v>23</v>
      </c>
      <c r="L527" s="46">
        <v>0</v>
      </c>
      <c r="M527" s="46">
        <v>0</v>
      </c>
      <c r="N527" s="46">
        <v>0</v>
      </c>
      <c r="O527" s="46">
        <v>0</v>
      </c>
      <c r="P527" s="46">
        <v>0</v>
      </c>
      <c r="Q527" s="12">
        <v>0</v>
      </c>
      <c r="R527" s="12">
        <v>0</v>
      </c>
    </row>
    <row r="528" spans="1:18" ht="14.1" customHeight="1" x14ac:dyDescent="0.15">
      <c r="A528" s="37"/>
      <c r="B528" s="9"/>
      <c r="C528" s="17" t="s">
        <v>595</v>
      </c>
      <c r="D528" s="37" t="s">
        <v>273</v>
      </c>
      <c r="E528" s="12"/>
      <c r="F528" s="12"/>
      <c r="G528" s="46">
        <v>25</v>
      </c>
      <c r="H528" s="46">
        <v>25</v>
      </c>
      <c r="I528" s="42">
        <v>7</v>
      </c>
      <c r="J528" s="42">
        <v>5</v>
      </c>
      <c r="K528" s="42">
        <v>13</v>
      </c>
      <c r="L528" s="46">
        <v>0</v>
      </c>
      <c r="M528" s="46">
        <v>0</v>
      </c>
      <c r="N528" s="46">
        <v>0</v>
      </c>
      <c r="O528" s="46">
        <v>0</v>
      </c>
      <c r="P528" s="46">
        <v>0</v>
      </c>
      <c r="Q528" s="12">
        <v>0</v>
      </c>
      <c r="R528" s="12">
        <v>0</v>
      </c>
    </row>
    <row r="529" spans="1:18" ht="14.1" customHeight="1" x14ac:dyDescent="0.15">
      <c r="A529" s="8" t="s">
        <v>381</v>
      </c>
      <c r="B529" s="9" t="s">
        <v>187</v>
      </c>
      <c r="C529" s="10"/>
      <c r="D529" s="8"/>
      <c r="E529" s="11">
        <v>3</v>
      </c>
      <c r="F529" s="12">
        <v>0</v>
      </c>
      <c r="G529" s="41">
        <f>H529+L529+Q529+R529</f>
        <v>72</v>
      </c>
      <c r="H529" s="41">
        <f>SUM(I529:K529)</f>
        <v>72</v>
      </c>
      <c r="I529" s="41">
        <f>I530+I531</f>
        <v>24</v>
      </c>
      <c r="J529" s="41">
        <f t="shared" ref="J529:R529" si="221">J530+J531</f>
        <v>15</v>
      </c>
      <c r="K529" s="41">
        <f t="shared" si="221"/>
        <v>33</v>
      </c>
      <c r="L529" s="41">
        <f>SUM(M529:P529)</f>
        <v>0</v>
      </c>
      <c r="M529" s="41">
        <f t="shared" si="221"/>
        <v>0</v>
      </c>
      <c r="N529" s="41">
        <f t="shared" si="221"/>
        <v>0</v>
      </c>
      <c r="O529" s="41">
        <f t="shared" si="221"/>
        <v>0</v>
      </c>
      <c r="P529" s="41">
        <f t="shared" si="221"/>
        <v>0</v>
      </c>
      <c r="Q529" s="13">
        <f>Q530+Q531</f>
        <v>0</v>
      </c>
      <c r="R529" s="13">
        <f t="shared" si="221"/>
        <v>0</v>
      </c>
    </row>
    <row r="530" spans="1:18" ht="14.1" customHeight="1" x14ac:dyDescent="0.15">
      <c r="A530" s="8"/>
      <c r="B530" s="15"/>
      <c r="C530" s="10" t="s">
        <v>359</v>
      </c>
      <c r="D530" s="8" t="s">
        <v>272</v>
      </c>
      <c r="E530" s="12"/>
      <c r="F530" s="12"/>
      <c r="G530" s="41">
        <v>42</v>
      </c>
      <c r="H530" s="41">
        <v>42</v>
      </c>
      <c r="I530" s="45">
        <v>10</v>
      </c>
      <c r="J530" s="45">
        <v>8</v>
      </c>
      <c r="K530" s="45">
        <v>24</v>
      </c>
      <c r="L530" s="41">
        <v>0</v>
      </c>
      <c r="M530" s="41">
        <v>0</v>
      </c>
      <c r="N530" s="41">
        <v>0</v>
      </c>
      <c r="O530" s="41">
        <v>0</v>
      </c>
      <c r="P530" s="41">
        <v>0</v>
      </c>
      <c r="Q530" s="13">
        <v>0</v>
      </c>
      <c r="R530" s="13">
        <v>0</v>
      </c>
    </row>
    <row r="531" spans="1:18" ht="14.1" customHeight="1" x14ac:dyDescent="0.15">
      <c r="A531" s="8"/>
      <c r="B531" s="15"/>
      <c r="C531" s="10" t="s">
        <v>359</v>
      </c>
      <c r="D531" s="8" t="s">
        <v>273</v>
      </c>
      <c r="E531" s="12"/>
      <c r="F531" s="12"/>
      <c r="G531" s="41">
        <v>30</v>
      </c>
      <c r="H531" s="41">
        <v>30</v>
      </c>
      <c r="I531" s="45">
        <v>14</v>
      </c>
      <c r="J531" s="45">
        <v>7</v>
      </c>
      <c r="K531" s="45">
        <v>9</v>
      </c>
      <c r="L531" s="41">
        <v>0</v>
      </c>
      <c r="M531" s="41">
        <v>0</v>
      </c>
      <c r="N531" s="41">
        <v>0</v>
      </c>
      <c r="O531" s="41">
        <v>0</v>
      </c>
      <c r="P531" s="41">
        <v>0</v>
      </c>
      <c r="Q531" s="13">
        <v>0</v>
      </c>
      <c r="R531" s="13">
        <v>0</v>
      </c>
    </row>
    <row r="532" spans="1:18" ht="14.1" customHeight="1" x14ac:dyDescent="0.15">
      <c r="A532" s="8" t="s">
        <v>381</v>
      </c>
      <c r="B532" s="9" t="s">
        <v>188</v>
      </c>
      <c r="C532" s="10"/>
      <c r="D532" s="8"/>
      <c r="E532" s="11">
        <v>4</v>
      </c>
      <c r="F532" s="12">
        <v>0</v>
      </c>
      <c r="G532" s="41">
        <f>H532+L532+Q532+R532</f>
        <v>108</v>
      </c>
      <c r="H532" s="41">
        <f>SUM(I532:K532)</f>
        <v>108</v>
      </c>
      <c r="I532" s="41">
        <f>I533+I534</f>
        <v>32</v>
      </c>
      <c r="J532" s="41">
        <f t="shared" ref="J532:R532" si="222">J533+J534</f>
        <v>39</v>
      </c>
      <c r="K532" s="41">
        <f t="shared" si="222"/>
        <v>37</v>
      </c>
      <c r="L532" s="41">
        <f>SUM(M532:P532)</f>
        <v>0</v>
      </c>
      <c r="M532" s="41">
        <f t="shared" si="222"/>
        <v>0</v>
      </c>
      <c r="N532" s="41">
        <f t="shared" si="222"/>
        <v>0</v>
      </c>
      <c r="O532" s="41">
        <f t="shared" si="222"/>
        <v>0</v>
      </c>
      <c r="P532" s="41">
        <f t="shared" si="222"/>
        <v>0</v>
      </c>
      <c r="Q532" s="13">
        <f>Q533+Q534</f>
        <v>0</v>
      </c>
      <c r="R532" s="13">
        <f t="shared" si="222"/>
        <v>0</v>
      </c>
    </row>
    <row r="533" spans="1:18" ht="14.1" customHeight="1" x14ac:dyDescent="0.15">
      <c r="A533" s="8"/>
      <c r="B533" s="15"/>
      <c r="C533" s="10" t="s">
        <v>597</v>
      </c>
      <c r="D533" s="8" t="s">
        <v>272</v>
      </c>
      <c r="E533" s="12"/>
      <c r="F533" s="12"/>
      <c r="G533" s="41">
        <v>60</v>
      </c>
      <c r="H533" s="41">
        <v>60</v>
      </c>
      <c r="I533" s="45">
        <v>21</v>
      </c>
      <c r="J533" s="45">
        <v>23</v>
      </c>
      <c r="K533" s="45">
        <v>16</v>
      </c>
      <c r="L533" s="41">
        <v>0</v>
      </c>
      <c r="M533" s="41">
        <v>0</v>
      </c>
      <c r="N533" s="41">
        <v>0</v>
      </c>
      <c r="O533" s="41">
        <v>0</v>
      </c>
      <c r="P533" s="41">
        <v>0</v>
      </c>
      <c r="Q533" s="13">
        <v>0</v>
      </c>
      <c r="R533" s="13">
        <v>0</v>
      </c>
    </row>
    <row r="534" spans="1:18" ht="14.1" customHeight="1" x14ac:dyDescent="0.15">
      <c r="A534" s="8"/>
      <c r="B534" s="15"/>
      <c r="C534" s="10" t="s">
        <v>597</v>
      </c>
      <c r="D534" s="8" t="s">
        <v>273</v>
      </c>
      <c r="E534" s="12"/>
      <c r="F534" s="12"/>
      <c r="G534" s="41">
        <v>48</v>
      </c>
      <c r="H534" s="41">
        <v>48</v>
      </c>
      <c r="I534" s="45">
        <v>11</v>
      </c>
      <c r="J534" s="45">
        <v>16</v>
      </c>
      <c r="K534" s="45">
        <v>21</v>
      </c>
      <c r="L534" s="41">
        <v>0</v>
      </c>
      <c r="M534" s="41">
        <v>0</v>
      </c>
      <c r="N534" s="41">
        <v>0</v>
      </c>
      <c r="O534" s="41">
        <v>0</v>
      </c>
      <c r="P534" s="41">
        <v>0</v>
      </c>
      <c r="Q534" s="13">
        <v>0</v>
      </c>
      <c r="R534" s="13">
        <v>0</v>
      </c>
    </row>
    <row r="535" spans="1:18" ht="14.1" customHeight="1" x14ac:dyDescent="0.15">
      <c r="A535" s="8" t="s">
        <v>381</v>
      </c>
      <c r="B535" s="9" t="s">
        <v>229</v>
      </c>
      <c r="C535" s="10"/>
      <c r="D535" s="8"/>
      <c r="E535" s="11">
        <v>3</v>
      </c>
      <c r="F535" s="12">
        <v>0</v>
      </c>
      <c r="G535" s="41">
        <f>H535+L535+Q535+R535</f>
        <v>104</v>
      </c>
      <c r="H535" s="41">
        <f>SUM(I535:K535)</f>
        <v>104</v>
      </c>
      <c r="I535" s="41">
        <f>I536+I537</f>
        <v>33</v>
      </c>
      <c r="J535" s="41">
        <f t="shared" ref="J535:R535" si="223">J536+J537</f>
        <v>31</v>
      </c>
      <c r="K535" s="41">
        <f t="shared" si="223"/>
        <v>40</v>
      </c>
      <c r="L535" s="41">
        <f>SUM(M535:P535)</f>
        <v>0</v>
      </c>
      <c r="M535" s="41">
        <f t="shared" si="223"/>
        <v>0</v>
      </c>
      <c r="N535" s="41">
        <f t="shared" si="223"/>
        <v>0</v>
      </c>
      <c r="O535" s="41">
        <f t="shared" si="223"/>
        <v>0</v>
      </c>
      <c r="P535" s="41">
        <f t="shared" si="223"/>
        <v>0</v>
      </c>
      <c r="Q535" s="13">
        <f>Q536+Q537</f>
        <v>0</v>
      </c>
      <c r="R535" s="13">
        <f t="shared" si="223"/>
        <v>0</v>
      </c>
    </row>
    <row r="536" spans="1:18" ht="14.1" customHeight="1" x14ac:dyDescent="0.15">
      <c r="A536" s="8"/>
      <c r="B536" s="15"/>
      <c r="C536" s="10" t="s">
        <v>359</v>
      </c>
      <c r="D536" s="8" t="s">
        <v>272</v>
      </c>
      <c r="E536" s="12"/>
      <c r="F536" s="12"/>
      <c r="G536" s="41">
        <v>51</v>
      </c>
      <c r="H536" s="41">
        <v>51</v>
      </c>
      <c r="I536" s="45">
        <v>14</v>
      </c>
      <c r="J536" s="45">
        <v>17</v>
      </c>
      <c r="K536" s="45">
        <v>20</v>
      </c>
      <c r="L536" s="41">
        <v>0</v>
      </c>
      <c r="M536" s="41">
        <v>0</v>
      </c>
      <c r="N536" s="41">
        <v>0</v>
      </c>
      <c r="O536" s="41">
        <v>0</v>
      </c>
      <c r="P536" s="41">
        <v>0</v>
      </c>
      <c r="Q536" s="13">
        <v>0</v>
      </c>
      <c r="R536" s="13">
        <v>0</v>
      </c>
    </row>
    <row r="537" spans="1:18" ht="14.1" customHeight="1" x14ac:dyDescent="0.15">
      <c r="A537" s="8"/>
      <c r="B537" s="15"/>
      <c r="C537" s="10" t="s">
        <v>359</v>
      </c>
      <c r="D537" s="8" t="s">
        <v>273</v>
      </c>
      <c r="E537" s="12"/>
      <c r="F537" s="12"/>
      <c r="G537" s="41">
        <v>53</v>
      </c>
      <c r="H537" s="41">
        <v>53</v>
      </c>
      <c r="I537" s="45">
        <v>19</v>
      </c>
      <c r="J537" s="45">
        <v>14</v>
      </c>
      <c r="K537" s="45">
        <v>20</v>
      </c>
      <c r="L537" s="41">
        <v>0</v>
      </c>
      <c r="M537" s="41">
        <v>0</v>
      </c>
      <c r="N537" s="41">
        <v>0</v>
      </c>
      <c r="O537" s="41">
        <v>0</v>
      </c>
      <c r="P537" s="41">
        <v>0</v>
      </c>
      <c r="Q537" s="13">
        <v>0</v>
      </c>
      <c r="R537" s="13">
        <v>0</v>
      </c>
    </row>
    <row r="538" spans="1:18" ht="14.1" customHeight="1" x14ac:dyDescent="0.15">
      <c r="A538" s="8" t="s">
        <v>381</v>
      </c>
      <c r="B538" s="9" t="s">
        <v>230</v>
      </c>
      <c r="C538" s="10"/>
      <c r="D538" s="8"/>
      <c r="E538" s="11">
        <v>3</v>
      </c>
      <c r="F538" s="12">
        <v>0</v>
      </c>
      <c r="G538" s="41">
        <f>H538+L538+Q538+R538</f>
        <v>57</v>
      </c>
      <c r="H538" s="41">
        <f>SUM(I538:K538)</f>
        <v>57</v>
      </c>
      <c r="I538" s="41">
        <f>I539+I540</f>
        <v>20</v>
      </c>
      <c r="J538" s="41">
        <f t="shared" ref="J538:R538" si="224">J539+J540</f>
        <v>11</v>
      </c>
      <c r="K538" s="41">
        <f t="shared" si="224"/>
        <v>26</v>
      </c>
      <c r="L538" s="41">
        <f>SUM(M538:P538)</f>
        <v>0</v>
      </c>
      <c r="M538" s="41">
        <f t="shared" si="224"/>
        <v>0</v>
      </c>
      <c r="N538" s="41">
        <f t="shared" si="224"/>
        <v>0</v>
      </c>
      <c r="O538" s="41">
        <f t="shared" si="224"/>
        <v>0</v>
      </c>
      <c r="P538" s="41">
        <f t="shared" si="224"/>
        <v>0</v>
      </c>
      <c r="Q538" s="13">
        <f>Q539+Q540</f>
        <v>0</v>
      </c>
      <c r="R538" s="13">
        <f t="shared" si="224"/>
        <v>0</v>
      </c>
    </row>
    <row r="539" spans="1:18" ht="14.1" customHeight="1" x14ac:dyDescent="0.15">
      <c r="A539" s="8"/>
      <c r="B539" s="15"/>
      <c r="C539" s="10" t="s">
        <v>359</v>
      </c>
      <c r="D539" s="8" t="s">
        <v>272</v>
      </c>
      <c r="E539" s="12"/>
      <c r="F539" s="12"/>
      <c r="G539" s="41">
        <v>19</v>
      </c>
      <c r="H539" s="41">
        <v>19</v>
      </c>
      <c r="I539" s="45">
        <v>2</v>
      </c>
      <c r="J539" s="45">
        <v>1</v>
      </c>
      <c r="K539" s="45">
        <v>16</v>
      </c>
      <c r="L539" s="41">
        <v>0</v>
      </c>
      <c r="M539" s="41">
        <v>0</v>
      </c>
      <c r="N539" s="41">
        <v>0</v>
      </c>
      <c r="O539" s="41">
        <v>0</v>
      </c>
      <c r="P539" s="41">
        <v>0</v>
      </c>
      <c r="Q539" s="13">
        <v>0</v>
      </c>
      <c r="R539" s="13">
        <v>0</v>
      </c>
    </row>
    <row r="540" spans="1:18" ht="14.1" customHeight="1" x14ac:dyDescent="0.15">
      <c r="A540" s="8"/>
      <c r="B540" s="15"/>
      <c r="C540" s="10" t="s">
        <v>359</v>
      </c>
      <c r="D540" s="8" t="s">
        <v>273</v>
      </c>
      <c r="E540" s="12"/>
      <c r="F540" s="12"/>
      <c r="G540" s="41">
        <v>38</v>
      </c>
      <c r="H540" s="41">
        <v>38</v>
      </c>
      <c r="I540" s="45">
        <v>18</v>
      </c>
      <c r="J540" s="45">
        <v>10</v>
      </c>
      <c r="K540" s="45">
        <v>10</v>
      </c>
      <c r="L540" s="41">
        <v>0</v>
      </c>
      <c r="M540" s="41">
        <v>0</v>
      </c>
      <c r="N540" s="41">
        <v>0</v>
      </c>
      <c r="O540" s="41">
        <v>0</v>
      </c>
      <c r="P540" s="41">
        <v>0</v>
      </c>
      <c r="Q540" s="13">
        <v>0</v>
      </c>
      <c r="R540" s="13">
        <v>0</v>
      </c>
    </row>
    <row r="541" spans="1:18" ht="14.1" customHeight="1" x14ac:dyDescent="0.15">
      <c r="A541" s="8" t="s">
        <v>381</v>
      </c>
      <c r="B541" s="9" t="s">
        <v>189</v>
      </c>
      <c r="C541" s="10"/>
      <c r="D541" s="8"/>
      <c r="E541" s="11">
        <v>3</v>
      </c>
      <c r="F541" s="12">
        <v>0</v>
      </c>
      <c r="G541" s="41">
        <f>H541+L541+Q541+R541</f>
        <v>32</v>
      </c>
      <c r="H541" s="41">
        <f>SUM(I541:K541)</f>
        <v>32</v>
      </c>
      <c r="I541" s="41">
        <f>I542+I543</f>
        <v>10</v>
      </c>
      <c r="J541" s="41">
        <f t="shared" ref="J541:R541" si="225">J542+J543</f>
        <v>13</v>
      </c>
      <c r="K541" s="41">
        <f t="shared" si="225"/>
        <v>9</v>
      </c>
      <c r="L541" s="41">
        <f>SUM(M541:P541)</f>
        <v>0</v>
      </c>
      <c r="M541" s="41">
        <f t="shared" si="225"/>
        <v>0</v>
      </c>
      <c r="N541" s="41">
        <f t="shared" si="225"/>
        <v>0</v>
      </c>
      <c r="O541" s="41">
        <f t="shared" si="225"/>
        <v>0</v>
      </c>
      <c r="P541" s="41">
        <f t="shared" si="225"/>
        <v>0</v>
      </c>
      <c r="Q541" s="13">
        <f>Q542+Q543</f>
        <v>0</v>
      </c>
      <c r="R541" s="13">
        <f t="shared" si="225"/>
        <v>0</v>
      </c>
    </row>
    <row r="542" spans="1:18" ht="14.1" customHeight="1" x14ac:dyDescent="0.15">
      <c r="A542" s="8"/>
      <c r="B542" s="15"/>
      <c r="C542" s="10" t="s">
        <v>608</v>
      </c>
      <c r="D542" s="8" t="s">
        <v>272</v>
      </c>
      <c r="E542" s="12"/>
      <c r="F542" s="12"/>
      <c r="G542" s="41">
        <v>12</v>
      </c>
      <c r="H542" s="41">
        <v>12</v>
      </c>
      <c r="I542" s="45">
        <v>5</v>
      </c>
      <c r="J542" s="45">
        <v>4</v>
      </c>
      <c r="K542" s="45">
        <v>3</v>
      </c>
      <c r="L542" s="41">
        <v>0</v>
      </c>
      <c r="M542" s="41">
        <v>0</v>
      </c>
      <c r="N542" s="41">
        <v>0</v>
      </c>
      <c r="O542" s="41">
        <v>0</v>
      </c>
      <c r="P542" s="41">
        <v>0</v>
      </c>
      <c r="Q542" s="13">
        <v>0</v>
      </c>
      <c r="R542" s="13">
        <v>0</v>
      </c>
    </row>
    <row r="543" spans="1:18" ht="14.1" customHeight="1" x14ac:dyDescent="0.15">
      <c r="A543" s="8"/>
      <c r="B543" s="15"/>
      <c r="C543" s="10" t="s">
        <v>608</v>
      </c>
      <c r="D543" s="8" t="s">
        <v>273</v>
      </c>
      <c r="E543" s="12"/>
      <c r="F543" s="12"/>
      <c r="G543" s="41">
        <v>20</v>
      </c>
      <c r="H543" s="41">
        <v>20</v>
      </c>
      <c r="I543" s="45">
        <v>5</v>
      </c>
      <c r="J543" s="45">
        <v>9</v>
      </c>
      <c r="K543" s="45">
        <v>6</v>
      </c>
      <c r="L543" s="41">
        <v>0</v>
      </c>
      <c r="M543" s="41">
        <v>0</v>
      </c>
      <c r="N543" s="41">
        <v>0</v>
      </c>
      <c r="O543" s="41">
        <v>0</v>
      </c>
      <c r="P543" s="41">
        <v>0</v>
      </c>
      <c r="Q543" s="13">
        <v>0</v>
      </c>
      <c r="R543" s="13">
        <v>0</v>
      </c>
    </row>
    <row r="544" spans="1:18" ht="14.1" customHeight="1" x14ac:dyDescent="0.15">
      <c r="A544" s="8" t="s">
        <v>381</v>
      </c>
      <c r="B544" s="9" t="s">
        <v>190</v>
      </c>
      <c r="C544" s="10"/>
      <c r="D544" s="8"/>
      <c r="E544" s="11">
        <v>3</v>
      </c>
      <c r="F544" s="12">
        <v>0</v>
      </c>
      <c r="G544" s="41">
        <f>H544+L544+Q544+R544</f>
        <v>55</v>
      </c>
      <c r="H544" s="41">
        <f>SUM(I544:K544)</f>
        <v>55</v>
      </c>
      <c r="I544" s="41">
        <f>I545+I546</f>
        <v>12</v>
      </c>
      <c r="J544" s="41">
        <f t="shared" ref="J544:R544" si="226">J545+J546</f>
        <v>20</v>
      </c>
      <c r="K544" s="41">
        <f t="shared" si="226"/>
        <v>23</v>
      </c>
      <c r="L544" s="41">
        <f>SUM(M544:P544)</f>
        <v>0</v>
      </c>
      <c r="M544" s="41">
        <f t="shared" si="226"/>
        <v>0</v>
      </c>
      <c r="N544" s="41">
        <f t="shared" si="226"/>
        <v>0</v>
      </c>
      <c r="O544" s="41">
        <f t="shared" si="226"/>
        <v>0</v>
      </c>
      <c r="P544" s="41">
        <f t="shared" si="226"/>
        <v>0</v>
      </c>
      <c r="Q544" s="13">
        <f>Q545+Q546</f>
        <v>0</v>
      </c>
      <c r="R544" s="13">
        <f t="shared" si="226"/>
        <v>0</v>
      </c>
    </row>
    <row r="545" spans="1:20" ht="14.1" customHeight="1" x14ac:dyDescent="0.15">
      <c r="A545" s="8"/>
      <c r="B545" s="15"/>
      <c r="C545" s="10" t="s">
        <v>359</v>
      </c>
      <c r="D545" s="8" t="s">
        <v>272</v>
      </c>
      <c r="E545" s="12"/>
      <c r="F545" s="12"/>
      <c r="G545" s="41">
        <v>27</v>
      </c>
      <c r="H545" s="41">
        <v>27</v>
      </c>
      <c r="I545" s="45">
        <v>7</v>
      </c>
      <c r="J545" s="45">
        <v>9</v>
      </c>
      <c r="K545" s="45">
        <v>11</v>
      </c>
      <c r="L545" s="41">
        <v>0</v>
      </c>
      <c r="M545" s="41">
        <v>0</v>
      </c>
      <c r="N545" s="41">
        <v>0</v>
      </c>
      <c r="O545" s="41">
        <v>0</v>
      </c>
      <c r="P545" s="41">
        <v>0</v>
      </c>
      <c r="Q545" s="13">
        <v>0</v>
      </c>
      <c r="R545" s="13">
        <v>0</v>
      </c>
    </row>
    <row r="546" spans="1:20" ht="14.1" customHeight="1" x14ac:dyDescent="0.15">
      <c r="A546" s="8"/>
      <c r="B546" s="15"/>
      <c r="C546" s="10" t="s">
        <v>359</v>
      </c>
      <c r="D546" s="8" t="s">
        <v>273</v>
      </c>
      <c r="E546" s="12"/>
      <c r="F546" s="12"/>
      <c r="G546" s="41">
        <v>28</v>
      </c>
      <c r="H546" s="41">
        <v>28</v>
      </c>
      <c r="I546" s="45">
        <v>5</v>
      </c>
      <c r="J546" s="45">
        <v>11</v>
      </c>
      <c r="K546" s="45">
        <v>12</v>
      </c>
      <c r="L546" s="41">
        <v>0</v>
      </c>
      <c r="M546" s="41">
        <v>0</v>
      </c>
      <c r="N546" s="41">
        <v>0</v>
      </c>
      <c r="O546" s="41">
        <v>0</v>
      </c>
      <c r="P546" s="41">
        <v>0</v>
      </c>
      <c r="Q546" s="13">
        <v>0</v>
      </c>
      <c r="R546" s="13">
        <v>0</v>
      </c>
    </row>
    <row r="547" spans="1:20" s="5" customFormat="1" ht="14.1" customHeight="1" x14ac:dyDescent="0.15">
      <c r="A547" s="8" t="s">
        <v>381</v>
      </c>
      <c r="B547" s="9" t="s">
        <v>191</v>
      </c>
      <c r="C547" s="10"/>
      <c r="D547" s="8"/>
      <c r="E547" s="11">
        <v>15</v>
      </c>
      <c r="F547" s="12">
        <v>4</v>
      </c>
      <c r="G547" s="41">
        <f>H547+L547+Q547+R547</f>
        <v>546</v>
      </c>
      <c r="H547" s="41">
        <f>SUM(I547:K547)</f>
        <v>526</v>
      </c>
      <c r="I547" s="41">
        <f>I548+I549</f>
        <v>163</v>
      </c>
      <c r="J547" s="41">
        <f t="shared" ref="J547:R547" si="227">J548+J549</f>
        <v>191</v>
      </c>
      <c r="K547" s="41">
        <f t="shared" si="227"/>
        <v>172</v>
      </c>
      <c r="L547" s="41">
        <f>SUM(M547:P547)</f>
        <v>20</v>
      </c>
      <c r="M547" s="41">
        <f t="shared" si="227"/>
        <v>9</v>
      </c>
      <c r="N547" s="41">
        <f t="shared" si="227"/>
        <v>4</v>
      </c>
      <c r="O547" s="41">
        <f t="shared" si="227"/>
        <v>0</v>
      </c>
      <c r="P547" s="41">
        <f t="shared" si="227"/>
        <v>7</v>
      </c>
      <c r="Q547" s="13">
        <f>Q548+Q549</f>
        <v>0</v>
      </c>
      <c r="R547" s="13">
        <f t="shared" si="227"/>
        <v>0</v>
      </c>
      <c r="S547" s="14"/>
      <c r="T547" s="14"/>
    </row>
    <row r="548" spans="1:20" s="5" customFormat="1" ht="14.1" customHeight="1" x14ac:dyDescent="0.15">
      <c r="A548" s="8"/>
      <c r="B548" s="15"/>
      <c r="C548" s="10" t="s">
        <v>359</v>
      </c>
      <c r="D548" s="8" t="s">
        <v>272</v>
      </c>
      <c r="E548" s="12"/>
      <c r="F548" s="12"/>
      <c r="G548" s="41">
        <v>264</v>
      </c>
      <c r="H548" s="41">
        <v>253</v>
      </c>
      <c r="I548" s="45">
        <v>82</v>
      </c>
      <c r="J548" s="45">
        <v>100</v>
      </c>
      <c r="K548" s="45">
        <v>71</v>
      </c>
      <c r="L548" s="45">
        <v>11</v>
      </c>
      <c r="M548" s="45">
        <v>6</v>
      </c>
      <c r="N548" s="45">
        <v>2</v>
      </c>
      <c r="O548" s="45">
        <v>0</v>
      </c>
      <c r="P548" s="46">
        <v>3</v>
      </c>
      <c r="Q548" s="13">
        <v>0</v>
      </c>
      <c r="R548" s="13">
        <v>0</v>
      </c>
      <c r="S548" s="14"/>
      <c r="T548" s="14"/>
    </row>
    <row r="549" spans="1:20" s="5" customFormat="1" ht="13.5" customHeight="1" x14ac:dyDescent="0.15">
      <c r="A549" s="8"/>
      <c r="B549" s="15"/>
      <c r="C549" s="10" t="s">
        <v>359</v>
      </c>
      <c r="D549" s="8" t="s">
        <v>273</v>
      </c>
      <c r="E549" s="12"/>
      <c r="F549" s="12"/>
      <c r="G549" s="41">
        <v>282</v>
      </c>
      <c r="H549" s="41">
        <v>273</v>
      </c>
      <c r="I549" s="45">
        <v>81</v>
      </c>
      <c r="J549" s="45">
        <v>91</v>
      </c>
      <c r="K549" s="45">
        <v>101</v>
      </c>
      <c r="L549" s="45">
        <v>9</v>
      </c>
      <c r="M549" s="45">
        <v>3</v>
      </c>
      <c r="N549" s="45">
        <v>2</v>
      </c>
      <c r="O549" s="45">
        <v>0</v>
      </c>
      <c r="P549" s="46">
        <v>4</v>
      </c>
      <c r="Q549" s="13">
        <v>0</v>
      </c>
      <c r="R549" s="13">
        <v>0</v>
      </c>
      <c r="S549" s="14"/>
      <c r="T549" s="14"/>
    </row>
    <row r="550" spans="1:20" s="5" customFormat="1" ht="14.1" customHeight="1" x14ac:dyDescent="0.15">
      <c r="A550" s="8" t="s">
        <v>381</v>
      </c>
      <c r="B550" s="9" t="s">
        <v>192</v>
      </c>
      <c r="C550" s="10"/>
      <c r="D550" s="8"/>
      <c r="E550" s="11">
        <v>5</v>
      </c>
      <c r="F550" s="12">
        <v>0</v>
      </c>
      <c r="G550" s="41">
        <f>H550+L550+Q550+R550</f>
        <v>138</v>
      </c>
      <c r="H550" s="41">
        <f>SUM(I550:K550)</f>
        <v>138</v>
      </c>
      <c r="I550" s="41">
        <f>I551+I552</f>
        <v>59</v>
      </c>
      <c r="J550" s="41">
        <f t="shared" ref="J550:R550" si="228">J551+J552</f>
        <v>43</v>
      </c>
      <c r="K550" s="41">
        <f t="shared" si="228"/>
        <v>36</v>
      </c>
      <c r="L550" s="41">
        <f>SUM(M550:P550)</f>
        <v>0</v>
      </c>
      <c r="M550" s="41">
        <f t="shared" si="228"/>
        <v>0</v>
      </c>
      <c r="N550" s="41">
        <f t="shared" si="228"/>
        <v>0</v>
      </c>
      <c r="O550" s="41">
        <f t="shared" si="228"/>
        <v>0</v>
      </c>
      <c r="P550" s="41">
        <f t="shared" si="228"/>
        <v>0</v>
      </c>
      <c r="Q550" s="13">
        <f>Q551+Q552</f>
        <v>0</v>
      </c>
      <c r="R550" s="13">
        <f t="shared" si="228"/>
        <v>0</v>
      </c>
      <c r="S550" s="14"/>
      <c r="T550" s="14"/>
    </row>
    <row r="551" spans="1:20" ht="14.1" customHeight="1" x14ac:dyDescent="0.15">
      <c r="A551" s="8"/>
      <c r="B551" s="15"/>
      <c r="C551" s="10" t="s">
        <v>359</v>
      </c>
      <c r="D551" s="8" t="s">
        <v>272</v>
      </c>
      <c r="E551" s="12"/>
      <c r="F551" s="12">
        <v>0</v>
      </c>
      <c r="G551" s="41">
        <v>68</v>
      </c>
      <c r="H551" s="41">
        <v>68</v>
      </c>
      <c r="I551" s="45">
        <v>30</v>
      </c>
      <c r="J551" s="45">
        <v>20</v>
      </c>
      <c r="K551" s="45">
        <v>18</v>
      </c>
      <c r="L551" s="41">
        <v>0</v>
      </c>
      <c r="M551" s="41">
        <v>0</v>
      </c>
      <c r="N551" s="41">
        <v>0</v>
      </c>
      <c r="O551" s="41">
        <v>0</v>
      </c>
      <c r="P551" s="41">
        <v>0</v>
      </c>
      <c r="Q551" s="13">
        <v>0</v>
      </c>
      <c r="R551" s="13">
        <v>0</v>
      </c>
    </row>
    <row r="552" spans="1:20" ht="14.1" customHeight="1" x14ac:dyDescent="0.15">
      <c r="A552" s="8"/>
      <c r="B552" s="15"/>
      <c r="C552" s="10" t="s">
        <v>359</v>
      </c>
      <c r="D552" s="8" t="s">
        <v>273</v>
      </c>
      <c r="E552" s="12"/>
      <c r="F552" s="12">
        <v>0</v>
      </c>
      <c r="G552" s="41">
        <v>70</v>
      </c>
      <c r="H552" s="41">
        <v>70</v>
      </c>
      <c r="I552" s="45">
        <v>29</v>
      </c>
      <c r="J552" s="45">
        <v>23</v>
      </c>
      <c r="K552" s="45">
        <v>18</v>
      </c>
      <c r="L552" s="41">
        <v>0</v>
      </c>
      <c r="M552" s="41">
        <v>0</v>
      </c>
      <c r="N552" s="41">
        <v>0</v>
      </c>
      <c r="O552" s="41">
        <v>0</v>
      </c>
      <c r="P552" s="41">
        <v>0</v>
      </c>
      <c r="Q552" s="13">
        <v>0</v>
      </c>
      <c r="R552" s="13">
        <v>0</v>
      </c>
    </row>
    <row r="553" spans="1:20" ht="14.1" customHeight="1" x14ac:dyDescent="0.15">
      <c r="A553" s="8" t="s">
        <v>381</v>
      </c>
      <c r="B553" s="9" t="s">
        <v>193</v>
      </c>
      <c r="C553" s="10"/>
      <c r="D553" s="8"/>
      <c r="E553" s="11">
        <v>3</v>
      </c>
      <c r="F553" s="12">
        <v>0</v>
      </c>
      <c r="G553" s="41">
        <f>H553+L553+Q553+R553</f>
        <v>49</v>
      </c>
      <c r="H553" s="41">
        <f>SUM(I553:K553)</f>
        <v>49</v>
      </c>
      <c r="I553" s="41">
        <f>I554+I555</f>
        <v>15</v>
      </c>
      <c r="J553" s="41">
        <f t="shared" ref="J553:R553" si="229">J554+J555</f>
        <v>18</v>
      </c>
      <c r="K553" s="41">
        <f t="shared" si="229"/>
        <v>16</v>
      </c>
      <c r="L553" s="41">
        <f>SUM(M553:P553)</f>
        <v>0</v>
      </c>
      <c r="M553" s="41">
        <f t="shared" si="229"/>
        <v>0</v>
      </c>
      <c r="N553" s="41">
        <f t="shared" si="229"/>
        <v>0</v>
      </c>
      <c r="O553" s="41">
        <f t="shared" si="229"/>
        <v>0</v>
      </c>
      <c r="P553" s="41">
        <f t="shared" si="229"/>
        <v>0</v>
      </c>
      <c r="Q553" s="13">
        <f>Q554+Q555</f>
        <v>0</v>
      </c>
      <c r="R553" s="13">
        <f t="shared" si="229"/>
        <v>0</v>
      </c>
    </row>
    <row r="554" spans="1:20" ht="14.1" customHeight="1" x14ac:dyDescent="0.15">
      <c r="A554" s="8"/>
      <c r="B554" s="15"/>
      <c r="C554" s="10" t="s">
        <v>359</v>
      </c>
      <c r="D554" s="8" t="s">
        <v>272</v>
      </c>
      <c r="E554" s="12"/>
      <c r="F554" s="12"/>
      <c r="G554" s="41">
        <v>22</v>
      </c>
      <c r="H554" s="41">
        <v>22</v>
      </c>
      <c r="I554" s="45">
        <v>4</v>
      </c>
      <c r="J554" s="45">
        <v>7</v>
      </c>
      <c r="K554" s="45">
        <v>11</v>
      </c>
      <c r="L554" s="41">
        <v>0</v>
      </c>
      <c r="M554" s="41">
        <v>0</v>
      </c>
      <c r="N554" s="41">
        <v>0</v>
      </c>
      <c r="O554" s="41">
        <v>0</v>
      </c>
      <c r="P554" s="41">
        <v>0</v>
      </c>
      <c r="Q554" s="13">
        <v>0</v>
      </c>
      <c r="R554" s="13">
        <v>0</v>
      </c>
    </row>
    <row r="555" spans="1:20" ht="14.1" customHeight="1" x14ac:dyDescent="0.15">
      <c r="A555" s="8"/>
      <c r="B555" s="15"/>
      <c r="C555" s="10" t="s">
        <v>359</v>
      </c>
      <c r="D555" s="8" t="s">
        <v>273</v>
      </c>
      <c r="E555" s="12"/>
      <c r="F555" s="12"/>
      <c r="G555" s="41">
        <v>27</v>
      </c>
      <c r="H555" s="41">
        <v>27</v>
      </c>
      <c r="I555" s="45">
        <v>11</v>
      </c>
      <c r="J555" s="45">
        <v>11</v>
      </c>
      <c r="K555" s="45">
        <v>5</v>
      </c>
      <c r="L555" s="41">
        <v>0</v>
      </c>
      <c r="M555" s="41">
        <v>0</v>
      </c>
      <c r="N555" s="41">
        <v>0</v>
      </c>
      <c r="O555" s="41">
        <v>0</v>
      </c>
      <c r="P555" s="41">
        <v>0</v>
      </c>
      <c r="Q555" s="13">
        <v>0</v>
      </c>
      <c r="R555" s="13">
        <v>0</v>
      </c>
    </row>
    <row r="556" spans="1:20" ht="14.1" customHeight="1" x14ac:dyDescent="0.15">
      <c r="A556" s="8" t="s">
        <v>381</v>
      </c>
      <c r="B556" s="9" t="s">
        <v>194</v>
      </c>
      <c r="C556" s="10"/>
      <c r="D556" s="8"/>
      <c r="E556" s="11">
        <v>3</v>
      </c>
      <c r="F556" s="12">
        <v>0</v>
      </c>
      <c r="G556" s="41">
        <f>H556+L556+Q556+R556</f>
        <v>64</v>
      </c>
      <c r="H556" s="41">
        <f>SUM(I556:K556)</f>
        <v>64</v>
      </c>
      <c r="I556" s="41">
        <f>I557+I558</f>
        <v>24</v>
      </c>
      <c r="J556" s="41">
        <f t="shared" ref="J556:R556" si="230">J557+J558</f>
        <v>26</v>
      </c>
      <c r="K556" s="41">
        <f t="shared" si="230"/>
        <v>14</v>
      </c>
      <c r="L556" s="41">
        <f>SUM(M556:P556)</f>
        <v>0</v>
      </c>
      <c r="M556" s="41">
        <f t="shared" si="230"/>
        <v>0</v>
      </c>
      <c r="N556" s="41">
        <f t="shared" si="230"/>
        <v>0</v>
      </c>
      <c r="O556" s="41">
        <f t="shared" si="230"/>
        <v>0</v>
      </c>
      <c r="P556" s="41">
        <f t="shared" si="230"/>
        <v>0</v>
      </c>
      <c r="Q556" s="13">
        <f>Q557+Q558</f>
        <v>0</v>
      </c>
      <c r="R556" s="13">
        <f t="shared" si="230"/>
        <v>0</v>
      </c>
    </row>
    <row r="557" spans="1:20" ht="14.1" customHeight="1" x14ac:dyDescent="0.15">
      <c r="A557" s="8"/>
      <c r="B557" s="15"/>
      <c r="C557" s="10" t="s">
        <v>359</v>
      </c>
      <c r="D557" s="8" t="s">
        <v>272</v>
      </c>
      <c r="E557" s="12"/>
      <c r="F557" s="12"/>
      <c r="G557" s="41">
        <v>36</v>
      </c>
      <c r="H557" s="41">
        <v>36</v>
      </c>
      <c r="I557" s="45">
        <v>12</v>
      </c>
      <c r="J557" s="45">
        <v>14</v>
      </c>
      <c r="K557" s="45">
        <v>10</v>
      </c>
      <c r="L557" s="41">
        <v>0</v>
      </c>
      <c r="M557" s="41">
        <v>0</v>
      </c>
      <c r="N557" s="41">
        <v>0</v>
      </c>
      <c r="O557" s="41">
        <v>0</v>
      </c>
      <c r="P557" s="41">
        <v>0</v>
      </c>
      <c r="Q557" s="13">
        <v>0</v>
      </c>
      <c r="R557" s="13">
        <v>0</v>
      </c>
    </row>
    <row r="558" spans="1:20" ht="14.1" customHeight="1" x14ac:dyDescent="0.15">
      <c r="A558" s="8"/>
      <c r="B558" s="15"/>
      <c r="C558" s="10" t="s">
        <v>359</v>
      </c>
      <c r="D558" s="8" t="s">
        <v>273</v>
      </c>
      <c r="E558" s="12"/>
      <c r="F558" s="12"/>
      <c r="G558" s="41">
        <v>28</v>
      </c>
      <c r="H558" s="41">
        <v>28</v>
      </c>
      <c r="I558" s="45">
        <v>12</v>
      </c>
      <c r="J558" s="45">
        <v>12</v>
      </c>
      <c r="K558" s="45">
        <v>4</v>
      </c>
      <c r="L558" s="41">
        <v>0</v>
      </c>
      <c r="M558" s="41">
        <v>0</v>
      </c>
      <c r="N558" s="41">
        <v>0</v>
      </c>
      <c r="O558" s="41">
        <v>0</v>
      </c>
      <c r="P558" s="41">
        <v>0</v>
      </c>
      <c r="Q558" s="13">
        <v>0</v>
      </c>
      <c r="R558" s="13">
        <v>0</v>
      </c>
    </row>
    <row r="559" spans="1:20" ht="14.1" customHeight="1" x14ac:dyDescent="0.15">
      <c r="A559" s="8" t="s">
        <v>381</v>
      </c>
      <c r="B559" s="9" t="s">
        <v>228</v>
      </c>
      <c r="C559" s="10"/>
      <c r="D559" s="8"/>
      <c r="E559" s="11">
        <v>3</v>
      </c>
      <c r="F559" s="12">
        <v>0</v>
      </c>
      <c r="G559" s="41">
        <f>H559+L559+Q559+R559</f>
        <v>33</v>
      </c>
      <c r="H559" s="41">
        <f>SUM(I559:K559)</f>
        <v>33</v>
      </c>
      <c r="I559" s="41">
        <f>I560+I561</f>
        <v>10</v>
      </c>
      <c r="J559" s="41">
        <f t="shared" ref="J559:R559" si="231">J560+J561</f>
        <v>6</v>
      </c>
      <c r="K559" s="41">
        <f t="shared" si="231"/>
        <v>17</v>
      </c>
      <c r="L559" s="41">
        <f>SUM(M559:P559)</f>
        <v>0</v>
      </c>
      <c r="M559" s="41">
        <f t="shared" si="231"/>
        <v>0</v>
      </c>
      <c r="N559" s="41">
        <f t="shared" si="231"/>
        <v>0</v>
      </c>
      <c r="O559" s="41">
        <f t="shared" si="231"/>
        <v>0</v>
      </c>
      <c r="P559" s="41">
        <f t="shared" si="231"/>
        <v>0</v>
      </c>
      <c r="Q559" s="13">
        <f>Q560+Q561</f>
        <v>0</v>
      </c>
      <c r="R559" s="13">
        <f t="shared" si="231"/>
        <v>0</v>
      </c>
    </row>
    <row r="560" spans="1:20" ht="14.1" customHeight="1" x14ac:dyDescent="0.15">
      <c r="A560" s="8"/>
      <c r="B560" s="15"/>
      <c r="C560" s="10" t="s">
        <v>359</v>
      </c>
      <c r="D560" s="8" t="s">
        <v>272</v>
      </c>
      <c r="E560" s="12"/>
      <c r="F560" s="12"/>
      <c r="G560" s="41">
        <v>18</v>
      </c>
      <c r="H560" s="41">
        <v>18</v>
      </c>
      <c r="I560" s="45">
        <v>1</v>
      </c>
      <c r="J560" s="45">
        <v>6</v>
      </c>
      <c r="K560" s="45">
        <v>11</v>
      </c>
      <c r="L560" s="41">
        <v>0</v>
      </c>
      <c r="M560" s="41">
        <v>0</v>
      </c>
      <c r="N560" s="41">
        <v>0</v>
      </c>
      <c r="O560" s="41">
        <v>0</v>
      </c>
      <c r="P560" s="41">
        <v>0</v>
      </c>
      <c r="Q560" s="13">
        <v>0</v>
      </c>
      <c r="R560" s="13">
        <v>0</v>
      </c>
    </row>
    <row r="561" spans="1:18" ht="14.1" customHeight="1" x14ac:dyDescent="0.15">
      <c r="A561" s="8"/>
      <c r="B561" s="15"/>
      <c r="C561" s="10" t="s">
        <v>359</v>
      </c>
      <c r="D561" s="8" t="s">
        <v>273</v>
      </c>
      <c r="E561" s="12"/>
      <c r="F561" s="12"/>
      <c r="G561" s="41">
        <v>15</v>
      </c>
      <c r="H561" s="41">
        <v>15</v>
      </c>
      <c r="I561" s="45">
        <v>9</v>
      </c>
      <c r="J561" s="45">
        <v>0</v>
      </c>
      <c r="K561" s="45">
        <v>6</v>
      </c>
      <c r="L561" s="41">
        <v>0</v>
      </c>
      <c r="M561" s="41">
        <v>0</v>
      </c>
      <c r="N561" s="41">
        <v>0</v>
      </c>
      <c r="O561" s="41">
        <v>0</v>
      </c>
      <c r="P561" s="41">
        <v>0</v>
      </c>
      <c r="Q561" s="13">
        <v>0</v>
      </c>
      <c r="R561" s="13">
        <v>0</v>
      </c>
    </row>
    <row r="562" spans="1:18" ht="14.1" customHeight="1" x14ac:dyDescent="0.15">
      <c r="A562" s="18" t="s">
        <v>408</v>
      </c>
      <c r="B562" s="19">
        <f>COUNTA(B488:B561)</f>
        <v>22</v>
      </c>
      <c r="C562" s="18"/>
      <c r="D562" s="18"/>
      <c r="E562" s="21">
        <f t="shared" ref="E562:F562" si="232">E488+E491+E494+E497+E500+E503+E506+E509+E512+E517+E524+E529+E532+E535+E538+E541+E544+E547+E550+E553+E556+E559</f>
        <v>171</v>
      </c>
      <c r="F562" s="21">
        <f t="shared" si="232"/>
        <v>12</v>
      </c>
      <c r="G562" s="48">
        <f>H562+L562+Q562+R562</f>
        <v>5416</v>
      </c>
      <c r="H562" s="48">
        <f t="shared" ref="H562:R562" si="233">H488+H491+H494+H497+H500+H503+H506+H509+H512+H517+H524+H529+H532+H535+H538+H541+H544+H547+H550+H553+H556+H559</f>
        <v>5329</v>
      </c>
      <c r="I562" s="48">
        <f t="shared" si="233"/>
        <v>1692</v>
      </c>
      <c r="J562" s="48">
        <f t="shared" si="233"/>
        <v>1760</v>
      </c>
      <c r="K562" s="48">
        <f t="shared" si="233"/>
        <v>1877</v>
      </c>
      <c r="L562" s="48">
        <f>L488+L491+L494+L497+L500+L503+L506+L509+L512+L517+L524+L529+L532+L535+L538+L541+L544+L547+L550+L553+L556+L559</f>
        <v>87</v>
      </c>
      <c r="M562" s="48">
        <f t="shared" si="233"/>
        <v>34</v>
      </c>
      <c r="N562" s="48">
        <f t="shared" si="233"/>
        <v>25</v>
      </c>
      <c r="O562" s="48">
        <f t="shared" si="233"/>
        <v>11</v>
      </c>
      <c r="P562" s="48">
        <f t="shared" si="233"/>
        <v>17</v>
      </c>
      <c r="Q562" s="21">
        <f t="shared" si="233"/>
        <v>0</v>
      </c>
      <c r="R562" s="21">
        <f t="shared" si="233"/>
        <v>0</v>
      </c>
    </row>
    <row r="563" spans="1:18" ht="14.1" customHeight="1" x14ac:dyDescent="0.15">
      <c r="A563" s="8" t="s">
        <v>382</v>
      </c>
      <c r="B563" s="15" t="s">
        <v>37</v>
      </c>
      <c r="C563" s="10"/>
      <c r="D563" s="8"/>
      <c r="E563" s="11">
        <v>21</v>
      </c>
      <c r="F563" s="12">
        <v>4</v>
      </c>
      <c r="G563" s="41">
        <f>H563+L563+Q563+R563</f>
        <v>866</v>
      </c>
      <c r="H563" s="41">
        <f>SUM(I563:K563)</f>
        <v>831</v>
      </c>
      <c r="I563" s="41">
        <f>I564+I565</f>
        <v>280</v>
      </c>
      <c r="J563" s="41">
        <f t="shared" ref="J563:R563" si="234">J564+J565</f>
        <v>277</v>
      </c>
      <c r="K563" s="41">
        <f t="shared" si="234"/>
        <v>274</v>
      </c>
      <c r="L563" s="41">
        <f>SUM(M563:P563)</f>
        <v>35</v>
      </c>
      <c r="M563" s="41">
        <f t="shared" si="234"/>
        <v>16</v>
      </c>
      <c r="N563" s="41">
        <f t="shared" si="234"/>
        <v>5</v>
      </c>
      <c r="O563" s="41">
        <f t="shared" si="234"/>
        <v>3</v>
      </c>
      <c r="P563" s="41">
        <f t="shared" si="234"/>
        <v>11</v>
      </c>
      <c r="Q563" s="13">
        <f>Q564+Q565</f>
        <v>0</v>
      </c>
      <c r="R563" s="13">
        <f t="shared" si="234"/>
        <v>0</v>
      </c>
    </row>
    <row r="564" spans="1:18" ht="14.1" customHeight="1" x14ac:dyDescent="0.15">
      <c r="A564" s="8"/>
      <c r="B564" s="15"/>
      <c r="C564" s="10" t="s">
        <v>359</v>
      </c>
      <c r="D564" s="8" t="s">
        <v>272</v>
      </c>
      <c r="E564" s="12"/>
      <c r="F564" s="12"/>
      <c r="G564" s="41">
        <v>435</v>
      </c>
      <c r="H564" s="41">
        <v>419</v>
      </c>
      <c r="I564" s="45">
        <v>141</v>
      </c>
      <c r="J564" s="45">
        <v>136</v>
      </c>
      <c r="K564" s="45">
        <v>142</v>
      </c>
      <c r="L564" s="45">
        <v>16</v>
      </c>
      <c r="M564" s="45">
        <v>8</v>
      </c>
      <c r="N564" s="45">
        <v>4</v>
      </c>
      <c r="O564" s="45">
        <v>1</v>
      </c>
      <c r="P564" s="45">
        <v>3</v>
      </c>
      <c r="Q564" s="13">
        <v>0</v>
      </c>
      <c r="R564" s="13">
        <v>0</v>
      </c>
    </row>
    <row r="565" spans="1:18" ht="14.1" customHeight="1" x14ac:dyDescent="0.15">
      <c r="A565" s="8"/>
      <c r="B565" s="15"/>
      <c r="C565" s="10" t="s">
        <v>359</v>
      </c>
      <c r="D565" s="8" t="s">
        <v>273</v>
      </c>
      <c r="E565" s="12"/>
      <c r="F565" s="12"/>
      <c r="G565" s="41">
        <v>431</v>
      </c>
      <c r="H565" s="41">
        <v>412</v>
      </c>
      <c r="I565" s="45">
        <v>139</v>
      </c>
      <c r="J565" s="45">
        <v>141</v>
      </c>
      <c r="K565" s="45">
        <v>132</v>
      </c>
      <c r="L565" s="45">
        <v>19</v>
      </c>
      <c r="M565" s="45">
        <v>8</v>
      </c>
      <c r="N565" s="45">
        <v>1</v>
      </c>
      <c r="O565" s="45">
        <v>2</v>
      </c>
      <c r="P565" s="46">
        <v>8</v>
      </c>
      <c r="Q565" s="13">
        <v>0</v>
      </c>
      <c r="R565" s="13">
        <v>0</v>
      </c>
    </row>
    <row r="566" spans="1:18" ht="14.1" customHeight="1" x14ac:dyDescent="0.15">
      <c r="A566" s="8" t="s">
        <v>382</v>
      </c>
      <c r="B566" s="9" t="s">
        <v>38</v>
      </c>
      <c r="C566" s="10"/>
      <c r="D566" s="8"/>
      <c r="E566" s="11">
        <v>18</v>
      </c>
      <c r="F566" s="12">
        <v>0</v>
      </c>
      <c r="G566" s="41">
        <f>H566+L566+Q566+R566</f>
        <v>708</v>
      </c>
      <c r="H566" s="41">
        <f>SUM(I566:K566)</f>
        <v>708</v>
      </c>
      <c r="I566" s="41">
        <f>I567+I568</f>
        <v>240</v>
      </c>
      <c r="J566" s="41">
        <f t="shared" ref="J566:R566" si="235">J567+J568</f>
        <v>235</v>
      </c>
      <c r="K566" s="41">
        <f t="shared" si="235"/>
        <v>233</v>
      </c>
      <c r="L566" s="41">
        <f>SUM(M566:P566)</f>
        <v>0</v>
      </c>
      <c r="M566" s="41">
        <f t="shared" si="235"/>
        <v>0</v>
      </c>
      <c r="N566" s="41">
        <f t="shared" si="235"/>
        <v>0</v>
      </c>
      <c r="O566" s="41">
        <f t="shared" si="235"/>
        <v>0</v>
      </c>
      <c r="P566" s="41">
        <f t="shared" si="235"/>
        <v>0</v>
      </c>
      <c r="Q566" s="13">
        <f>Q567+Q568</f>
        <v>0</v>
      </c>
      <c r="R566" s="13">
        <f t="shared" si="235"/>
        <v>0</v>
      </c>
    </row>
    <row r="567" spans="1:18" ht="14.1" customHeight="1" x14ac:dyDescent="0.15">
      <c r="A567" s="8"/>
      <c r="B567" s="15"/>
      <c r="C567" s="10" t="s">
        <v>359</v>
      </c>
      <c r="D567" s="8" t="s">
        <v>272</v>
      </c>
      <c r="E567" s="12"/>
      <c r="F567" s="12"/>
      <c r="G567" s="41">
        <v>289</v>
      </c>
      <c r="H567" s="41">
        <v>289</v>
      </c>
      <c r="I567" s="45">
        <v>104</v>
      </c>
      <c r="J567" s="45">
        <v>89</v>
      </c>
      <c r="K567" s="45">
        <v>96</v>
      </c>
      <c r="L567" s="41">
        <v>0</v>
      </c>
      <c r="M567" s="41">
        <v>0</v>
      </c>
      <c r="N567" s="41">
        <v>0</v>
      </c>
      <c r="O567" s="41">
        <v>0</v>
      </c>
      <c r="P567" s="41">
        <v>0</v>
      </c>
      <c r="Q567" s="13">
        <v>0</v>
      </c>
      <c r="R567" s="13">
        <v>0</v>
      </c>
    </row>
    <row r="568" spans="1:18" ht="14.1" customHeight="1" x14ac:dyDescent="0.15">
      <c r="A568" s="8"/>
      <c r="B568" s="15"/>
      <c r="C568" s="10" t="s">
        <v>359</v>
      </c>
      <c r="D568" s="8" t="s">
        <v>273</v>
      </c>
      <c r="E568" s="12"/>
      <c r="F568" s="12"/>
      <c r="G568" s="41">
        <v>419</v>
      </c>
      <c r="H568" s="41">
        <v>419</v>
      </c>
      <c r="I568" s="45">
        <v>136</v>
      </c>
      <c r="J568" s="45">
        <v>146</v>
      </c>
      <c r="K568" s="45">
        <v>137</v>
      </c>
      <c r="L568" s="41">
        <v>0</v>
      </c>
      <c r="M568" s="41">
        <v>0</v>
      </c>
      <c r="N568" s="41">
        <v>0</v>
      </c>
      <c r="O568" s="41">
        <v>0</v>
      </c>
      <c r="P568" s="41">
        <v>0</v>
      </c>
      <c r="Q568" s="13">
        <v>0</v>
      </c>
      <c r="R568" s="13">
        <v>0</v>
      </c>
    </row>
    <row r="569" spans="1:18" ht="14.1" customHeight="1" x14ac:dyDescent="0.15">
      <c r="A569" s="8" t="s">
        <v>382</v>
      </c>
      <c r="B569" s="9" t="s">
        <v>39</v>
      </c>
      <c r="C569" s="10"/>
      <c r="D569" s="8"/>
      <c r="E569" s="11">
        <v>12</v>
      </c>
      <c r="F569" s="12">
        <v>0</v>
      </c>
      <c r="G569" s="41">
        <f>H569+L569+Q569+R569</f>
        <v>479</v>
      </c>
      <c r="H569" s="41">
        <f>SUM(I569:K569)</f>
        <v>479</v>
      </c>
      <c r="I569" s="41">
        <f>I570+I571</f>
        <v>160</v>
      </c>
      <c r="J569" s="41">
        <f t="shared" ref="J569:R569" si="236">J570+J571</f>
        <v>160</v>
      </c>
      <c r="K569" s="41">
        <f t="shared" si="236"/>
        <v>159</v>
      </c>
      <c r="L569" s="41">
        <f>SUM(M569:P569)</f>
        <v>0</v>
      </c>
      <c r="M569" s="41">
        <f t="shared" si="236"/>
        <v>0</v>
      </c>
      <c r="N569" s="41">
        <f t="shared" si="236"/>
        <v>0</v>
      </c>
      <c r="O569" s="41">
        <f t="shared" si="236"/>
        <v>0</v>
      </c>
      <c r="P569" s="41">
        <f t="shared" si="236"/>
        <v>0</v>
      </c>
      <c r="Q569" s="13">
        <f>Q570+Q571</f>
        <v>0</v>
      </c>
      <c r="R569" s="13">
        <f t="shared" si="236"/>
        <v>0</v>
      </c>
    </row>
    <row r="570" spans="1:18" ht="14.1" customHeight="1" x14ac:dyDescent="0.15">
      <c r="A570" s="8"/>
      <c r="B570" s="15"/>
      <c r="C570" s="10" t="s">
        <v>358</v>
      </c>
      <c r="D570" s="8" t="s">
        <v>272</v>
      </c>
      <c r="E570" s="12"/>
      <c r="F570" s="12"/>
      <c r="G570" s="41">
        <v>420</v>
      </c>
      <c r="H570" s="41">
        <v>420</v>
      </c>
      <c r="I570" s="45">
        <v>141</v>
      </c>
      <c r="J570" s="45">
        <v>137</v>
      </c>
      <c r="K570" s="45">
        <v>142</v>
      </c>
      <c r="L570" s="41">
        <v>0</v>
      </c>
      <c r="M570" s="41">
        <v>0</v>
      </c>
      <c r="N570" s="41">
        <v>0</v>
      </c>
      <c r="O570" s="41">
        <v>0</v>
      </c>
      <c r="P570" s="41">
        <v>0</v>
      </c>
      <c r="Q570" s="13">
        <v>0</v>
      </c>
      <c r="R570" s="13">
        <v>0</v>
      </c>
    </row>
    <row r="571" spans="1:18" ht="14.1" customHeight="1" x14ac:dyDescent="0.15">
      <c r="A571" s="8"/>
      <c r="B571" s="15"/>
      <c r="C571" s="10" t="s">
        <v>358</v>
      </c>
      <c r="D571" s="8" t="s">
        <v>273</v>
      </c>
      <c r="E571" s="12"/>
      <c r="F571" s="12"/>
      <c r="G571" s="41">
        <v>59</v>
      </c>
      <c r="H571" s="41">
        <v>59</v>
      </c>
      <c r="I571" s="45">
        <v>19</v>
      </c>
      <c r="J571" s="45">
        <v>23</v>
      </c>
      <c r="K571" s="45">
        <v>17</v>
      </c>
      <c r="L571" s="41">
        <v>0</v>
      </c>
      <c r="M571" s="41">
        <v>0</v>
      </c>
      <c r="N571" s="41">
        <v>0</v>
      </c>
      <c r="O571" s="41">
        <v>0</v>
      </c>
      <c r="P571" s="41">
        <v>0</v>
      </c>
      <c r="Q571" s="13">
        <v>0</v>
      </c>
      <c r="R571" s="13">
        <v>0</v>
      </c>
    </row>
    <row r="572" spans="1:18" ht="14.1" customHeight="1" x14ac:dyDescent="0.15">
      <c r="A572" s="8" t="s">
        <v>382</v>
      </c>
      <c r="B572" s="9" t="s">
        <v>40</v>
      </c>
      <c r="C572" s="10"/>
      <c r="D572" s="8"/>
      <c r="E572" s="11">
        <v>15</v>
      </c>
      <c r="F572" s="12">
        <v>0</v>
      </c>
      <c r="G572" s="41">
        <f>H572+L572+Q572+R572</f>
        <v>584</v>
      </c>
      <c r="H572" s="41">
        <f>SUM(I572:K572)</f>
        <v>584</v>
      </c>
      <c r="I572" s="41">
        <f>I573+I574</f>
        <v>194</v>
      </c>
      <c r="J572" s="41">
        <f t="shared" ref="J572:R572" si="237">J573+J574</f>
        <v>197</v>
      </c>
      <c r="K572" s="41">
        <f t="shared" si="237"/>
        <v>193</v>
      </c>
      <c r="L572" s="41">
        <f>SUM(M572:P572)</f>
        <v>0</v>
      </c>
      <c r="M572" s="41">
        <f t="shared" si="237"/>
        <v>0</v>
      </c>
      <c r="N572" s="41">
        <f t="shared" si="237"/>
        <v>0</v>
      </c>
      <c r="O572" s="41">
        <f t="shared" si="237"/>
        <v>0</v>
      </c>
      <c r="P572" s="41">
        <f t="shared" si="237"/>
        <v>0</v>
      </c>
      <c r="Q572" s="13">
        <f>Q573+Q574</f>
        <v>0</v>
      </c>
      <c r="R572" s="13">
        <f t="shared" si="237"/>
        <v>0</v>
      </c>
    </row>
    <row r="573" spans="1:18" ht="14.1" customHeight="1" x14ac:dyDescent="0.15">
      <c r="A573" s="8"/>
      <c r="B573" s="15"/>
      <c r="C573" s="10" t="s">
        <v>595</v>
      </c>
      <c r="D573" s="8" t="s">
        <v>272</v>
      </c>
      <c r="E573" s="12"/>
      <c r="F573" s="12"/>
      <c r="G573" s="41">
        <v>379</v>
      </c>
      <c r="H573" s="41">
        <v>379</v>
      </c>
      <c r="I573" s="45">
        <v>121</v>
      </c>
      <c r="J573" s="45">
        <v>138</v>
      </c>
      <c r="K573" s="45">
        <v>120</v>
      </c>
      <c r="L573" s="45">
        <v>0</v>
      </c>
      <c r="M573" s="45">
        <v>0</v>
      </c>
      <c r="N573" s="45">
        <v>0</v>
      </c>
      <c r="O573" s="45">
        <v>0</v>
      </c>
      <c r="P573" s="45">
        <v>0</v>
      </c>
      <c r="Q573" s="13">
        <v>0</v>
      </c>
      <c r="R573" s="13">
        <v>0</v>
      </c>
    </row>
    <row r="574" spans="1:18" ht="14.1" customHeight="1" x14ac:dyDescent="0.15">
      <c r="A574" s="8"/>
      <c r="B574" s="15"/>
      <c r="C574" s="10" t="s">
        <v>595</v>
      </c>
      <c r="D574" s="8" t="s">
        <v>273</v>
      </c>
      <c r="E574" s="12"/>
      <c r="F574" s="12"/>
      <c r="G574" s="41">
        <v>205</v>
      </c>
      <c r="H574" s="41">
        <v>205</v>
      </c>
      <c r="I574" s="45">
        <v>73</v>
      </c>
      <c r="J574" s="45">
        <v>59</v>
      </c>
      <c r="K574" s="45">
        <v>73</v>
      </c>
      <c r="L574" s="45">
        <v>0</v>
      </c>
      <c r="M574" s="45">
        <v>0</v>
      </c>
      <c r="N574" s="45">
        <v>0</v>
      </c>
      <c r="O574" s="45">
        <v>0</v>
      </c>
      <c r="P574" s="45">
        <v>0</v>
      </c>
      <c r="Q574" s="13">
        <v>0</v>
      </c>
      <c r="R574" s="13">
        <v>0</v>
      </c>
    </row>
    <row r="575" spans="1:18" ht="14.1" customHeight="1" x14ac:dyDescent="0.15">
      <c r="A575" s="8" t="s">
        <v>382</v>
      </c>
      <c r="B575" s="9" t="s">
        <v>142</v>
      </c>
      <c r="C575" s="10"/>
      <c r="D575" s="8"/>
      <c r="E575" s="11">
        <v>12</v>
      </c>
      <c r="F575" s="12">
        <v>0</v>
      </c>
      <c r="G575" s="41">
        <f>H575+L575+Q575+R575</f>
        <v>472</v>
      </c>
      <c r="H575" s="41">
        <f>SUM(I575:K575)</f>
        <v>472</v>
      </c>
      <c r="I575" s="41">
        <f>I576+I577</f>
        <v>159</v>
      </c>
      <c r="J575" s="41">
        <f t="shared" ref="J575:R575" si="238">J576+J577</f>
        <v>157</v>
      </c>
      <c r="K575" s="41">
        <f t="shared" si="238"/>
        <v>156</v>
      </c>
      <c r="L575" s="41">
        <f>SUM(M575:P575)</f>
        <v>0</v>
      </c>
      <c r="M575" s="41">
        <f t="shared" si="238"/>
        <v>0</v>
      </c>
      <c r="N575" s="41">
        <f t="shared" si="238"/>
        <v>0</v>
      </c>
      <c r="O575" s="41">
        <f t="shared" si="238"/>
        <v>0</v>
      </c>
      <c r="P575" s="41">
        <f t="shared" si="238"/>
        <v>0</v>
      </c>
      <c r="Q575" s="13">
        <f>Q576+Q577</f>
        <v>0</v>
      </c>
      <c r="R575" s="13">
        <f t="shared" si="238"/>
        <v>0</v>
      </c>
    </row>
    <row r="576" spans="1:18" ht="14.1" customHeight="1" x14ac:dyDescent="0.15">
      <c r="A576" s="8"/>
      <c r="B576" s="15"/>
      <c r="C576" s="10" t="s">
        <v>359</v>
      </c>
      <c r="D576" s="8" t="s">
        <v>272</v>
      </c>
      <c r="E576" s="12"/>
      <c r="F576" s="12"/>
      <c r="G576" s="41">
        <v>252</v>
      </c>
      <c r="H576" s="41">
        <v>252</v>
      </c>
      <c r="I576" s="45">
        <v>83</v>
      </c>
      <c r="J576" s="45">
        <v>80</v>
      </c>
      <c r="K576" s="45">
        <v>89</v>
      </c>
      <c r="L576" s="41">
        <v>0</v>
      </c>
      <c r="M576" s="41">
        <v>0</v>
      </c>
      <c r="N576" s="41">
        <v>0</v>
      </c>
      <c r="O576" s="41">
        <v>0</v>
      </c>
      <c r="P576" s="41">
        <v>0</v>
      </c>
      <c r="Q576" s="13">
        <v>0</v>
      </c>
      <c r="R576" s="13">
        <v>0</v>
      </c>
    </row>
    <row r="577" spans="1:18" ht="14.1" customHeight="1" x14ac:dyDescent="0.15">
      <c r="A577" s="8"/>
      <c r="B577" s="15"/>
      <c r="C577" s="10" t="s">
        <v>359</v>
      </c>
      <c r="D577" s="8" t="s">
        <v>273</v>
      </c>
      <c r="E577" s="12"/>
      <c r="F577" s="12"/>
      <c r="G577" s="41">
        <v>220</v>
      </c>
      <c r="H577" s="41">
        <v>220</v>
      </c>
      <c r="I577" s="45">
        <v>76</v>
      </c>
      <c r="J577" s="45">
        <v>77</v>
      </c>
      <c r="K577" s="45">
        <v>67</v>
      </c>
      <c r="L577" s="41">
        <v>0</v>
      </c>
      <c r="M577" s="41">
        <v>0</v>
      </c>
      <c r="N577" s="41">
        <v>0</v>
      </c>
      <c r="O577" s="41">
        <v>0</v>
      </c>
      <c r="P577" s="41">
        <v>0</v>
      </c>
      <c r="Q577" s="13">
        <v>0</v>
      </c>
      <c r="R577" s="13">
        <v>0</v>
      </c>
    </row>
    <row r="578" spans="1:18" ht="14.1" customHeight="1" x14ac:dyDescent="0.15">
      <c r="A578" s="8" t="s">
        <v>382</v>
      </c>
      <c r="B578" s="9" t="s">
        <v>246</v>
      </c>
      <c r="C578" s="10"/>
      <c r="D578" s="8"/>
      <c r="E578" s="11">
        <v>12</v>
      </c>
      <c r="F578" s="12">
        <v>0</v>
      </c>
      <c r="G578" s="41">
        <f>H578+L578+Q578+R578</f>
        <v>347</v>
      </c>
      <c r="H578" s="41">
        <f>SUM(I578:K578)</f>
        <v>347</v>
      </c>
      <c r="I578" s="41">
        <f>I579+I580</f>
        <v>107</v>
      </c>
      <c r="J578" s="41">
        <f t="shared" ref="J578:R578" si="239">J579+J580</f>
        <v>119</v>
      </c>
      <c r="K578" s="41">
        <f t="shared" si="239"/>
        <v>121</v>
      </c>
      <c r="L578" s="41">
        <f>SUM(M578:P578)</f>
        <v>0</v>
      </c>
      <c r="M578" s="41">
        <f t="shared" si="239"/>
        <v>0</v>
      </c>
      <c r="N578" s="41">
        <f t="shared" si="239"/>
        <v>0</v>
      </c>
      <c r="O578" s="41">
        <f t="shared" si="239"/>
        <v>0</v>
      </c>
      <c r="P578" s="41">
        <f t="shared" si="239"/>
        <v>0</v>
      </c>
      <c r="Q578" s="13">
        <f>Q579+Q580</f>
        <v>0</v>
      </c>
      <c r="R578" s="13">
        <f t="shared" si="239"/>
        <v>0</v>
      </c>
    </row>
    <row r="579" spans="1:18" ht="14.1" customHeight="1" x14ac:dyDescent="0.15">
      <c r="A579" s="8"/>
      <c r="B579" s="15"/>
      <c r="C579" s="10" t="s">
        <v>359</v>
      </c>
      <c r="D579" s="8" t="s">
        <v>272</v>
      </c>
      <c r="E579" s="12"/>
      <c r="F579" s="12"/>
      <c r="G579" s="41">
        <v>168</v>
      </c>
      <c r="H579" s="41">
        <v>168</v>
      </c>
      <c r="I579" s="45">
        <v>54</v>
      </c>
      <c r="J579" s="45">
        <v>56</v>
      </c>
      <c r="K579" s="45">
        <v>58</v>
      </c>
      <c r="L579" s="41">
        <v>0</v>
      </c>
      <c r="M579" s="41">
        <v>0</v>
      </c>
      <c r="N579" s="41">
        <v>0</v>
      </c>
      <c r="O579" s="41">
        <v>0</v>
      </c>
      <c r="P579" s="41">
        <v>0</v>
      </c>
      <c r="Q579" s="13">
        <v>0</v>
      </c>
      <c r="R579" s="13">
        <v>0</v>
      </c>
    </row>
    <row r="580" spans="1:18" ht="14.1" customHeight="1" x14ac:dyDescent="0.15">
      <c r="A580" s="8"/>
      <c r="B580" s="15"/>
      <c r="C580" s="10" t="s">
        <v>359</v>
      </c>
      <c r="D580" s="8" t="s">
        <v>273</v>
      </c>
      <c r="E580" s="12"/>
      <c r="F580" s="12"/>
      <c r="G580" s="41">
        <v>179</v>
      </c>
      <c r="H580" s="41">
        <v>179</v>
      </c>
      <c r="I580" s="45">
        <v>53</v>
      </c>
      <c r="J580" s="45">
        <v>63</v>
      </c>
      <c r="K580" s="45">
        <v>63</v>
      </c>
      <c r="L580" s="41">
        <v>0</v>
      </c>
      <c r="M580" s="41">
        <v>0</v>
      </c>
      <c r="N580" s="41">
        <v>0</v>
      </c>
      <c r="O580" s="41">
        <v>0</v>
      </c>
      <c r="P580" s="41">
        <v>0</v>
      </c>
      <c r="Q580" s="13">
        <v>0</v>
      </c>
      <c r="R580" s="13">
        <v>0</v>
      </c>
    </row>
    <row r="581" spans="1:18" ht="14.1" customHeight="1" x14ac:dyDescent="0.15">
      <c r="A581" s="8" t="s">
        <v>382</v>
      </c>
      <c r="B581" s="9" t="s">
        <v>201</v>
      </c>
      <c r="C581" s="10"/>
      <c r="D581" s="8"/>
      <c r="E581" s="11">
        <v>6</v>
      </c>
      <c r="F581" s="12">
        <v>0</v>
      </c>
      <c r="G581" s="41">
        <f>H581+L581+Q581+R581</f>
        <v>128</v>
      </c>
      <c r="H581" s="41">
        <f>SUM(I581:K581)</f>
        <v>128</v>
      </c>
      <c r="I581" s="41">
        <f>I582+I583</f>
        <v>47</v>
      </c>
      <c r="J581" s="41">
        <f t="shared" ref="J581:R581" si="240">J582+J583</f>
        <v>41</v>
      </c>
      <c r="K581" s="41">
        <f t="shared" si="240"/>
        <v>40</v>
      </c>
      <c r="L581" s="41">
        <f>SUM(M581:P581)</f>
        <v>0</v>
      </c>
      <c r="M581" s="41">
        <f t="shared" si="240"/>
        <v>0</v>
      </c>
      <c r="N581" s="41">
        <f t="shared" si="240"/>
        <v>0</v>
      </c>
      <c r="O581" s="41">
        <f t="shared" si="240"/>
        <v>0</v>
      </c>
      <c r="P581" s="41">
        <f t="shared" si="240"/>
        <v>0</v>
      </c>
      <c r="Q581" s="13">
        <f>Q582+Q583</f>
        <v>0</v>
      </c>
      <c r="R581" s="13">
        <f t="shared" si="240"/>
        <v>0</v>
      </c>
    </row>
    <row r="582" spans="1:18" ht="14.1" customHeight="1" x14ac:dyDescent="0.15">
      <c r="A582" s="8"/>
      <c r="B582" s="15"/>
      <c r="C582" s="10" t="s">
        <v>359</v>
      </c>
      <c r="D582" s="8" t="s">
        <v>272</v>
      </c>
      <c r="E582" s="12"/>
      <c r="F582" s="12"/>
      <c r="G582" s="41">
        <v>65</v>
      </c>
      <c r="H582" s="41">
        <v>65</v>
      </c>
      <c r="I582" s="45">
        <v>23</v>
      </c>
      <c r="J582" s="45">
        <v>20</v>
      </c>
      <c r="K582" s="45">
        <v>22</v>
      </c>
      <c r="L582" s="41">
        <v>0</v>
      </c>
      <c r="M582" s="41">
        <v>0</v>
      </c>
      <c r="N582" s="41">
        <v>0</v>
      </c>
      <c r="O582" s="41">
        <v>0</v>
      </c>
      <c r="P582" s="41">
        <v>0</v>
      </c>
      <c r="Q582" s="13">
        <v>0</v>
      </c>
      <c r="R582" s="13">
        <v>0</v>
      </c>
    </row>
    <row r="583" spans="1:18" ht="14.1" customHeight="1" x14ac:dyDescent="0.15">
      <c r="A583" s="8"/>
      <c r="B583" s="15"/>
      <c r="C583" s="10" t="s">
        <v>359</v>
      </c>
      <c r="D583" s="8" t="s">
        <v>273</v>
      </c>
      <c r="E583" s="12"/>
      <c r="F583" s="12"/>
      <c r="G583" s="41">
        <v>63</v>
      </c>
      <c r="H583" s="41">
        <v>63</v>
      </c>
      <c r="I583" s="45">
        <v>24</v>
      </c>
      <c r="J583" s="45">
        <v>21</v>
      </c>
      <c r="K583" s="45">
        <v>18</v>
      </c>
      <c r="L583" s="41">
        <v>0</v>
      </c>
      <c r="M583" s="41">
        <v>0</v>
      </c>
      <c r="N583" s="41">
        <v>0</v>
      </c>
      <c r="O583" s="41">
        <v>0</v>
      </c>
      <c r="P583" s="41">
        <v>0</v>
      </c>
      <c r="Q583" s="13">
        <v>0</v>
      </c>
      <c r="R583" s="13">
        <v>0</v>
      </c>
    </row>
    <row r="584" spans="1:18" ht="14.1" customHeight="1" x14ac:dyDescent="0.15">
      <c r="A584" s="8" t="s">
        <v>382</v>
      </c>
      <c r="B584" s="9" t="s">
        <v>238</v>
      </c>
      <c r="C584" s="10"/>
      <c r="D584" s="8"/>
      <c r="E584" s="11">
        <v>5</v>
      </c>
      <c r="F584" s="12">
        <v>0</v>
      </c>
      <c r="G584" s="41">
        <f>H584+L584+Q584+R584</f>
        <v>140</v>
      </c>
      <c r="H584" s="41">
        <f>SUM(I584:K584)</f>
        <v>140</v>
      </c>
      <c r="I584" s="41">
        <f>I585+I586</f>
        <v>28</v>
      </c>
      <c r="J584" s="41">
        <f t="shared" ref="J584:R584" si="241">J585+J586</f>
        <v>59</v>
      </c>
      <c r="K584" s="41">
        <f t="shared" si="241"/>
        <v>53</v>
      </c>
      <c r="L584" s="41">
        <f>SUM(M584:P584)</f>
        <v>0</v>
      </c>
      <c r="M584" s="41">
        <f t="shared" si="241"/>
        <v>0</v>
      </c>
      <c r="N584" s="41">
        <f t="shared" si="241"/>
        <v>0</v>
      </c>
      <c r="O584" s="41">
        <f t="shared" si="241"/>
        <v>0</v>
      </c>
      <c r="P584" s="41">
        <f t="shared" si="241"/>
        <v>0</v>
      </c>
      <c r="Q584" s="13">
        <f>Q585+Q586</f>
        <v>0</v>
      </c>
      <c r="R584" s="13">
        <f t="shared" si="241"/>
        <v>0</v>
      </c>
    </row>
    <row r="585" spans="1:18" ht="14.1" customHeight="1" x14ac:dyDescent="0.15">
      <c r="A585" s="8"/>
      <c r="B585" s="15"/>
      <c r="C585" s="10" t="s">
        <v>359</v>
      </c>
      <c r="D585" s="8" t="s">
        <v>272</v>
      </c>
      <c r="E585" s="12"/>
      <c r="F585" s="12"/>
      <c r="G585" s="41">
        <v>77</v>
      </c>
      <c r="H585" s="41">
        <v>77</v>
      </c>
      <c r="I585" s="45">
        <v>12</v>
      </c>
      <c r="J585" s="45">
        <v>40</v>
      </c>
      <c r="K585" s="45">
        <v>25</v>
      </c>
      <c r="L585" s="41">
        <v>0</v>
      </c>
      <c r="M585" s="41">
        <v>0</v>
      </c>
      <c r="N585" s="41">
        <v>0</v>
      </c>
      <c r="O585" s="41">
        <v>0</v>
      </c>
      <c r="P585" s="41">
        <v>0</v>
      </c>
      <c r="Q585" s="13">
        <v>0</v>
      </c>
      <c r="R585" s="13">
        <v>0</v>
      </c>
    </row>
    <row r="586" spans="1:18" ht="14.1" customHeight="1" x14ac:dyDescent="0.15">
      <c r="A586" s="8"/>
      <c r="B586" s="15"/>
      <c r="C586" s="10" t="s">
        <v>359</v>
      </c>
      <c r="D586" s="8" t="s">
        <v>273</v>
      </c>
      <c r="E586" s="12"/>
      <c r="F586" s="12"/>
      <c r="G586" s="41">
        <v>63</v>
      </c>
      <c r="H586" s="41">
        <v>63</v>
      </c>
      <c r="I586" s="45">
        <v>16</v>
      </c>
      <c r="J586" s="45">
        <v>19</v>
      </c>
      <c r="K586" s="45">
        <v>28</v>
      </c>
      <c r="L586" s="41">
        <v>0</v>
      </c>
      <c r="M586" s="41">
        <v>0</v>
      </c>
      <c r="N586" s="41">
        <v>0</v>
      </c>
      <c r="O586" s="41">
        <v>0</v>
      </c>
      <c r="P586" s="41">
        <v>0</v>
      </c>
      <c r="Q586" s="13">
        <v>0</v>
      </c>
      <c r="R586" s="13">
        <v>0</v>
      </c>
    </row>
    <row r="587" spans="1:18" ht="14.1" customHeight="1" x14ac:dyDescent="0.15">
      <c r="A587" s="8" t="s">
        <v>382</v>
      </c>
      <c r="B587" s="9" t="s">
        <v>202</v>
      </c>
      <c r="C587" s="10"/>
      <c r="D587" s="8"/>
      <c r="E587" s="11">
        <v>9</v>
      </c>
      <c r="F587" s="12">
        <v>0</v>
      </c>
      <c r="G587" s="41">
        <f>H587+L587+Q587+R587</f>
        <v>283</v>
      </c>
      <c r="H587" s="41">
        <f>SUM(I587:K587)</f>
        <v>283</v>
      </c>
      <c r="I587" s="41">
        <f>I588+I589</f>
        <v>88</v>
      </c>
      <c r="J587" s="41">
        <f t="shared" ref="J587:R587" si="242">J588+J589</f>
        <v>106</v>
      </c>
      <c r="K587" s="41">
        <f t="shared" si="242"/>
        <v>89</v>
      </c>
      <c r="L587" s="41">
        <f>SUM(M587:P587)</f>
        <v>0</v>
      </c>
      <c r="M587" s="41">
        <f t="shared" si="242"/>
        <v>0</v>
      </c>
      <c r="N587" s="41">
        <f t="shared" si="242"/>
        <v>0</v>
      </c>
      <c r="O587" s="41">
        <f t="shared" si="242"/>
        <v>0</v>
      </c>
      <c r="P587" s="41">
        <f t="shared" si="242"/>
        <v>0</v>
      </c>
      <c r="Q587" s="13">
        <f>Q588+Q589</f>
        <v>0</v>
      </c>
      <c r="R587" s="13">
        <f t="shared" si="242"/>
        <v>0</v>
      </c>
    </row>
    <row r="588" spans="1:18" ht="14.1" customHeight="1" x14ac:dyDescent="0.15">
      <c r="A588" s="8"/>
      <c r="B588" s="15"/>
      <c r="C588" s="10" t="s">
        <v>597</v>
      </c>
      <c r="D588" s="8" t="s">
        <v>272</v>
      </c>
      <c r="E588" s="12"/>
      <c r="F588" s="12"/>
      <c r="G588" s="41">
        <v>167</v>
      </c>
      <c r="H588" s="41">
        <v>167</v>
      </c>
      <c r="I588" s="45">
        <v>54</v>
      </c>
      <c r="J588" s="45">
        <v>70</v>
      </c>
      <c r="K588" s="45">
        <v>43</v>
      </c>
      <c r="L588" s="41">
        <v>0</v>
      </c>
      <c r="M588" s="41">
        <v>0</v>
      </c>
      <c r="N588" s="41">
        <v>0</v>
      </c>
      <c r="O588" s="41">
        <v>0</v>
      </c>
      <c r="P588" s="41">
        <v>0</v>
      </c>
      <c r="Q588" s="13">
        <v>0</v>
      </c>
      <c r="R588" s="13">
        <v>0</v>
      </c>
    </row>
    <row r="589" spans="1:18" ht="14.1" customHeight="1" x14ac:dyDescent="0.15">
      <c r="A589" s="8"/>
      <c r="B589" s="15"/>
      <c r="C589" s="10" t="s">
        <v>597</v>
      </c>
      <c r="D589" s="8" t="s">
        <v>273</v>
      </c>
      <c r="E589" s="12"/>
      <c r="F589" s="12"/>
      <c r="G589" s="41">
        <v>116</v>
      </c>
      <c r="H589" s="41">
        <v>116</v>
      </c>
      <c r="I589" s="45">
        <v>34</v>
      </c>
      <c r="J589" s="45">
        <v>36</v>
      </c>
      <c r="K589" s="45">
        <v>46</v>
      </c>
      <c r="L589" s="41">
        <v>0</v>
      </c>
      <c r="M589" s="41">
        <v>0</v>
      </c>
      <c r="N589" s="41">
        <v>0</v>
      </c>
      <c r="O589" s="41">
        <v>0</v>
      </c>
      <c r="P589" s="41">
        <v>0</v>
      </c>
      <c r="Q589" s="13">
        <v>0</v>
      </c>
      <c r="R589" s="13">
        <v>0</v>
      </c>
    </row>
    <row r="590" spans="1:18" ht="14.1" customHeight="1" x14ac:dyDescent="0.15">
      <c r="A590" s="8" t="s">
        <v>382</v>
      </c>
      <c r="B590" s="9" t="s">
        <v>203</v>
      </c>
      <c r="C590" s="10"/>
      <c r="D590" s="8"/>
      <c r="E590" s="11">
        <v>12</v>
      </c>
      <c r="F590" s="12">
        <v>0</v>
      </c>
      <c r="G590" s="41">
        <f>H590+L590+Q590+R590</f>
        <v>473</v>
      </c>
      <c r="H590" s="41">
        <f>SUM(I590:K590)</f>
        <v>473</v>
      </c>
      <c r="I590" s="41">
        <f>I591+I592</f>
        <v>160</v>
      </c>
      <c r="J590" s="41">
        <f t="shared" ref="J590:R590" si="243">J591+J592</f>
        <v>157</v>
      </c>
      <c r="K590" s="41">
        <f t="shared" si="243"/>
        <v>156</v>
      </c>
      <c r="L590" s="41">
        <f>SUM(M590:P590)</f>
        <v>0</v>
      </c>
      <c r="M590" s="41">
        <f t="shared" si="243"/>
        <v>0</v>
      </c>
      <c r="N590" s="41">
        <f t="shared" si="243"/>
        <v>0</v>
      </c>
      <c r="O590" s="41">
        <f t="shared" si="243"/>
        <v>0</v>
      </c>
      <c r="P590" s="41">
        <f t="shared" si="243"/>
        <v>0</v>
      </c>
      <c r="Q590" s="13">
        <f>Q591+Q592</f>
        <v>0</v>
      </c>
      <c r="R590" s="13">
        <f t="shared" si="243"/>
        <v>0</v>
      </c>
    </row>
    <row r="591" spans="1:18" ht="14.1" customHeight="1" x14ac:dyDescent="0.15">
      <c r="A591" s="8"/>
      <c r="B591" s="15"/>
      <c r="C591" s="10" t="s">
        <v>359</v>
      </c>
      <c r="D591" s="8" t="s">
        <v>272</v>
      </c>
      <c r="E591" s="12"/>
      <c r="F591" s="12"/>
      <c r="G591" s="41">
        <v>169</v>
      </c>
      <c r="H591" s="41">
        <v>169</v>
      </c>
      <c r="I591" s="45">
        <v>59</v>
      </c>
      <c r="J591" s="45">
        <v>58</v>
      </c>
      <c r="K591" s="45">
        <v>52</v>
      </c>
      <c r="L591" s="41">
        <v>0</v>
      </c>
      <c r="M591" s="41">
        <v>0</v>
      </c>
      <c r="N591" s="41">
        <v>0</v>
      </c>
      <c r="O591" s="41">
        <v>0</v>
      </c>
      <c r="P591" s="41">
        <v>0</v>
      </c>
      <c r="Q591" s="13">
        <v>0</v>
      </c>
      <c r="R591" s="13">
        <v>0</v>
      </c>
    </row>
    <row r="592" spans="1:18" ht="14.1" customHeight="1" x14ac:dyDescent="0.15">
      <c r="A592" s="8"/>
      <c r="B592" s="15"/>
      <c r="C592" s="10" t="s">
        <v>359</v>
      </c>
      <c r="D592" s="8" t="s">
        <v>273</v>
      </c>
      <c r="E592" s="12"/>
      <c r="F592" s="12"/>
      <c r="G592" s="41">
        <v>304</v>
      </c>
      <c r="H592" s="41">
        <v>304</v>
      </c>
      <c r="I592" s="45">
        <v>101</v>
      </c>
      <c r="J592" s="45">
        <v>99</v>
      </c>
      <c r="K592" s="45">
        <v>104</v>
      </c>
      <c r="L592" s="41">
        <v>0</v>
      </c>
      <c r="M592" s="41">
        <v>0</v>
      </c>
      <c r="N592" s="41">
        <v>0</v>
      </c>
      <c r="O592" s="41">
        <v>0</v>
      </c>
      <c r="P592" s="41">
        <v>0</v>
      </c>
      <c r="Q592" s="13">
        <v>0</v>
      </c>
      <c r="R592" s="13">
        <v>0</v>
      </c>
    </row>
    <row r="593" spans="1:18" ht="14.1" customHeight="1" x14ac:dyDescent="0.15">
      <c r="A593" s="8" t="s">
        <v>382</v>
      </c>
      <c r="B593" s="9" t="s">
        <v>239</v>
      </c>
      <c r="C593" s="10"/>
      <c r="D593" s="8"/>
      <c r="E593" s="11">
        <v>6</v>
      </c>
      <c r="F593" s="12">
        <v>0</v>
      </c>
      <c r="G593" s="41">
        <f>H593+L593+Q593+R593</f>
        <v>118</v>
      </c>
      <c r="H593" s="41">
        <f>SUM(I593:K593)</f>
        <v>118</v>
      </c>
      <c r="I593" s="41">
        <f>I594+I595</f>
        <v>37</v>
      </c>
      <c r="J593" s="41">
        <f t="shared" ref="J593:R593" si="244">J594+J595</f>
        <v>40</v>
      </c>
      <c r="K593" s="41">
        <f t="shared" si="244"/>
        <v>41</v>
      </c>
      <c r="L593" s="41">
        <f>SUM(M593:P593)</f>
        <v>0</v>
      </c>
      <c r="M593" s="41">
        <f t="shared" si="244"/>
        <v>0</v>
      </c>
      <c r="N593" s="41">
        <f t="shared" si="244"/>
        <v>0</v>
      </c>
      <c r="O593" s="41">
        <f t="shared" si="244"/>
        <v>0</v>
      </c>
      <c r="P593" s="41">
        <f t="shared" si="244"/>
        <v>0</v>
      </c>
      <c r="Q593" s="13">
        <f>Q594+Q595</f>
        <v>0</v>
      </c>
      <c r="R593" s="13">
        <f t="shared" si="244"/>
        <v>0</v>
      </c>
    </row>
    <row r="594" spans="1:18" ht="14.1" customHeight="1" x14ac:dyDescent="0.15">
      <c r="A594" s="8"/>
      <c r="B594" s="15"/>
      <c r="C594" s="10" t="s">
        <v>595</v>
      </c>
      <c r="D594" s="8" t="s">
        <v>272</v>
      </c>
      <c r="E594" s="12"/>
      <c r="F594" s="12"/>
      <c r="G594" s="41">
        <v>73</v>
      </c>
      <c r="H594" s="41">
        <v>73</v>
      </c>
      <c r="I594" s="45">
        <v>23</v>
      </c>
      <c r="J594" s="45">
        <v>24</v>
      </c>
      <c r="K594" s="45">
        <v>26</v>
      </c>
      <c r="L594" s="41">
        <v>0</v>
      </c>
      <c r="M594" s="41">
        <v>0</v>
      </c>
      <c r="N594" s="41">
        <v>0</v>
      </c>
      <c r="O594" s="41">
        <v>0</v>
      </c>
      <c r="P594" s="41">
        <v>0</v>
      </c>
      <c r="Q594" s="13">
        <v>0</v>
      </c>
      <c r="R594" s="13">
        <v>0</v>
      </c>
    </row>
    <row r="595" spans="1:18" ht="14.1" customHeight="1" x14ac:dyDescent="0.15">
      <c r="A595" s="8"/>
      <c r="B595" s="15"/>
      <c r="C595" s="10" t="s">
        <v>595</v>
      </c>
      <c r="D595" s="8" t="s">
        <v>273</v>
      </c>
      <c r="E595" s="12"/>
      <c r="F595" s="12"/>
      <c r="G595" s="41">
        <v>45</v>
      </c>
      <c r="H595" s="41">
        <v>45</v>
      </c>
      <c r="I595" s="45">
        <v>14</v>
      </c>
      <c r="J595" s="45">
        <v>16</v>
      </c>
      <c r="K595" s="45">
        <v>15</v>
      </c>
      <c r="L595" s="41">
        <v>0</v>
      </c>
      <c r="M595" s="41">
        <v>0</v>
      </c>
      <c r="N595" s="41">
        <v>0</v>
      </c>
      <c r="O595" s="41">
        <v>0</v>
      </c>
      <c r="P595" s="41">
        <v>0</v>
      </c>
      <c r="Q595" s="13">
        <v>0</v>
      </c>
      <c r="R595" s="13">
        <v>0</v>
      </c>
    </row>
    <row r="596" spans="1:18" ht="14.1" customHeight="1" x14ac:dyDescent="0.15">
      <c r="A596" s="8" t="s">
        <v>382</v>
      </c>
      <c r="B596" s="9" t="s">
        <v>204</v>
      </c>
      <c r="C596" s="10"/>
      <c r="D596" s="8"/>
      <c r="E596" s="11">
        <v>4</v>
      </c>
      <c r="F596" s="12">
        <v>0</v>
      </c>
      <c r="G596" s="41">
        <f>H596+L596+Q596+R596</f>
        <v>118</v>
      </c>
      <c r="H596" s="41">
        <f>SUM(I596:K596)</f>
        <v>118</v>
      </c>
      <c r="I596" s="41">
        <f>I597+I598</f>
        <v>35</v>
      </c>
      <c r="J596" s="41">
        <f t="shared" ref="J596:R596" si="245">J597+J598</f>
        <v>35</v>
      </c>
      <c r="K596" s="41">
        <f t="shared" si="245"/>
        <v>48</v>
      </c>
      <c r="L596" s="41">
        <f>SUM(M596:P596)</f>
        <v>0</v>
      </c>
      <c r="M596" s="41">
        <f t="shared" si="245"/>
        <v>0</v>
      </c>
      <c r="N596" s="41">
        <f t="shared" si="245"/>
        <v>0</v>
      </c>
      <c r="O596" s="41">
        <f t="shared" si="245"/>
        <v>0</v>
      </c>
      <c r="P596" s="41">
        <f t="shared" si="245"/>
        <v>0</v>
      </c>
      <c r="Q596" s="13">
        <f>Q597+Q598</f>
        <v>0</v>
      </c>
      <c r="R596" s="13">
        <f t="shared" si="245"/>
        <v>0</v>
      </c>
    </row>
    <row r="597" spans="1:18" ht="14.1" customHeight="1" x14ac:dyDescent="0.15">
      <c r="A597" s="8"/>
      <c r="B597" s="15"/>
      <c r="C597" s="10" t="s">
        <v>359</v>
      </c>
      <c r="D597" s="8" t="s">
        <v>272</v>
      </c>
      <c r="E597" s="12"/>
      <c r="F597" s="12"/>
      <c r="G597" s="41">
        <v>60</v>
      </c>
      <c r="H597" s="41">
        <v>60</v>
      </c>
      <c r="I597" s="45">
        <v>16</v>
      </c>
      <c r="J597" s="45">
        <v>21</v>
      </c>
      <c r="K597" s="45">
        <v>23</v>
      </c>
      <c r="L597" s="41">
        <v>0</v>
      </c>
      <c r="M597" s="41">
        <v>0</v>
      </c>
      <c r="N597" s="41">
        <v>0</v>
      </c>
      <c r="O597" s="41">
        <v>0</v>
      </c>
      <c r="P597" s="41">
        <v>0</v>
      </c>
      <c r="Q597" s="13">
        <v>0</v>
      </c>
      <c r="R597" s="13">
        <v>0</v>
      </c>
    </row>
    <row r="598" spans="1:18" ht="14.1" customHeight="1" x14ac:dyDescent="0.15">
      <c r="A598" s="8"/>
      <c r="B598" s="15"/>
      <c r="C598" s="10" t="s">
        <v>359</v>
      </c>
      <c r="D598" s="8" t="s">
        <v>273</v>
      </c>
      <c r="E598" s="12"/>
      <c r="F598" s="12"/>
      <c r="G598" s="41">
        <v>58</v>
      </c>
      <c r="H598" s="41">
        <v>58</v>
      </c>
      <c r="I598" s="45">
        <v>19</v>
      </c>
      <c r="J598" s="45">
        <v>14</v>
      </c>
      <c r="K598" s="45">
        <v>25</v>
      </c>
      <c r="L598" s="41">
        <v>0</v>
      </c>
      <c r="M598" s="41">
        <v>0</v>
      </c>
      <c r="N598" s="41">
        <v>0</v>
      </c>
      <c r="O598" s="41">
        <v>0</v>
      </c>
      <c r="P598" s="41">
        <v>0</v>
      </c>
      <c r="Q598" s="13">
        <v>0</v>
      </c>
      <c r="R598" s="13">
        <v>0</v>
      </c>
    </row>
    <row r="599" spans="1:18" ht="14.1" customHeight="1" x14ac:dyDescent="0.15">
      <c r="A599" s="8" t="s">
        <v>382</v>
      </c>
      <c r="B599" s="9" t="s">
        <v>205</v>
      </c>
      <c r="C599" s="10"/>
      <c r="D599" s="8"/>
      <c r="E599" s="11">
        <v>5</v>
      </c>
      <c r="F599" s="12">
        <v>0</v>
      </c>
      <c r="G599" s="41">
        <f>H599+L599+Q599+R599</f>
        <v>126</v>
      </c>
      <c r="H599" s="41">
        <f>SUM(I599:K599)</f>
        <v>126</v>
      </c>
      <c r="I599" s="41">
        <f>I600+I601</f>
        <v>46</v>
      </c>
      <c r="J599" s="41">
        <f t="shared" ref="J599:R599" si="246">J600+J601</f>
        <v>41</v>
      </c>
      <c r="K599" s="41">
        <f t="shared" si="246"/>
        <v>39</v>
      </c>
      <c r="L599" s="41">
        <f>SUM(M599:P599)</f>
        <v>0</v>
      </c>
      <c r="M599" s="41">
        <f t="shared" si="246"/>
        <v>0</v>
      </c>
      <c r="N599" s="41">
        <f t="shared" si="246"/>
        <v>0</v>
      </c>
      <c r="O599" s="41">
        <f t="shared" si="246"/>
        <v>0</v>
      </c>
      <c r="P599" s="41">
        <f t="shared" si="246"/>
        <v>0</v>
      </c>
      <c r="Q599" s="13">
        <f>Q600+Q601</f>
        <v>0</v>
      </c>
      <c r="R599" s="13">
        <f t="shared" si="246"/>
        <v>0</v>
      </c>
    </row>
    <row r="600" spans="1:18" ht="14.1" customHeight="1" x14ac:dyDescent="0.15">
      <c r="A600" s="8"/>
      <c r="B600" s="15"/>
      <c r="C600" s="10" t="s">
        <v>359</v>
      </c>
      <c r="D600" s="8" t="s">
        <v>607</v>
      </c>
      <c r="E600" s="12"/>
      <c r="F600" s="12"/>
      <c r="G600" s="41">
        <v>64</v>
      </c>
      <c r="H600" s="41">
        <v>64</v>
      </c>
      <c r="I600" s="45">
        <v>21</v>
      </c>
      <c r="J600" s="45">
        <v>22</v>
      </c>
      <c r="K600" s="45">
        <v>21</v>
      </c>
      <c r="L600" s="41">
        <v>0</v>
      </c>
      <c r="M600" s="41">
        <v>0</v>
      </c>
      <c r="N600" s="41">
        <v>0</v>
      </c>
      <c r="O600" s="41">
        <v>0</v>
      </c>
      <c r="P600" s="41">
        <v>0</v>
      </c>
      <c r="Q600" s="13">
        <v>0</v>
      </c>
      <c r="R600" s="13">
        <v>0</v>
      </c>
    </row>
    <row r="601" spans="1:18" ht="14.1" customHeight="1" x14ac:dyDescent="0.15">
      <c r="A601" s="8"/>
      <c r="B601" s="15"/>
      <c r="C601" s="10" t="s">
        <v>359</v>
      </c>
      <c r="D601" s="8" t="s">
        <v>609</v>
      </c>
      <c r="E601" s="12"/>
      <c r="F601" s="12"/>
      <c r="G601" s="41">
        <v>62</v>
      </c>
      <c r="H601" s="41">
        <v>62</v>
      </c>
      <c r="I601" s="45">
        <v>25</v>
      </c>
      <c r="J601" s="45">
        <v>19</v>
      </c>
      <c r="K601" s="45">
        <v>18</v>
      </c>
      <c r="L601" s="41">
        <v>0</v>
      </c>
      <c r="M601" s="41">
        <v>0</v>
      </c>
      <c r="N601" s="41">
        <v>0</v>
      </c>
      <c r="O601" s="41">
        <v>0</v>
      </c>
      <c r="P601" s="41">
        <v>0</v>
      </c>
      <c r="Q601" s="13">
        <v>0</v>
      </c>
      <c r="R601" s="13">
        <v>0</v>
      </c>
    </row>
    <row r="602" spans="1:18" ht="14.1" customHeight="1" x14ac:dyDescent="0.15">
      <c r="A602" s="8" t="s">
        <v>382</v>
      </c>
      <c r="B602" s="9" t="s">
        <v>206</v>
      </c>
      <c r="C602" s="10"/>
      <c r="D602" s="8"/>
      <c r="E602" s="11">
        <v>1</v>
      </c>
      <c r="F602" s="12">
        <v>0</v>
      </c>
      <c r="G602" s="41">
        <f>H602+L602+Q602+R602</f>
        <v>20</v>
      </c>
      <c r="H602" s="41">
        <f>SUM(I602:K602)</f>
        <v>20</v>
      </c>
      <c r="I602" s="41">
        <f>I603+I604</f>
        <v>0</v>
      </c>
      <c r="J602" s="41">
        <f t="shared" ref="J602:R602" si="247">J603+J604</f>
        <v>0</v>
      </c>
      <c r="K602" s="41">
        <f t="shared" si="247"/>
        <v>20</v>
      </c>
      <c r="L602" s="41">
        <f>SUM(M602:P602)</f>
        <v>0</v>
      </c>
      <c r="M602" s="41">
        <f t="shared" si="247"/>
        <v>0</v>
      </c>
      <c r="N602" s="41">
        <f t="shared" si="247"/>
        <v>0</v>
      </c>
      <c r="O602" s="41">
        <f t="shared" si="247"/>
        <v>0</v>
      </c>
      <c r="P602" s="41">
        <f t="shared" si="247"/>
        <v>0</v>
      </c>
      <c r="Q602" s="13">
        <f>Q603+Q604</f>
        <v>0</v>
      </c>
      <c r="R602" s="13">
        <f t="shared" si="247"/>
        <v>0</v>
      </c>
    </row>
    <row r="603" spans="1:18" ht="14.1" customHeight="1" x14ac:dyDescent="0.15">
      <c r="A603" s="8"/>
      <c r="B603" s="15"/>
      <c r="C603" s="10" t="s">
        <v>359</v>
      </c>
      <c r="D603" s="8" t="s">
        <v>272</v>
      </c>
      <c r="E603" s="12"/>
      <c r="F603" s="12"/>
      <c r="G603" s="41">
        <v>14</v>
      </c>
      <c r="H603" s="41">
        <v>14</v>
      </c>
      <c r="I603" s="45">
        <v>0</v>
      </c>
      <c r="J603" s="45">
        <v>0</v>
      </c>
      <c r="K603" s="45">
        <v>14</v>
      </c>
      <c r="L603" s="41">
        <v>0</v>
      </c>
      <c r="M603" s="41">
        <v>0</v>
      </c>
      <c r="N603" s="41">
        <v>0</v>
      </c>
      <c r="O603" s="41">
        <v>0</v>
      </c>
      <c r="P603" s="41">
        <v>0</v>
      </c>
      <c r="Q603" s="13">
        <v>0</v>
      </c>
      <c r="R603" s="13">
        <v>0</v>
      </c>
    </row>
    <row r="604" spans="1:18" ht="14.1" customHeight="1" x14ac:dyDescent="0.15">
      <c r="A604" s="8"/>
      <c r="B604" s="15"/>
      <c r="C604" s="10" t="s">
        <v>359</v>
      </c>
      <c r="D604" s="8" t="s">
        <v>273</v>
      </c>
      <c r="E604" s="12"/>
      <c r="F604" s="12"/>
      <c r="G604" s="41">
        <v>6</v>
      </c>
      <c r="H604" s="41">
        <v>6</v>
      </c>
      <c r="I604" s="45">
        <v>0</v>
      </c>
      <c r="J604" s="45">
        <v>0</v>
      </c>
      <c r="K604" s="45">
        <v>6</v>
      </c>
      <c r="L604" s="41">
        <v>0</v>
      </c>
      <c r="M604" s="41">
        <v>0</v>
      </c>
      <c r="N604" s="41">
        <v>0</v>
      </c>
      <c r="O604" s="41">
        <v>0</v>
      </c>
      <c r="P604" s="41">
        <v>0</v>
      </c>
      <c r="Q604" s="13">
        <v>0</v>
      </c>
      <c r="R604" s="13">
        <v>0</v>
      </c>
    </row>
    <row r="605" spans="1:18" ht="14.1" customHeight="1" x14ac:dyDescent="0.15">
      <c r="A605" s="8" t="s">
        <v>382</v>
      </c>
      <c r="B605" s="9" t="s">
        <v>539</v>
      </c>
      <c r="C605" s="10"/>
      <c r="D605" s="8"/>
      <c r="E605" s="11">
        <v>6</v>
      </c>
      <c r="F605" s="12">
        <v>0</v>
      </c>
      <c r="G605" s="41">
        <f>H605+L605+Q605+R605</f>
        <v>197</v>
      </c>
      <c r="H605" s="41">
        <f>SUM(I605:K605)</f>
        <v>197</v>
      </c>
      <c r="I605" s="41">
        <f>I606+I607</f>
        <v>96</v>
      </c>
      <c r="J605" s="41">
        <f t="shared" ref="J605:R605" si="248">J606+J607</f>
        <v>101</v>
      </c>
      <c r="K605" s="41">
        <f t="shared" si="248"/>
        <v>0</v>
      </c>
      <c r="L605" s="41">
        <f>SUM(M605:P605)</f>
        <v>0</v>
      </c>
      <c r="M605" s="41">
        <f t="shared" si="248"/>
        <v>0</v>
      </c>
      <c r="N605" s="41">
        <f t="shared" si="248"/>
        <v>0</v>
      </c>
      <c r="O605" s="41">
        <f t="shared" si="248"/>
        <v>0</v>
      </c>
      <c r="P605" s="41">
        <f t="shared" si="248"/>
        <v>0</v>
      </c>
      <c r="Q605" s="13">
        <f>Q606+Q607</f>
        <v>0</v>
      </c>
      <c r="R605" s="13">
        <f t="shared" si="248"/>
        <v>0</v>
      </c>
    </row>
    <row r="606" spans="1:18" ht="14.1" customHeight="1" x14ac:dyDescent="0.15">
      <c r="A606" s="8"/>
      <c r="B606" s="15"/>
      <c r="C606" s="10" t="s">
        <v>359</v>
      </c>
      <c r="D606" s="8" t="s">
        <v>272</v>
      </c>
      <c r="E606" s="12"/>
      <c r="F606" s="12"/>
      <c r="G606" s="41">
        <v>95</v>
      </c>
      <c r="H606" s="41">
        <v>95</v>
      </c>
      <c r="I606" s="45">
        <v>53</v>
      </c>
      <c r="J606" s="45">
        <v>42</v>
      </c>
      <c r="K606" s="45">
        <v>0</v>
      </c>
      <c r="L606" s="41">
        <v>0</v>
      </c>
      <c r="M606" s="41">
        <v>0</v>
      </c>
      <c r="N606" s="41">
        <v>0</v>
      </c>
      <c r="O606" s="41">
        <v>0</v>
      </c>
      <c r="P606" s="41">
        <v>0</v>
      </c>
      <c r="Q606" s="13">
        <v>0</v>
      </c>
      <c r="R606" s="13">
        <v>0</v>
      </c>
    </row>
    <row r="607" spans="1:18" ht="14.1" customHeight="1" x14ac:dyDescent="0.15">
      <c r="A607" s="8"/>
      <c r="B607" s="15"/>
      <c r="C607" s="10" t="s">
        <v>359</v>
      </c>
      <c r="D607" s="8" t="s">
        <v>273</v>
      </c>
      <c r="E607" s="12"/>
      <c r="F607" s="12"/>
      <c r="G607" s="41">
        <v>102</v>
      </c>
      <c r="H607" s="41">
        <v>102</v>
      </c>
      <c r="I607" s="45">
        <v>43</v>
      </c>
      <c r="J607" s="45">
        <v>59</v>
      </c>
      <c r="K607" s="45">
        <v>0</v>
      </c>
      <c r="L607" s="41">
        <v>0</v>
      </c>
      <c r="M607" s="41">
        <v>0</v>
      </c>
      <c r="N607" s="41">
        <v>0</v>
      </c>
      <c r="O607" s="41">
        <v>0</v>
      </c>
      <c r="P607" s="41">
        <v>0</v>
      </c>
      <c r="Q607" s="13">
        <v>0</v>
      </c>
      <c r="R607" s="13">
        <v>0</v>
      </c>
    </row>
    <row r="608" spans="1:18" ht="14.1" customHeight="1" x14ac:dyDescent="0.15">
      <c r="A608" s="8" t="s">
        <v>382</v>
      </c>
      <c r="B608" s="9" t="s">
        <v>610</v>
      </c>
      <c r="C608" s="10"/>
      <c r="D608" s="8"/>
      <c r="E608" s="11">
        <v>6</v>
      </c>
      <c r="F608" s="12">
        <v>0</v>
      </c>
      <c r="G608" s="41">
        <f>H608+L608+Q608+R608</f>
        <v>170</v>
      </c>
      <c r="H608" s="41">
        <f>SUM(I608:K608)</f>
        <v>170</v>
      </c>
      <c r="I608" s="41">
        <f>I609+I610</f>
        <v>45</v>
      </c>
      <c r="J608" s="41">
        <f t="shared" ref="J608:R608" si="249">J609+J610</f>
        <v>61</v>
      </c>
      <c r="K608" s="41">
        <f t="shared" si="249"/>
        <v>64</v>
      </c>
      <c r="L608" s="41">
        <f>SUM(M608:P608)</f>
        <v>0</v>
      </c>
      <c r="M608" s="41">
        <f t="shared" si="249"/>
        <v>0</v>
      </c>
      <c r="N608" s="41">
        <f t="shared" si="249"/>
        <v>0</v>
      </c>
      <c r="O608" s="41">
        <f t="shared" si="249"/>
        <v>0</v>
      </c>
      <c r="P608" s="41">
        <f t="shared" si="249"/>
        <v>0</v>
      </c>
      <c r="Q608" s="13">
        <f>Q609+Q610</f>
        <v>0</v>
      </c>
      <c r="R608" s="13">
        <f t="shared" si="249"/>
        <v>0</v>
      </c>
    </row>
    <row r="609" spans="1:18" ht="14.1" customHeight="1" x14ac:dyDescent="0.15">
      <c r="A609" s="8"/>
      <c r="B609" s="15"/>
      <c r="C609" s="10" t="s">
        <v>597</v>
      </c>
      <c r="D609" s="8" t="s">
        <v>272</v>
      </c>
      <c r="E609" s="12"/>
      <c r="F609" s="12"/>
      <c r="G609" s="41">
        <v>85</v>
      </c>
      <c r="H609" s="41">
        <v>85</v>
      </c>
      <c r="I609" s="45">
        <v>24</v>
      </c>
      <c r="J609" s="45">
        <v>30</v>
      </c>
      <c r="K609" s="45">
        <v>31</v>
      </c>
      <c r="L609" s="41">
        <v>0</v>
      </c>
      <c r="M609" s="41">
        <v>0</v>
      </c>
      <c r="N609" s="41">
        <v>0</v>
      </c>
      <c r="O609" s="41">
        <v>0</v>
      </c>
      <c r="P609" s="41">
        <v>0</v>
      </c>
      <c r="Q609" s="13">
        <v>0</v>
      </c>
      <c r="R609" s="13">
        <v>0</v>
      </c>
    </row>
    <row r="610" spans="1:18" ht="14.1" customHeight="1" x14ac:dyDescent="0.15">
      <c r="A610" s="8"/>
      <c r="B610" s="15"/>
      <c r="C610" s="10" t="s">
        <v>597</v>
      </c>
      <c r="D610" s="8" t="s">
        <v>273</v>
      </c>
      <c r="E610" s="12"/>
      <c r="F610" s="12"/>
      <c r="G610" s="41">
        <v>85</v>
      </c>
      <c r="H610" s="41">
        <v>85</v>
      </c>
      <c r="I610" s="45">
        <v>21</v>
      </c>
      <c r="J610" s="45">
        <v>31</v>
      </c>
      <c r="K610" s="45">
        <v>33</v>
      </c>
      <c r="L610" s="41">
        <v>0</v>
      </c>
      <c r="M610" s="41">
        <v>0</v>
      </c>
      <c r="N610" s="41">
        <v>0</v>
      </c>
      <c r="O610" s="41">
        <v>0</v>
      </c>
      <c r="P610" s="41">
        <v>0</v>
      </c>
      <c r="Q610" s="13">
        <v>0</v>
      </c>
      <c r="R610" s="13">
        <v>0</v>
      </c>
    </row>
    <row r="611" spans="1:18" ht="14.1" customHeight="1" x14ac:dyDescent="0.15">
      <c r="A611" s="8" t="s">
        <v>382</v>
      </c>
      <c r="B611" s="9" t="s">
        <v>208</v>
      </c>
      <c r="C611" s="10"/>
      <c r="D611" s="8"/>
      <c r="E611" s="11">
        <v>3</v>
      </c>
      <c r="F611" s="12">
        <v>0</v>
      </c>
      <c r="G611" s="41">
        <f>H611+L611+Q611+R611</f>
        <v>92</v>
      </c>
      <c r="H611" s="41">
        <f>SUM(I611:K611)</f>
        <v>92</v>
      </c>
      <c r="I611" s="41">
        <f>I612+I613</f>
        <v>28</v>
      </c>
      <c r="J611" s="41">
        <f t="shared" ref="J611:R611" si="250">J612+J613</f>
        <v>34</v>
      </c>
      <c r="K611" s="41">
        <f t="shared" si="250"/>
        <v>30</v>
      </c>
      <c r="L611" s="41">
        <f>SUM(M611:P611)</f>
        <v>0</v>
      </c>
      <c r="M611" s="41">
        <f t="shared" si="250"/>
        <v>0</v>
      </c>
      <c r="N611" s="41">
        <f t="shared" si="250"/>
        <v>0</v>
      </c>
      <c r="O611" s="41">
        <f t="shared" si="250"/>
        <v>0</v>
      </c>
      <c r="P611" s="41">
        <f t="shared" si="250"/>
        <v>0</v>
      </c>
      <c r="Q611" s="13">
        <f>Q612+Q613</f>
        <v>0</v>
      </c>
      <c r="R611" s="13">
        <f t="shared" si="250"/>
        <v>0</v>
      </c>
    </row>
    <row r="612" spans="1:18" ht="14.1" customHeight="1" x14ac:dyDescent="0.15">
      <c r="A612" s="8"/>
      <c r="B612" s="15"/>
      <c r="C612" s="10" t="s">
        <v>359</v>
      </c>
      <c r="D612" s="8" t="s">
        <v>272</v>
      </c>
      <c r="E612" s="12"/>
      <c r="F612" s="12"/>
      <c r="G612" s="41">
        <v>52</v>
      </c>
      <c r="H612" s="41">
        <v>52</v>
      </c>
      <c r="I612" s="45">
        <v>11</v>
      </c>
      <c r="J612" s="45">
        <v>17</v>
      </c>
      <c r="K612" s="45">
        <v>24</v>
      </c>
      <c r="L612" s="41">
        <v>0</v>
      </c>
      <c r="M612" s="41">
        <v>0</v>
      </c>
      <c r="N612" s="41">
        <v>0</v>
      </c>
      <c r="O612" s="41">
        <v>0</v>
      </c>
      <c r="P612" s="41">
        <v>0</v>
      </c>
      <c r="Q612" s="13">
        <v>0</v>
      </c>
      <c r="R612" s="13">
        <v>0</v>
      </c>
    </row>
    <row r="613" spans="1:18" ht="14.1" customHeight="1" x14ac:dyDescent="0.15">
      <c r="A613" s="8"/>
      <c r="B613" s="15"/>
      <c r="C613" s="10" t="s">
        <v>359</v>
      </c>
      <c r="D613" s="8" t="s">
        <v>273</v>
      </c>
      <c r="E613" s="12"/>
      <c r="F613" s="12"/>
      <c r="G613" s="41">
        <v>40</v>
      </c>
      <c r="H613" s="41">
        <v>40</v>
      </c>
      <c r="I613" s="45">
        <v>17</v>
      </c>
      <c r="J613" s="45">
        <v>17</v>
      </c>
      <c r="K613" s="45">
        <v>6</v>
      </c>
      <c r="L613" s="41">
        <v>0</v>
      </c>
      <c r="M613" s="41">
        <v>0</v>
      </c>
      <c r="N613" s="41">
        <v>0</v>
      </c>
      <c r="O613" s="41">
        <v>0</v>
      </c>
      <c r="P613" s="41">
        <v>0</v>
      </c>
      <c r="Q613" s="13">
        <v>0</v>
      </c>
      <c r="R613" s="13">
        <v>0</v>
      </c>
    </row>
    <row r="614" spans="1:18" ht="14.1" customHeight="1" x14ac:dyDescent="0.15">
      <c r="A614" s="8" t="s">
        <v>382</v>
      </c>
      <c r="B614" s="9" t="s">
        <v>209</v>
      </c>
      <c r="C614" s="10"/>
      <c r="D614" s="8"/>
      <c r="E614" s="11">
        <v>6</v>
      </c>
      <c r="F614" s="12">
        <v>0</v>
      </c>
      <c r="G614" s="41">
        <f>H614+L614+Q614+R614</f>
        <v>171</v>
      </c>
      <c r="H614" s="41">
        <f>SUM(I614:K614)</f>
        <v>171</v>
      </c>
      <c r="I614" s="41">
        <f>I615+I616</f>
        <v>62</v>
      </c>
      <c r="J614" s="41">
        <f t="shared" ref="J614:R614" si="251">J615+J616</f>
        <v>50</v>
      </c>
      <c r="K614" s="41">
        <f t="shared" si="251"/>
        <v>59</v>
      </c>
      <c r="L614" s="41">
        <f>SUM(M614:P614)</f>
        <v>0</v>
      </c>
      <c r="M614" s="41">
        <f t="shared" si="251"/>
        <v>0</v>
      </c>
      <c r="N614" s="41">
        <f t="shared" si="251"/>
        <v>0</v>
      </c>
      <c r="O614" s="41">
        <f t="shared" si="251"/>
        <v>0</v>
      </c>
      <c r="P614" s="41">
        <f t="shared" si="251"/>
        <v>0</v>
      </c>
      <c r="Q614" s="13">
        <f>Q615+Q616</f>
        <v>0</v>
      </c>
      <c r="R614" s="13">
        <f t="shared" si="251"/>
        <v>0</v>
      </c>
    </row>
    <row r="615" spans="1:18" ht="14.1" customHeight="1" x14ac:dyDescent="0.15">
      <c r="A615" s="8"/>
      <c r="B615" s="15"/>
      <c r="C615" s="10" t="s">
        <v>359</v>
      </c>
      <c r="D615" s="8" t="s">
        <v>272</v>
      </c>
      <c r="E615" s="12"/>
      <c r="F615" s="12"/>
      <c r="G615" s="41">
        <v>88</v>
      </c>
      <c r="H615" s="41">
        <v>88</v>
      </c>
      <c r="I615" s="45">
        <v>30</v>
      </c>
      <c r="J615" s="45">
        <v>27</v>
      </c>
      <c r="K615" s="45">
        <v>31</v>
      </c>
      <c r="L615" s="41">
        <v>0</v>
      </c>
      <c r="M615" s="41">
        <v>0</v>
      </c>
      <c r="N615" s="41">
        <v>0</v>
      </c>
      <c r="O615" s="41">
        <v>0</v>
      </c>
      <c r="P615" s="41">
        <v>0</v>
      </c>
      <c r="Q615" s="13">
        <v>0</v>
      </c>
      <c r="R615" s="13">
        <v>0</v>
      </c>
    </row>
    <row r="616" spans="1:18" ht="14.1" customHeight="1" x14ac:dyDescent="0.15">
      <c r="A616" s="8"/>
      <c r="B616" s="15"/>
      <c r="C616" s="10" t="s">
        <v>359</v>
      </c>
      <c r="D616" s="8" t="s">
        <v>273</v>
      </c>
      <c r="E616" s="12"/>
      <c r="F616" s="12"/>
      <c r="G616" s="41">
        <v>83</v>
      </c>
      <c r="H616" s="41">
        <v>83</v>
      </c>
      <c r="I616" s="45">
        <v>32</v>
      </c>
      <c r="J616" s="45">
        <v>23</v>
      </c>
      <c r="K616" s="45">
        <v>28</v>
      </c>
      <c r="L616" s="41">
        <v>0</v>
      </c>
      <c r="M616" s="41">
        <v>0</v>
      </c>
      <c r="N616" s="41">
        <v>0</v>
      </c>
      <c r="O616" s="41">
        <v>0</v>
      </c>
      <c r="P616" s="41">
        <v>0</v>
      </c>
      <c r="Q616" s="13">
        <v>0</v>
      </c>
      <c r="R616" s="13">
        <v>0</v>
      </c>
    </row>
    <row r="617" spans="1:18" ht="14.1" customHeight="1" x14ac:dyDescent="0.15">
      <c r="A617" s="18" t="s">
        <v>408</v>
      </c>
      <c r="B617" s="19">
        <f>COUNTA(B563:B616)</f>
        <v>18</v>
      </c>
      <c r="C617" s="18"/>
      <c r="D617" s="18"/>
      <c r="E617" s="21">
        <f t="shared" ref="E617:F617" si="252">E563+E566+E569+E572+E575+E578+E581+E584+E587+E590+E593+E596+E599+E602+E605+E608+E611+E614</f>
        <v>159</v>
      </c>
      <c r="F617" s="21">
        <f t="shared" si="252"/>
        <v>4</v>
      </c>
      <c r="G617" s="48">
        <f>H617+L617+Q617+R617</f>
        <v>5492</v>
      </c>
      <c r="H617" s="48">
        <f t="shared" ref="H617:R617" si="253">H563+H566+H569+H572+H575+H578+H581+H584+H587+H590+H593+H596+H599+H602+H605+H608+H611+H614</f>
        <v>5457</v>
      </c>
      <c r="I617" s="48">
        <f t="shared" si="253"/>
        <v>1812</v>
      </c>
      <c r="J617" s="48">
        <f t="shared" si="253"/>
        <v>1870</v>
      </c>
      <c r="K617" s="48">
        <f t="shared" si="253"/>
        <v>1775</v>
      </c>
      <c r="L617" s="48">
        <f>L563+L566+L569+L572+L575+L578+L581+L584+L587+L590+L593+L596+L599+L602+L605+L608+L611+L614</f>
        <v>35</v>
      </c>
      <c r="M617" s="48">
        <f t="shared" si="253"/>
        <v>16</v>
      </c>
      <c r="N617" s="48">
        <f t="shared" si="253"/>
        <v>5</v>
      </c>
      <c r="O617" s="48">
        <f t="shared" si="253"/>
        <v>3</v>
      </c>
      <c r="P617" s="48">
        <f t="shared" si="253"/>
        <v>11</v>
      </c>
      <c r="Q617" s="21">
        <f t="shared" si="253"/>
        <v>0</v>
      </c>
      <c r="R617" s="21">
        <f t="shared" si="253"/>
        <v>0</v>
      </c>
    </row>
    <row r="618" spans="1:18" ht="14.1" customHeight="1" x14ac:dyDescent="0.15">
      <c r="A618" s="8" t="s">
        <v>383</v>
      </c>
      <c r="B618" s="9" t="s">
        <v>33</v>
      </c>
      <c r="C618" s="10"/>
      <c r="D618" s="8"/>
      <c r="E618" s="11">
        <v>18</v>
      </c>
      <c r="F618" s="12">
        <v>4</v>
      </c>
      <c r="G618" s="41">
        <f>H618+L618+Q618+R618</f>
        <v>789</v>
      </c>
      <c r="H618" s="41">
        <f>SUM(I618:K618)</f>
        <v>694</v>
      </c>
      <c r="I618" s="41">
        <f t="shared" ref="I618:K618" si="254">I619+I620+I621+I622</f>
        <v>238</v>
      </c>
      <c r="J618" s="41">
        <f t="shared" si="254"/>
        <v>224</v>
      </c>
      <c r="K618" s="41">
        <f t="shared" si="254"/>
        <v>232</v>
      </c>
      <c r="L618" s="41">
        <f>SUM(M618:P618)</f>
        <v>95</v>
      </c>
      <c r="M618" s="41">
        <f t="shared" ref="M618:R618" si="255">M619+M620</f>
        <v>30</v>
      </c>
      <c r="N618" s="41">
        <f t="shared" si="255"/>
        <v>18</v>
      </c>
      <c r="O618" s="41">
        <f t="shared" si="255"/>
        <v>21</v>
      </c>
      <c r="P618" s="41">
        <f t="shared" si="255"/>
        <v>26</v>
      </c>
      <c r="Q618" s="13">
        <f>Q619+Q620</f>
        <v>0</v>
      </c>
      <c r="R618" s="13">
        <f t="shared" si="255"/>
        <v>0</v>
      </c>
    </row>
    <row r="619" spans="1:18" ht="14.1" customHeight="1" x14ac:dyDescent="0.15">
      <c r="A619" s="8"/>
      <c r="B619" s="15"/>
      <c r="C619" s="10" t="s">
        <v>359</v>
      </c>
      <c r="D619" s="8" t="s">
        <v>272</v>
      </c>
      <c r="E619" s="12"/>
      <c r="F619" s="12"/>
      <c r="G619" s="41">
        <v>324</v>
      </c>
      <c r="H619" s="41">
        <v>272</v>
      </c>
      <c r="I619" s="45">
        <v>98</v>
      </c>
      <c r="J619" s="45">
        <v>88</v>
      </c>
      <c r="K619" s="45">
        <v>86</v>
      </c>
      <c r="L619" s="45">
        <v>52</v>
      </c>
      <c r="M619" s="45">
        <v>18</v>
      </c>
      <c r="N619" s="45">
        <v>13</v>
      </c>
      <c r="O619" s="45">
        <v>7</v>
      </c>
      <c r="P619" s="45">
        <v>14</v>
      </c>
      <c r="Q619" s="13">
        <v>0</v>
      </c>
      <c r="R619" s="13">
        <v>0</v>
      </c>
    </row>
    <row r="620" spans="1:18" ht="14.1" customHeight="1" x14ac:dyDescent="0.15">
      <c r="A620" s="8"/>
      <c r="B620" s="15"/>
      <c r="C620" s="10" t="s">
        <v>359</v>
      </c>
      <c r="D620" s="8" t="s">
        <v>273</v>
      </c>
      <c r="E620" s="12"/>
      <c r="F620" s="12"/>
      <c r="G620" s="41">
        <v>348</v>
      </c>
      <c r="H620" s="41">
        <v>305</v>
      </c>
      <c r="I620" s="45">
        <v>100</v>
      </c>
      <c r="J620" s="45">
        <v>97</v>
      </c>
      <c r="K620" s="45">
        <v>108</v>
      </c>
      <c r="L620" s="45">
        <v>43</v>
      </c>
      <c r="M620" s="45">
        <v>12</v>
      </c>
      <c r="N620" s="45">
        <v>5</v>
      </c>
      <c r="O620" s="45">
        <v>14</v>
      </c>
      <c r="P620" s="45">
        <v>12</v>
      </c>
      <c r="Q620" s="13">
        <v>0</v>
      </c>
      <c r="R620" s="13">
        <v>0</v>
      </c>
    </row>
    <row r="621" spans="1:18" ht="14.1" customHeight="1" x14ac:dyDescent="0.15">
      <c r="A621" s="8"/>
      <c r="B621" s="15"/>
      <c r="C621" s="10" t="s">
        <v>598</v>
      </c>
      <c r="D621" s="8" t="s">
        <v>272</v>
      </c>
      <c r="E621" s="12"/>
      <c r="F621" s="12"/>
      <c r="G621" s="41">
        <v>72</v>
      </c>
      <c r="H621" s="41">
        <v>72</v>
      </c>
      <c r="I621" s="45">
        <v>27</v>
      </c>
      <c r="J621" s="45">
        <v>25</v>
      </c>
      <c r="K621" s="45">
        <v>20</v>
      </c>
      <c r="L621" s="41">
        <v>0</v>
      </c>
      <c r="M621" s="41">
        <v>0</v>
      </c>
      <c r="N621" s="41">
        <v>0</v>
      </c>
      <c r="O621" s="41">
        <v>0</v>
      </c>
      <c r="P621" s="41">
        <v>0</v>
      </c>
      <c r="Q621" s="13">
        <v>0</v>
      </c>
      <c r="R621" s="13">
        <v>0</v>
      </c>
    </row>
    <row r="622" spans="1:18" ht="14.1" customHeight="1" x14ac:dyDescent="0.15">
      <c r="A622" s="8"/>
      <c r="B622" s="15"/>
      <c r="C622" s="10" t="s">
        <v>598</v>
      </c>
      <c r="D622" s="8" t="s">
        <v>273</v>
      </c>
      <c r="E622" s="12"/>
      <c r="F622" s="12"/>
      <c r="G622" s="41">
        <v>45</v>
      </c>
      <c r="H622" s="41">
        <v>45</v>
      </c>
      <c r="I622" s="45">
        <v>13</v>
      </c>
      <c r="J622" s="45">
        <v>14</v>
      </c>
      <c r="K622" s="45">
        <v>18</v>
      </c>
      <c r="L622" s="41">
        <v>0</v>
      </c>
      <c r="M622" s="41">
        <v>0</v>
      </c>
      <c r="N622" s="41">
        <v>0</v>
      </c>
      <c r="O622" s="41">
        <v>0</v>
      </c>
      <c r="P622" s="41">
        <v>0</v>
      </c>
      <c r="Q622" s="13">
        <v>0</v>
      </c>
      <c r="R622" s="13">
        <v>0</v>
      </c>
    </row>
    <row r="623" spans="1:18" ht="14.1" customHeight="1" x14ac:dyDescent="0.15">
      <c r="A623" s="8" t="s">
        <v>383</v>
      </c>
      <c r="B623" s="9" t="s">
        <v>34</v>
      </c>
      <c r="C623" s="10"/>
      <c r="D623" s="8"/>
      <c r="E623" s="11">
        <v>15</v>
      </c>
      <c r="F623" s="12">
        <v>0</v>
      </c>
      <c r="G623" s="41">
        <f>H623+L623+Q623+R623</f>
        <v>598</v>
      </c>
      <c r="H623" s="41">
        <f>SUM(I623:K623)</f>
        <v>598</v>
      </c>
      <c r="I623" s="41">
        <f>I624+I625</f>
        <v>201</v>
      </c>
      <c r="J623" s="41">
        <f t="shared" ref="J623:R623" si="256">J624+J625</f>
        <v>198</v>
      </c>
      <c r="K623" s="41">
        <f t="shared" si="256"/>
        <v>199</v>
      </c>
      <c r="L623" s="41">
        <f>SUM(M623:P623)</f>
        <v>0</v>
      </c>
      <c r="M623" s="41">
        <f t="shared" si="256"/>
        <v>0</v>
      </c>
      <c r="N623" s="41">
        <f t="shared" si="256"/>
        <v>0</v>
      </c>
      <c r="O623" s="41">
        <f t="shared" si="256"/>
        <v>0</v>
      </c>
      <c r="P623" s="41">
        <f t="shared" si="256"/>
        <v>0</v>
      </c>
      <c r="Q623" s="13">
        <f>Q624+Q625</f>
        <v>0</v>
      </c>
      <c r="R623" s="13">
        <f t="shared" si="256"/>
        <v>0</v>
      </c>
    </row>
    <row r="624" spans="1:18" ht="14.1" customHeight="1" x14ac:dyDescent="0.15">
      <c r="A624" s="8"/>
      <c r="B624" s="15"/>
      <c r="C624" s="10" t="s">
        <v>359</v>
      </c>
      <c r="D624" s="8" t="s">
        <v>272</v>
      </c>
      <c r="E624" s="12"/>
      <c r="F624" s="12"/>
      <c r="G624" s="41">
        <v>242</v>
      </c>
      <c r="H624" s="41">
        <v>242</v>
      </c>
      <c r="I624" s="45">
        <v>81</v>
      </c>
      <c r="J624" s="45">
        <v>79</v>
      </c>
      <c r="K624" s="45">
        <v>82</v>
      </c>
      <c r="L624" s="41">
        <v>0</v>
      </c>
      <c r="M624" s="41">
        <v>0</v>
      </c>
      <c r="N624" s="41">
        <v>0</v>
      </c>
      <c r="O624" s="41">
        <v>0</v>
      </c>
      <c r="P624" s="41">
        <v>0</v>
      </c>
      <c r="Q624" s="13">
        <v>0</v>
      </c>
      <c r="R624" s="13">
        <v>0</v>
      </c>
    </row>
    <row r="625" spans="1:18" ht="14.1" customHeight="1" x14ac:dyDescent="0.15">
      <c r="A625" s="8"/>
      <c r="B625" s="15"/>
      <c r="C625" s="10" t="s">
        <v>359</v>
      </c>
      <c r="D625" s="8" t="s">
        <v>273</v>
      </c>
      <c r="E625" s="12"/>
      <c r="F625" s="12"/>
      <c r="G625" s="41">
        <v>356</v>
      </c>
      <c r="H625" s="41">
        <v>356</v>
      </c>
      <c r="I625" s="45">
        <v>120</v>
      </c>
      <c r="J625" s="45">
        <v>119</v>
      </c>
      <c r="K625" s="45">
        <v>117</v>
      </c>
      <c r="L625" s="41">
        <v>0</v>
      </c>
      <c r="M625" s="41">
        <v>0</v>
      </c>
      <c r="N625" s="41">
        <v>0</v>
      </c>
      <c r="O625" s="41">
        <v>0</v>
      </c>
      <c r="P625" s="41">
        <v>0</v>
      </c>
      <c r="Q625" s="13">
        <v>0</v>
      </c>
      <c r="R625" s="13">
        <v>0</v>
      </c>
    </row>
    <row r="626" spans="1:18" ht="14.1" customHeight="1" x14ac:dyDescent="0.15">
      <c r="A626" s="8" t="s">
        <v>383</v>
      </c>
      <c r="B626" s="9" t="s">
        <v>35</v>
      </c>
      <c r="C626" s="10"/>
      <c r="D626" s="8"/>
      <c r="E626" s="11">
        <v>12</v>
      </c>
      <c r="F626" s="12">
        <v>0</v>
      </c>
      <c r="G626" s="41">
        <f>H626+L626+Q626+R626</f>
        <v>434</v>
      </c>
      <c r="H626" s="41">
        <f>SUM(I626:K626)</f>
        <v>434</v>
      </c>
      <c r="I626" s="41">
        <f>I627+I628</f>
        <v>155</v>
      </c>
      <c r="J626" s="41">
        <f t="shared" ref="J626:R626" si="257">J627+J628</f>
        <v>149</v>
      </c>
      <c r="K626" s="41">
        <f t="shared" si="257"/>
        <v>130</v>
      </c>
      <c r="L626" s="41">
        <f>SUM(M626:P626)</f>
        <v>0</v>
      </c>
      <c r="M626" s="41">
        <f t="shared" si="257"/>
        <v>0</v>
      </c>
      <c r="N626" s="41">
        <f t="shared" si="257"/>
        <v>0</v>
      </c>
      <c r="O626" s="41">
        <f t="shared" si="257"/>
        <v>0</v>
      </c>
      <c r="P626" s="41">
        <f t="shared" si="257"/>
        <v>0</v>
      </c>
      <c r="Q626" s="13">
        <f>Q627+Q628</f>
        <v>0</v>
      </c>
      <c r="R626" s="13">
        <f t="shared" si="257"/>
        <v>0</v>
      </c>
    </row>
    <row r="627" spans="1:18" ht="14.1" customHeight="1" x14ac:dyDescent="0.15">
      <c r="A627" s="8"/>
      <c r="B627" s="15"/>
      <c r="C627" s="10" t="s">
        <v>366</v>
      </c>
      <c r="D627" s="8" t="s">
        <v>272</v>
      </c>
      <c r="E627" s="12"/>
      <c r="F627" s="12"/>
      <c r="G627" s="41">
        <v>69</v>
      </c>
      <c r="H627" s="41">
        <v>69</v>
      </c>
      <c r="I627" s="45">
        <v>21</v>
      </c>
      <c r="J627" s="45">
        <v>16</v>
      </c>
      <c r="K627" s="45">
        <v>32</v>
      </c>
      <c r="L627" s="41">
        <v>0</v>
      </c>
      <c r="M627" s="41">
        <v>0</v>
      </c>
      <c r="N627" s="41">
        <v>0</v>
      </c>
      <c r="O627" s="41">
        <v>0</v>
      </c>
      <c r="P627" s="41">
        <v>0</v>
      </c>
      <c r="Q627" s="13">
        <v>0</v>
      </c>
      <c r="R627" s="13">
        <v>0</v>
      </c>
    </row>
    <row r="628" spans="1:18" ht="14.1" customHeight="1" x14ac:dyDescent="0.15">
      <c r="A628" s="8"/>
      <c r="B628" s="15"/>
      <c r="C628" s="10" t="s">
        <v>366</v>
      </c>
      <c r="D628" s="8" t="s">
        <v>273</v>
      </c>
      <c r="E628" s="12"/>
      <c r="F628" s="12"/>
      <c r="G628" s="41">
        <v>365</v>
      </c>
      <c r="H628" s="41">
        <v>365</v>
      </c>
      <c r="I628" s="45">
        <v>134</v>
      </c>
      <c r="J628" s="45">
        <v>133</v>
      </c>
      <c r="K628" s="45">
        <v>98</v>
      </c>
      <c r="L628" s="41">
        <v>0</v>
      </c>
      <c r="M628" s="41">
        <v>0</v>
      </c>
      <c r="N628" s="41">
        <v>0</v>
      </c>
      <c r="O628" s="41">
        <v>0</v>
      </c>
      <c r="P628" s="41">
        <v>0</v>
      </c>
      <c r="Q628" s="13">
        <v>0</v>
      </c>
      <c r="R628" s="13">
        <v>0</v>
      </c>
    </row>
    <row r="629" spans="1:18" ht="14.1" customHeight="1" x14ac:dyDescent="0.15">
      <c r="A629" s="8" t="s">
        <v>383</v>
      </c>
      <c r="B629" s="9" t="s">
        <v>36</v>
      </c>
      <c r="C629" s="10"/>
      <c r="D629" s="8"/>
      <c r="E629" s="11">
        <v>17</v>
      </c>
      <c r="F629" s="12">
        <v>4</v>
      </c>
      <c r="G629" s="41">
        <f>H629+L629+Q629+R629</f>
        <v>684</v>
      </c>
      <c r="H629" s="41">
        <f>SUM(I629:K629)</f>
        <v>623</v>
      </c>
      <c r="I629" s="41">
        <f>I630+I631</f>
        <v>199</v>
      </c>
      <c r="J629" s="41">
        <f t="shared" ref="J629:R629" si="258">J630+J631</f>
        <v>211</v>
      </c>
      <c r="K629" s="41">
        <f t="shared" si="258"/>
        <v>213</v>
      </c>
      <c r="L629" s="41">
        <f>SUM(M629:P629)</f>
        <v>61</v>
      </c>
      <c r="M629" s="41">
        <f t="shared" si="258"/>
        <v>20</v>
      </c>
      <c r="N629" s="41">
        <f t="shared" si="258"/>
        <v>13</v>
      </c>
      <c r="O629" s="41">
        <f t="shared" si="258"/>
        <v>14</v>
      </c>
      <c r="P629" s="41">
        <f t="shared" si="258"/>
        <v>14</v>
      </c>
      <c r="Q629" s="13">
        <f>Q630+Q631</f>
        <v>0</v>
      </c>
      <c r="R629" s="13">
        <f t="shared" si="258"/>
        <v>0</v>
      </c>
    </row>
    <row r="630" spans="1:18" ht="14.1" customHeight="1" x14ac:dyDescent="0.15">
      <c r="A630" s="8"/>
      <c r="B630" s="15"/>
      <c r="C630" s="10" t="s">
        <v>358</v>
      </c>
      <c r="D630" s="8" t="s">
        <v>272</v>
      </c>
      <c r="E630" s="12"/>
      <c r="F630" s="12"/>
      <c r="G630" s="41">
        <v>630</v>
      </c>
      <c r="H630" s="41">
        <v>579</v>
      </c>
      <c r="I630" s="45">
        <v>185</v>
      </c>
      <c r="J630" s="45">
        <v>199</v>
      </c>
      <c r="K630" s="45">
        <v>195</v>
      </c>
      <c r="L630" s="41">
        <v>51</v>
      </c>
      <c r="M630" s="45">
        <v>15</v>
      </c>
      <c r="N630" s="45">
        <v>10</v>
      </c>
      <c r="O630" s="45">
        <v>14</v>
      </c>
      <c r="P630" s="45">
        <v>12</v>
      </c>
      <c r="Q630" s="13">
        <v>0</v>
      </c>
      <c r="R630" s="13">
        <v>0</v>
      </c>
    </row>
    <row r="631" spans="1:18" ht="14.1" customHeight="1" x14ac:dyDescent="0.15">
      <c r="A631" s="8"/>
      <c r="B631" s="15"/>
      <c r="C631" s="10" t="s">
        <v>358</v>
      </c>
      <c r="D631" s="8" t="s">
        <v>273</v>
      </c>
      <c r="E631" s="12"/>
      <c r="F631" s="12"/>
      <c r="G631" s="41">
        <v>54</v>
      </c>
      <c r="H631" s="41">
        <v>44</v>
      </c>
      <c r="I631" s="45">
        <v>14</v>
      </c>
      <c r="J631" s="45">
        <v>12</v>
      </c>
      <c r="K631" s="45">
        <v>18</v>
      </c>
      <c r="L631" s="41">
        <v>10</v>
      </c>
      <c r="M631" s="45">
        <v>5</v>
      </c>
      <c r="N631" s="45">
        <v>3</v>
      </c>
      <c r="O631" s="45">
        <v>0</v>
      </c>
      <c r="P631" s="45">
        <v>2</v>
      </c>
      <c r="Q631" s="13">
        <v>0</v>
      </c>
      <c r="R631" s="13">
        <v>0</v>
      </c>
    </row>
    <row r="632" spans="1:18" ht="14.1" customHeight="1" x14ac:dyDescent="0.15">
      <c r="A632" s="8" t="s">
        <v>383</v>
      </c>
      <c r="B632" s="9" t="s">
        <v>83</v>
      </c>
      <c r="C632" s="10"/>
      <c r="D632" s="8"/>
      <c r="E632" s="11">
        <v>3</v>
      </c>
      <c r="F632" s="12">
        <v>0</v>
      </c>
      <c r="G632" s="41">
        <f>H632+L632+Q632+R632</f>
        <v>56</v>
      </c>
      <c r="H632" s="41">
        <f>SUM(I632:K632)</f>
        <v>56</v>
      </c>
      <c r="I632" s="41">
        <f>I633+I634</f>
        <v>16</v>
      </c>
      <c r="J632" s="41">
        <f t="shared" ref="J632:R632" si="259">J633+J634</f>
        <v>24</v>
      </c>
      <c r="K632" s="41">
        <f t="shared" si="259"/>
        <v>16</v>
      </c>
      <c r="L632" s="41">
        <f>SUM(M632:P632)</f>
        <v>0</v>
      </c>
      <c r="M632" s="41">
        <f t="shared" si="259"/>
        <v>0</v>
      </c>
      <c r="N632" s="41">
        <f t="shared" si="259"/>
        <v>0</v>
      </c>
      <c r="O632" s="41">
        <f t="shared" si="259"/>
        <v>0</v>
      </c>
      <c r="P632" s="41">
        <f t="shared" si="259"/>
        <v>0</v>
      </c>
      <c r="Q632" s="13">
        <f>Q633+Q634</f>
        <v>0</v>
      </c>
      <c r="R632" s="13">
        <f t="shared" si="259"/>
        <v>0</v>
      </c>
    </row>
    <row r="633" spans="1:18" ht="14.1" customHeight="1" x14ac:dyDescent="0.15">
      <c r="A633" s="8"/>
      <c r="B633" s="15"/>
      <c r="C633" s="10" t="s">
        <v>359</v>
      </c>
      <c r="D633" s="8" t="s">
        <v>272</v>
      </c>
      <c r="E633" s="12"/>
      <c r="F633" s="12"/>
      <c r="G633" s="41">
        <v>31</v>
      </c>
      <c r="H633" s="41">
        <v>31</v>
      </c>
      <c r="I633" s="45">
        <v>5</v>
      </c>
      <c r="J633" s="45">
        <v>15</v>
      </c>
      <c r="K633" s="45">
        <v>11</v>
      </c>
      <c r="L633" s="41">
        <v>0</v>
      </c>
      <c r="M633" s="41">
        <v>0</v>
      </c>
      <c r="N633" s="41">
        <v>0</v>
      </c>
      <c r="O633" s="41">
        <v>0</v>
      </c>
      <c r="P633" s="41">
        <v>0</v>
      </c>
      <c r="Q633" s="13">
        <v>0</v>
      </c>
      <c r="R633" s="13">
        <v>0</v>
      </c>
    </row>
    <row r="634" spans="1:18" ht="14.1" customHeight="1" x14ac:dyDescent="0.15">
      <c r="A634" s="8"/>
      <c r="B634" s="15"/>
      <c r="C634" s="10" t="s">
        <v>359</v>
      </c>
      <c r="D634" s="8" t="s">
        <v>273</v>
      </c>
      <c r="E634" s="12"/>
      <c r="F634" s="12"/>
      <c r="G634" s="41">
        <v>25</v>
      </c>
      <c r="H634" s="41">
        <v>25</v>
      </c>
      <c r="I634" s="45">
        <v>11</v>
      </c>
      <c r="J634" s="45">
        <v>9</v>
      </c>
      <c r="K634" s="45">
        <v>5</v>
      </c>
      <c r="L634" s="41">
        <v>0</v>
      </c>
      <c r="M634" s="41">
        <v>0</v>
      </c>
      <c r="N634" s="41">
        <v>0</v>
      </c>
      <c r="O634" s="41">
        <v>0</v>
      </c>
      <c r="P634" s="41">
        <v>0</v>
      </c>
      <c r="Q634" s="13">
        <v>0</v>
      </c>
      <c r="R634" s="13">
        <v>0</v>
      </c>
    </row>
    <row r="635" spans="1:18" ht="14.1" customHeight="1" x14ac:dyDescent="0.15">
      <c r="A635" s="8" t="s">
        <v>383</v>
      </c>
      <c r="B635" s="9" t="s">
        <v>169</v>
      </c>
      <c r="C635" s="10"/>
      <c r="D635" s="8"/>
      <c r="E635" s="11">
        <v>15</v>
      </c>
      <c r="F635" s="12">
        <v>0</v>
      </c>
      <c r="G635" s="41">
        <f>H635+L635+Q635+R635</f>
        <v>597</v>
      </c>
      <c r="H635" s="41">
        <f>SUM(I635:K635)</f>
        <v>597</v>
      </c>
      <c r="I635" s="41">
        <f>I636+I637</f>
        <v>201</v>
      </c>
      <c r="J635" s="41">
        <f t="shared" ref="J635:R635" si="260">J636+J637</f>
        <v>199</v>
      </c>
      <c r="K635" s="41">
        <f t="shared" si="260"/>
        <v>197</v>
      </c>
      <c r="L635" s="41">
        <f>SUM(M635:P635)</f>
        <v>0</v>
      </c>
      <c r="M635" s="41">
        <f t="shared" si="260"/>
        <v>0</v>
      </c>
      <c r="N635" s="41">
        <f t="shared" si="260"/>
        <v>0</v>
      </c>
      <c r="O635" s="41">
        <f t="shared" si="260"/>
        <v>0</v>
      </c>
      <c r="P635" s="41">
        <f t="shared" si="260"/>
        <v>0</v>
      </c>
      <c r="Q635" s="13">
        <f>Q636+Q637</f>
        <v>0</v>
      </c>
      <c r="R635" s="13">
        <f t="shared" si="260"/>
        <v>0</v>
      </c>
    </row>
    <row r="636" spans="1:18" ht="14.1" customHeight="1" x14ac:dyDescent="0.15">
      <c r="A636" s="8"/>
      <c r="B636" s="15"/>
      <c r="C636" s="10" t="s">
        <v>597</v>
      </c>
      <c r="D636" s="8" t="s">
        <v>272</v>
      </c>
      <c r="E636" s="12"/>
      <c r="F636" s="12"/>
      <c r="G636" s="41">
        <v>224</v>
      </c>
      <c r="H636" s="41">
        <v>224</v>
      </c>
      <c r="I636" s="45">
        <v>77</v>
      </c>
      <c r="J636" s="45">
        <v>81</v>
      </c>
      <c r="K636" s="45">
        <v>66</v>
      </c>
      <c r="L636" s="41">
        <v>0</v>
      </c>
      <c r="M636" s="41">
        <v>0</v>
      </c>
      <c r="N636" s="41">
        <v>0</v>
      </c>
      <c r="O636" s="41">
        <v>0</v>
      </c>
      <c r="P636" s="41">
        <v>0</v>
      </c>
      <c r="Q636" s="13">
        <v>0</v>
      </c>
      <c r="R636" s="13">
        <v>0</v>
      </c>
    </row>
    <row r="637" spans="1:18" ht="14.1" customHeight="1" x14ac:dyDescent="0.15">
      <c r="A637" s="8"/>
      <c r="B637" s="15"/>
      <c r="C637" s="10" t="s">
        <v>597</v>
      </c>
      <c r="D637" s="8" t="s">
        <v>273</v>
      </c>
      <c r="E637" s="12"/>
      <c r="F637" s="12"/>
      <c r="G637" s="41">
        <v>373</v>
      </c>
      <c r="H637" s="41">
        <v>373</v>
      </c>
      <c r="I637" s="45">
        <v>124</v>
      </c>
      <c r="J637" s="45">
        <v>118</v>
      </c>
      <c r="K637" s="45">
        <v>131</v>
      </c>
      <c r="L637" s="41">
        <v>0</v>
      </c>
      <c r="M637" s="41">
        <v>0</v>
      </c>
      <c r="N637" s="41">
        <v>0</v>
      </c>
      <c r="O637" s="41">
        <v>0</v>
      </c>
      <c r="P637" s="41">
        <v>0</v>
      </c>
      <c r="Q637" s="13">
        <v>0</v>
      </c>
      <c r="R637" s="13">
        <v>0</v>
      </c>
    </row>
    <row r="638" spans="1:18" ht="14.1" customHeight="1" x14ac:dyDescent="0.15">
      <c r="A638" s="8" t="s">
        <v>383</v>
      </c>
      <c r="B638" s="9" t="s">
        <v>247</v>
      </c>
      <c r="C638" s="10"/>
      <c r="D638" s="8"/>
      <c r="E638" s="11">
        <v>9</v>
      </c>
      <c r="F638" s="12">
        <v>0</v>
      </c>
      <c r="G638" s="41">
        <f>H638+L638+Q638+R638</f>
        <v>348</v>
      </c>
      <c r="H638" s="41">
        <f>SUM(I638:K638)</f>
        <v>348</v>
      </c>
      <c r="I638" s="41">
        <f>I639+I640</f>
        <v>116</v>
      </c>
      <c r="J638" s="41">
        <f t="shared" ref="J638:R638" si="261">J639+J640</f>
        <v>119</v>
      </c>
      <c r="K638" s="41">
        <f t="shared" si="261"/>
        <v>113</v>
      </c>
      <c r="L638" s="41">
        <f>SUM(M638:P638)</f>
        <v>0</v>
      </c>
      <c r="M638" s="41">
        <f t="shared" si="261"/>
        <v>0</v>
      </c>
      <c r="N638" s="41">
        <f t="shared" si="261"/>
        <v>0</v>
      </c>
      <c r="O638" s="41">
        <f t="shared" si="261"/>
        <v>0</v>
      </c>
      <c r="P638" s="41">
        <f t="shared" si="261"/>
        <v>0</v>
      </c>
      <c r="Q638" s="13">
        <f>Q639+Q640</f>
        <v>0</v>
      </c>
      <c r="R638" s="13">
        <f t="shared" si="261"/>
        <v>0</v>
      </c>
    </row>
    <row r="639" spans="1:18" ht="14.1" customHeight="1" x14ac:dyDescent="0.15">
      <c r="A639" s="8"/>
      <c r="B639" s="15"/>
      <c r="C639" s="10" t="s">
        <v>359</v>
      </c>
      <c r="D639" s="8" t="s">
        <v>272</v>
      </c>
      <c r="E639" s="12"/>
      <c r="F639" s="12"/>
      <c r="G639" s="41">
        <v>121</v>
      </c>
      <c r="H639" s="41">
        <v>121</v>
      </c>
      <c r="I639" s="45">
        <v>50</v>
      </c>
      <c r="J639" s="45">
        <v>45</v>
      </c>
      <c r="K639" s="45">
        <v>26</v>
      </c>
      <c r="L639" s="41">
        <v>0</v>
      </c>
      <c r="M639" s="41">
        <v>0</v>
      </c>
      <c r="N639" s="41">
        <v>0</v>
      </c>
      <c r="O639" s="41">
        <v>0</v>
      </c>
      <c r="P639" s="41">
        <v>0</v>
      </c>
      <c r="Q639" s="13">
        <v>0</v>
      </c>
      <c r="R639" s="13">
        <v>0</v>
      </c>
    </row>
    <row r="640" spans="1:18" ht="14.1" customHeight="1" x14ac:dyDescent="0.15">
      <c r="A640" s="8"/>
      <c r="B640" s="15"/>
      <c r="C640" s="10" t="s">
        <v>359</v>
      </c>
      <c r="D640" s="8" t="s">
        <v>273</v>
      </c>
      <c r="E640" s="12"/>
      <c r="F640" s="12"/>
      <c r="G640" s="41">
        <v>227</v>
      </c>
      <c r="H640" s="41">
        <v>227</v>
      </c>
      <c r="I640" s="45">
        <v>66</v>
      </c>
      <c r="J640" s="45">
        <v>74</v>
      </c>
      <c r="K640" s="45">
        <v>87</v>
      </c>
      <c r="L640" s="41">
        <v>0</v>
      </c>
      <c r="M640" s="41">
        <v>0</v>
      </c>
      <c r="N640" s="41">
        <v>0</v>
      </c>
      <c r="O640" s="41">
        <v>0</v>
      </c>
      <c r="P640" s="41">
        <v>0</v>
      </c>
      <c r="Q640" s="13">
        <v>0</v>
      </c>
      <c r="R640" s="13">
        <v>0</v>
      </c>
    </row>
    <row r="641" spans="1:18" ht="14.1" customHeight="1" x14ac:dyDescent="0.15">
      <c r="A641" s="8" t="s">
        <v>383</v>
      </c>
      <c r="B641" s="9" t="s">
        <v>1</v>
      </c>
      <c r="C641" s="10"/>
      <c r="D641" s="8"/>
      <c r="E641" s="11">
        <v>6</v>
      </c>
      <c r="F641" s="12">
        <v>0</v>
      </c>
      <c r="G641" s="41">
        <f>H641+L641+Q641+R641</f>
        <v>134</v>
      </c>
      <c r="H641" s="41">
        <f>SUM(I641:K641)</f>
        <v>134</v>
      </c>
      <c r="I641" s="41">
        <f t="shared" ref="I641:K641" si="262">I642+I643+I644+I645</f>
        <v>36</v>
      </c>
      <c r="J641" s="41">
        <f t="shared" si="262"/>
        <v>49</v>
      </c>
      <c r="K641" s="41">
        <f t="shared" si="262"/>
        <v>49</v>
      </c>
      <c r="L641" s="41">
        <f>SUM(M641:P641)</f>
        <v>0</v>
      </c>
      <c r="M641" s="41">
        <f t="shared" ref="M641:R641" si="263">M642+M643</f>
        <v>0</v>
      </c>
      <c r="N641" s="41">
        <f t="shared" si="263"/>
        <v>0</v>
      </c>
      <c r="O641" s="41">
        <f t="shared" si="263"/>
        <v>0</v>
      </c>
      <c r="P641" s="41">
        <f t="shared" si="263"/>
        <v>0</v>
      </c>
      <c r="Q641" s="13">
        <f>Q642+Q643</f>
        <v>0</v>
      </c>
      <c r="R641" s="13">
        <f t="shared" si="263"/>
        <v>0</v>
      </c>
    </row>
    <row r="642" spans="1:18" ht="14.1" customHeight="1" x14ac:dyDescent="0.15">
      <c r="A642" s="8"/>
      <c r="B642" s="15"/>
      <c r="C642" s="10" t="s">
        <v>359</v>
      </c>
      <c r="D642" s="8" t="s">
        <v>272</v>
      </c>
      <c r="E642" s="12"/>
      <c r="F642" s="12"/>
      <c r="G642" s="41">
        <v>27</v>
      </c>
      <c r="H642" s="41">
        <v>27</v>
      </c>
      <c r="I642" s="42">
        <v>7</v>
      </c>
      <c r="J642" s="42">
        <v>14</v>
      </c>
      <c r="K642" s="42">
        <v>6</v>
      </c>
      <c r="L642" s="46">
        <v>0</v>
      </c>
      <c r="M642" s="41">
        <v>0</v>
      </c>
      <c r="N642" s="41">
        <v>0</v>
      </c>
      <c r="O642" s="41">
        <v>0</v>
      </c>
      <c r="P642" s="41">
        <v>0</v>
      </c>
      <c r="Q642" s="13">
        <v>0</v>
      </c>
      <c r="R642" s="13">
        <v>0</v>
      </c>
    </row>
    <row r="643" spans="1:18" ht="14.1" customHeight="1" x14ac:dyDescent="0.15">
      <c r="A643" s="8"/>
      <c r="B643" s="15"/>
      <c r="C643" s="10" t="s">
        <v>359</v>
      </c>
      <c r="D643" s="8" t="s">
        <v>273</v>
      </c>
      <c r="E643" s="12"/>
      <c r="F643" s="12"/>
      <c r="G643" s="41">
        <v>39</v>
      </c>
      <c r="H643" s="41">
        <v>39</v>
      </c>
      <c r="I643" s="42">
        <v>12</v>
      </c>
      <c r="J643" s="42">
        <v>10</v>
      </c>
      <c r="K643" s="42">
        <v>17</v>
      </c>
      <c r="L643" s="46">
        <v>0</v>
      </c>
      <c r="M643" s="41">
        <v>0</v>
      </c>
      <c r="N643" s="41">
        <v>0</v>
      </c>
      <c r="O643" s="41">
        <v>0</v>
      </c>
      <c r="P643" s="41">
        <v>0</v>
      </c>
      <c r="Q643" s="13">
        <v>0</v>
      </c>
      <c r="R643" s="13">
        <v>0</v>
      </c>
    </row>
    <row r="644" spans="1:18" ht="14.1" customHeight="1" x14ac:dyDescent="0.15">
      <c r="A644" s="8"/>
      <c r="B644" s="15"/>
      <c r="C644" s="10" t="s">
        <v>605</v>
      </c>
      <c r="D644" s="8" t="s">
        <v>272</v>
      </c>
      <c r="E644" s="12"/>
      <c r="F644" s="12"/>
      <c r="G644" s="41">
        <v>55</v>
      </c>
      <c r="H644" s="41">
        <v>55</v>
      </c>
      <c r="I644" s="42">
        <v>16</v>
      </c>
      <c r="J644" s="42">
        <v>19</v>
      </c>
      <c r="K644" s="42">
        <v>20</v>
      </c>
      <c r="L644" s="46">
        <v>0</v>
      </c>
      <c r="M644" s="41">
        <v>0</v>
      </c>
      <c r="N644" s="41">
        <v>0</v>
      </c>
      <c r="O644" s="41">
        <v>0</v>
      </c>
      <c r="P644" s="41">
        <v>0</v>
      </c>
      <c r="Q644" s="13">
        <v>0</v>
      </c>
      <c r="R644" s="13">
        <v>0</v>
      </c>
    </row>
    <row r="645" spans="1:18" ht="14.1" customHeight="1" x14ac:dyDescent="0.15">
      <c r="A645" s="8"/>
      <c r="B645" s="15"/>
      <c r="C645" s="10" t="s">
        <v>605</v>
      </c>
      <c r="D645" s="8" t="s">
        <v>273</v>
      </c>
      <c r="E645" s="12"/>
      <c r="F645" s="12"/>
      <c r="G645" s="41">
        <v>13</v>
      </c>
      <c r="H645" s="41">
        <v>13</v>
      </c>
      <c r="I645" s="42">
        <v>1</v>
      </c>
      <c r="J645" s="42">
        <v>6</v>
      </c>
      <c r="K645" s="42">
        <v>6</v>
      </c>
      <c r="L645" s="46">
        <v>0</v>
      </c>
      <c r="M645" s="41">
        <v>0</v>
      </c>
      <c r="N645" s="41">
        <v>0</v>
      </c>
      <c r="O645" s="41">
        <v>0</v>
      </c>
      <c r="P645" s="41">
        <v>0</v>
      </c>
      <c r="Q645" s="13">
        <v>0</v>
      </c>
      <c r="R645" s="13">
        <v>0</v>
      </c>
    </row>
    <row r="646" spans="1:18" ht="14.1" customHeight="1" x14ac:dyDescent="0.15">
      <c r="A646" s="8" t="s">
        <v>383</v>
      </c>
      <c r="B646" s="15" t="s">
        <v>210</v>
      </c>
      <c r="C646" s="10"/>
      <c r="D646" s="8"/>
      <c r="E646" s="11">
        <v>6</v>
      </c>
      <c r="F646" s="12">
        <v>0</v>
      </c>
      <c r="G646" s="41">
        <f>H646+L646+Q646+R646</f>
        <v>205</v>
      </c>
      <c r="H646" s="41">
        <f>SUM(I646:K646)</f>
        <v>205</v>
      </c>
      <c r="I646" s="41">
        <f>I647+I648</f>
        <v>64</v>
      </c>
      <c r="J646" s="41">
        <f t="shared" ref="J646:R646" si="264">J647+J648</f>
        <v>67</v>
      </c>
      <c r="K646" s="41">
        <f t="shared" si="264"/>
        <v>74</v>
      </c>
      <c r="L646" s="41">
        <f>SUM(M646:P646)</f>
        <v>0</v>
      </c>
      <c r="M646" s="41">
        <f t="shared" si="264"/>
        <v>0</v>
      </c>
      <c r="N646" s="41">
        <f t="shared" si="264"/>
        <v>0</v>
      </c>
      <c r="O646" s="41">
        <f t="shared" si="264"/>
        <v>0</v>
      </c>
      <c r="P646" s="41">
        <f t="shared" si="264"/>
        <v>0</v>
      </c>
      <c r="Q646" s="13">
        <f>Q647+Q648</f>
        <v>0</v>
      </c>
      <c r="R646" s="13">
        <f t="shared" si="264"/>
        <v>0</v>
      </c>
    </row>
    <row r="647" spans="1:18" ht="14.1" customHeight="1" x14ac:dyDescent="0.15">
      <c r="A647" s="8"/>
      <c r="B647" s="15"/>
      <c r="C647" s="10" t="s">
        <v>597</v>
      </c>
      <c r="D647" s="8" t="s">
        <v>272</v>
      </c>
      <c r="E647" s="12"/>
      <c r="F647" s="12"/>
      <c r="G647" s="41">
        <v>100</v>
      </c>
      <c r="H647" s="41">
        <v>100</v>
      </c>
      <c r="I647" s="45">
        <v>34</v>
      </c>
      <c r="J647" s="45">
        <v>32</v>
      </c>
      <c r="K647" s="45">
        <v>34</v>
      </c>
      <c r="L647" s="41">
        <v>0</v>
      </c>
      <c r="M647" s="41">
        <v>0</v>
      </c>
      <c r="N647" s="41">
        <v>0</v>
      </c>
      <c r="O647" s="41">
        <v>0</v>
      </c>
      <c r="P647" s="41">
        <v>0</v>
      </c>
      <c r="Q647" s="13">
        <v>0</v>
      </c>
      <c r="R647" s="13">
        <v>0</v>
      </c>
    </row>
    <row r="648" spans="1:18" ht="14.1" customHeight="1" x14ac:dyDescent="0.15">
      <c r="A648" s="8"/>
      <c r="B648" s="15"/>
      <c r="C648" s="10" t="s">
        <v>597</v>
      </c>
      <c r="D648" s="8" t="s">
        <v>273</v>
      </c>
      <c r="E648" s="12"/>
      <c r="F648" s="12"/>
      <c r="G648" s="41">
        <v>105</v>
      </c>
      <c r="H648" s="41">
        <v>105</v>
      </c>
      <c r="I648" s="45">
        <v>30</v>
      </c>
      <c r="J648" s="45">
        <v>35</v>
      </c>
      <c r="K648" s="45">
        <v>40</v>
      </c>
      <c r="L648" s="41">
        <v>0</v>
      </c>
      <c r="M648" s="41">
        <v>0</v>
      </c>
      <c r="N648" s="41">
        <v>0</v>
      </c>
      <c r="O648" s="41">
        <v>0</v>
      </c>
      <c r="P648" s="41">
        <v>0</v>
      </c>
      <c r="Q648" s="13">
        <v>0</v>
      </c>
      <c r="R648" s="13">
        <v>0</v>
      </c>
    </row>
    <row r="649" spans="1:18" ht="14.1" customHeight="1" x14ac:dyDescent="0.15">
      <c r="A649" s="8" t="s">
        <v>383</v>
      </c>
      <c r="B649" s="15" t="s">
        <v>211</v>
      </c>
      <c r="C649" s="10"/>
      <c r="D649" s="8"/>
      <c r="E649" s="11">
        <v>3</v>
      </c>
      <c r="F649" s="12">
        <v>0</v>
      </c>
      <c r="G649" s="41">
        <f>H649+L649+Q649+R649</f>
        <v>78</v>
      </c>
      <c r="H649" s="41">
        <f>SUM(I649:K649)</f>
        <v>78</v>
      </c>
      <c r="I649" s="41">
        <f>I650+I651</f>
        <v>26</v>
      </c>
      <c r="J649" s="41">
        <f t="shared" ref="J649:R649" si="265">J650+J651</f>
        <v>27</v>
      </c>
      <c r="K649" s="41">
        <f t="shared" si="265"/>
        <v>25</v>
      </c>
      <c r="L649" s="41">
        <f>SUM(M649:P649)</f>
        <v>0</v>
      </c>
      <c r="M649" s="41">
        <f t="shared" si="265"/>
        <v>0</v>
      </c>
      <c r="N649" s="41">
        <f t="shared" si="265"/>
        <v>0</v>
      </c>
      <c r="O649" s="41">
        <f t="shared" si="265"/>
        <v>0</v>
      </c>
      <c r="P649" s="41">
        <f t="shared" si="265"/>
        <v>0</v>
      </c>
      <c r="Q649" s="13">
        <f>Q650+Q651</f>
        <v>0</v>
      </c>
      <c r="R649" s="13">
        <f t="shared" si="265"/>
        <v>0</v>
      </c>
    </row>
    <row r="650" spans="1:18" ht="14.1" customHeight="1" x14ac:dyDescent="0.15">
      <c r="A650" s="8"/>
      <c r="B650" s="15"/>
      <c r="C650" s="10" t="s">
        <v>359</v>
      </c>
      <c r="D650" s="8" t="s">
        <v>272</v>
      </c>
      <c r="E650" s="12"/>
      <c r="F650" s="12"/>
      <c r="G650" s="41">
        <v>35</v>
      </c>
      <c r="H650" s="41">
        <v>35</v>
      </c>
      <c r="I650" s="45">
        <v>12</v>
      </c>
      <c r="J650" s="45">
        <v>16</v>
      </c>
      <c r="K650" s="45">
        <v>7</v>
      </c>
      <c r="L650" s="41">
        <v>0</v>
      </c>
      <c r="M650" s="41">
        <v>0</v>
      </c>
      <c r="N650" s="41">
        <v>0</v>
      </c>
      <c r="O650" s="41">
        <v>0</v>
      </c>
      <c r="P650" s="41">
        <v>0</v>
      </c>
      <c r="Q650" s="13">
        <v>0</v>
      </c>
      <c r="R650" s="13">
        <v>0</v>
      </c>
    </row>
    <row r="651" spans="1:18" ht="14.1" customHeight="1" x14ac:dyDescent="0.15">
      <c r="A651" s="8"/>
      <c r="B651" s="15"/>
      <c r="C651" s="10" t="s">
        <v>359</v>
      </c>
      <c r="D651" s="8" t="s">
        <v>273</v>
      </c>
      <c r="E651" s="12"/>
      <c r="F651" s="12"/>
      <c r="G651" s="41">
        <v>43</v>
      </c>
      <c r="H651" s="41">
        <v>43</v>
      </c>
      <c r="I651" s="45">
        <v>14</v>
      </c>
      <c r="J651" s="45">
        <v>11</v>
      </c>
      <c r="K651" s="45">
        <v>18</v>
      </c>
      <c r="L651" s="41">
        <v>0</v>
      </c>
      <c r="M651" s="41">
        <v>0</v>
      </c>
      <c r="N651" s="41">
        <v>0</v>
      </c>
      <c r="O651" s="41">
        <v>0</v>
      </c>
      <c r="P651" s="41">
        <v>0</v>
      </c>
      <c r="Q651" s="13">
        <v>0</v>
      </c>
      <c r="R651" s="13">
        <v>0</v>
      </c>
    </row>
    <row r="652" spans="1:18" ht="14.1" customHeight="1" x14ac:dyDescent="0.15">
      <c r="A652" s="8" t="s">
        <v>383</v>
      </c>
      <c r="B652" s="9" t="s">
        <v>212</v>
      </c>
      <c r="C652" s="10"/>
      <c r="D652" s="8"/>
      <c r="E652" s="11">
        <v>4</v>
      </c>
      <c r="F652" s="12">
        <v>0</v>
      </c>
      <c r="G652" s="41">
        <f>H652+L652+Q652+R652</f>
        <v>87</v>
      </c>
      <c r="H652" s="41">
        <f>SUM(I652:K652)</f>
        <v>87</v>
      </c>
      <c r="I652" s="41">
        <f>I653+I654</f>
        <v>25</v>
      </c>
      <c r="J652" s="41">
        <f t="shared" ref="J652:R652" si="266">J653+J654</f>
        <v>26</v>
      </c>
      <c r="K652" s="41">
        <f t="shared" si="266"/>
        <v>36</v>
      </c>
      <c r="L652" s="41">
        <f>SUM(M652:P652)</f>
        <v>0</v>
      </c>
      <c r="M652" s="41">
        <f t="shared" si="266"/>
        <v>0</v>
      </c>
      <c r="N652" s="41">
        <f t="shared" si="266"/>
        <v>0</v>
      </c>
      <c r="O652" s="41">
        <f t="shared" si="266"/>
        <v>0</v>
      </c>
      <c r="P652" s="41">
        <f t="shared" si="266"/>
        <v>0</v>
      </c>
      <c r="Q652" s="13">
        <f>Q653+Q654</f>
        <v>0</v>
      </c>
      <c r="R652" s="13">
        <f t="shared" si="266"/>
        <v>0</v>
      </c>
    </row>
    <row r="653" spans="1:18" ht="14.1" customHeight="1" x14ac:dyDescent="0.15">
      <c r="A653" s="8"/>
      <c r="B653" s="15"/>
      <c r="C653" s="10" t="s">
        <v>359</v>
      </c>
      <c r="D653" s="8" t="s">
        <v>272</v>
      </c>
      <c r="E653" s="12"/>
      <c r="F653" s="12"/>
      <c r="G653" s="41">
        <v>34</v>
      </c>
      <c r="H653" s="41">
        <v>34</v>
      </c>
      <c r="I653" s="45">
        <v>8</v>
      </c>
      <c r="J653" s="45">
        <v>12</v>
      </c>
      <c r="K653" s="45">
        <v>14</v>
      </c>
      <c r="L653" s="41">
        <v>0</v>
      </c>
      <c r="M653" s="41">
        <v>0</v>
      </c>
      <c r="N653" s="41">
        <v>0</v>
      </c>
      <c r="O653" s="41">
        <v>0</v>
      </c>
      <c r="P653" s="41">
        <v>0</v>
      </c>
      <c r="Q653" s="13">
        <v>0</v>
      </c>
      <c r="R653" s="13">
        <v>0</v>
      </c>
    </row>
    <row r="654" spans="1:18" ht="14.1" customHeight="1" x14ac:dyDescent="0.15">
      <c r="A654" s="8"/>
      <c r="B654" s="15"/>
      <c r="C654" s="10" t="s">
        <v>359</v>
      </c>
      <c r="D654" s="8" t="s">
        <v>273</v>
      </c>
      <c r="E654" s="12"/>
      <c r="F654" s="12"/>
      <c r="G654" s="41">
        <v>53</v>
      </c>
      <c r="H654" s="41">
        <v>53</v>
      </c>
      <c r="I654" s="45">
        <v>17</v>
      </c>
      <c r="J654" s="45">
        <v>14</v>
      </c>
      <c r="K654" s="45">
        <v>22</v>
      </c>
      <c r="L654" s="41">
        <v>0</v>
      </c>
      <c r="M654" s="41">
        <v>0</v>
      </c>
      <c r="N654" s="41">
        <v>0</v>
      </c>
      <c r="O654" s="41">
        <v>0</v>
      </c>
      <c r="P654" s="41">
        <v>0</v>
      </c>
      <c r="Q654" s="13">
        <v>0</v>
      </c>
      <c r="R654" s="13">
        <v>0</v>
      </c>
    </row>
    <row r="655" spans="1:18" ht="14.1" customHeight="1" x14ac:dyDescent="0.15">
      <c r="A655" s="18" t="s">
        <v>408</v>
      </c>
      <c r="B655" s="19">
        <f>COUNTA(B618:B654)</f>
        <v>11</v>
      </c>
      <c r="C655" s="18"/>
      <c r="D655" s="18"/>
      <c r="E655" s="21">
        <f t="shared" ref="E655:F655" si="267">E618+E623+E626+E629+E632+E635+E638+E641+E646+E649+E652</f>
        <v>108</v>
      </c>
      <c r="F655" s="21">
        <f t="shared" si="267"/>
        <v>8</v>
      </c>
      <c r="G655" s="48">
        <f>H655+L655+Q655+R655</f>
        <v>4010</v>
      </c>
      <c r="H655" s="48">
        <f t="shared" ref="H655:R655" si="268">H618+H623+H626+H629+H632+H635+H638+H641+H646+H649+H652</f>
        <v>3854</v>
      </c>
      <c r="I655" s="48">
        <f t="shared" si="268"/>
        <v>1277</v>
      </c>
      <c r="J655" s="48">
        <f t="shared" si="268"/>
        <v>1293</v>
      </c>
      <c r="K655" s="48">
        <f t="shared" si="268"/>
        <v>1284</v>
      </c>
      <c r="L655" s="48">
        <f>L618+L623+L626+L629+L632+L635+L638+L641+L646+L649+L652</f>
        <v>156</v>
      </c>
      <c r="M655" s="48">
        <f t="shared" si="268"/>
        <v>50</v>
      </c>
      <c r="N655" s="48">
        <f t="shared" si="268"/>
        <v>31</v>
      </c>
      <c r="O655" s="48">
        <f t="shared" si="268"/>
        <v>35</v>
      </c>
      <c r="P655" s="48">
        <f t="shared" si="268"/>
        <v>40</v>
      </c>
      <c r="Q655" s="21">
        <f t="shared" si="268"/>
        <v>0</v>
      </c>
      <c r="R655" s="21">
        <f t="shared" si="268"/>
        <v>0</v>
      </c>
    </row>
    <row r="656" spans="1:18" ht="14.1" customHeight="1" x14ac:dyDescent="0.15">
      <c r="A656" s="8" t="s">
        <v>384</v>
      </c>
      <c r="B656" s="9" t="s">
        <v>59</v>
      </c>
      <c r="C656" s="10"/>
      <c r="D656" s="8"/>
      <c r="E656" s="11">
        <v>15</v>
      </c>
      <c r="F656" s="12">
        <v>0</v>
      </c>
      <c r="G656" s="41">
        <f>H656+L656+Q656+R656</f>
        <v>493</v>
      </c>
      <c r="H656" s="41">
        <f>SUM(I656:K656)</f>
        <v>493</v>
      </c>
      <c r="I656" s="41">
        <f t="shared" ref="I656:K656" si="269">I657+I658+I659+I660</f>
        <v>177</v>
      </c>
      <c r="J656" s="41">
        <f t="shared" si="269"/>
        <v>150</v>
      </c>
      <c r="K656" s="41">
        <f t="shared" si="269"/>
        <v>166</v>
      </c>
      <c r="L656" s="41">
        <f>SUM(M656:P656)</f>
        <v>0</v>
      </c>
      <c r="M656" s="41">
        <f t="shared" ref="M656:R656" si="270">M657+M658</f>
        <v>0</v>
      </c>
      <c r="N656" s="41">
        <f t="shared" si="270"/>
        <v>0</v>
      </c>
      <c r="O656" s="41">
        <f t="shared" si="270"/>
        <v>0</v>
      </c>
      <c r="P656" s="41">
        <f t="shared" si="270"/>
        <v>0</v>
      </c>
      <c r="Q656" s="13">
        <f>Q657+Q658</f>
        <v>0</v>
      </c>
      <c r="R656" s="13">
        <f t="shared" si="270"/>
        <v>0</v>
      </c>
    </row>
    <row r="657" spans="1:18" ht="14.1" customHeight="1" x14ac:dyDescent="0.15">
      <c r="A657" s="8"/>
      <c r="B657" s="15"/>
      <c r="C657" s="10" t="s">
        <v>359</v>
      </c>
      <c r="D657" s="8" t="s">
        <v>272</v>
      </c>
      <c r="E657" s="12"/>
      <c r="F657" s="12"/>
      <c r="G657" s="41">
        <v>169</v>
      </c>
      <c r="H657" s="41">
        <v>169</v>
      </c>
      <c r="I657" s="45">
        <v>53</v>
      </c>
      <c r="J657" s="45">
        <v>60</v>
      </c>
      <c r="K657" s="45">
        <v>56</v>
      </c>
      <c r="L657" s="41">
        <v>0</v>
      </c>
      <c r="M657" s="41">
        <v>0</v>
      </c>
      <c r="N657" s="41">
        <v>0</v>
      </c>
      <c r="O657" s="41">
        <v>0</v>
      </c>
      <c r="P657" s="41">
        <v>0</v>
      </c>
      <c r="Q657" s="13">
        <v>0</v>
      </c>
      <c r="R657" s="13">
        <v>0</v>
      </c>
    </row>
    <row r="658" spans="1:18" ht="14.1" customHeight="1" x14ac:dyDescent="0.15">
      <c r="A658" s="8"/>
      <c r="B658" s="15"/>
      <c r="C658" s="10" t="s">
        <v>359</v>
      </c>
      <c r="D658" s="8" t="s">
        <v>273</v>
      </c>
      <c r="E658" s="12"/>
      <c r="F658" s="12"/>
      <c r="G658" s="41">
        <v>181</v>
      </c>
      <c r="H658" s="41">
        <v>181</v>
      </c>
      <c r="I658" s="45">
        <v>63</v>
      </c>
      <c r="J658" s="45">
        <v>60</v>
      </c>
      <c r="K658" s="45">
        <v>58</v>
      </c>
      <c r="L658" s="41">
        <v>0</v>
      </c>
      <c r="M658" s="41">
        <v>0</v>
      </c>
      <c r="N658" s="41">
        <v>0</v>
      </c>
      <c r="O658" s="41">
        <v>0</v>
      </c>
      <c r="P658" s="41">
        <v>0</v>
      </c>
      <c r="Q658" s="13">
        <v>0</v>
      </c>
      <c r="R658" s="13">
        <v>0</v>
      </c>
    </row>
    <row r="659" spans="1:18" ht="14.1" customHeight="1" x14ac:dyDescent="0.15">
      <c r="A659" s="8"/>
      <c r="B659" s="15"/>
      <c r="C659" s="10" t="s">
        <v>366</v>
      </c>
      <c r="D659" s="8" t="s">
        <v>272</v>
      </c>
      <c r="E659" s="12"/>
      <c r="F659" s="12"/>
      <c r="G659" s="41">
        <v>93</v>
      </c>
      <c r="H659" s="41">
        <v>93</v>
      </c>
      <c r="I659" s="41">
        <v>33</v>
      </c>
      <c r="J659" s="41">
        <v>23</v>
      </c>
      <c r="K659" s="41">
        <v>37</v>
      </c>
      <c r="L659" s="41">
        <v>0</v>
      </c>
      <c r="M659" s="41">
        <v>0</v>
      </c>
      <c r="N659" s="41">
        <v>0</v>
      </c>
      <c r="O659" s="41">
        <v>0</v>
      </c>
      <c r="P659" s="41">
        <v>0</v>
      </c>
      <c r="Q659" s="13">
        <v>0</v>
      </c>
      <c r="R659" s="13">
        <v>0</v>
      </c>
    </row>
    <row r="660" spans="1:18" ht="14.1" customHeight="1" x14ac:dyDescent="0.15">
      <c r="A660" s="8"/>
      <c r="B660" s="15"/>
      <c r="C660" s="10" t="s">
        <v>366</v>
      </c>
      <c r="D660" s="8" t="s">
        <v>273</v>
      </c>
      <c r="E660" s="12"/>
      <c r="F660" s="12"/>
      <c r="G660" s="41">
        <v>50</v>
      </c>
      <c r="H660" s="41">
        <v>50</v>
      </c>
      <c r="I660" s="41">
        <v>28</v>
      </c>
      <c r="J660" s="41">
        <v>7</v>
      </c>
      <c r="K660" s="41">
        <v>15</v>
      </c>
      <c r="L660" s="41">
        <v>0</v>
      </c>
      <c r="M660" s="41">
        <v>0</v>
      </c>
      <c r="N660" s="41">
        <v>0</v>
      </c>
      <c r="O660" s="41">
        <v>0</v>
      </c>
      <c r="P660" s="41">
        <v>0</v>
      </c>
      <c r="Q660" s="13">
        <v>0</v>
      </c>
      <c r="R660" s="13">
        <v>0</v>
      </c>
    </row>
    <row r="661" spans="1:18" ht="14.1" customHeight="1" x14ac:dyDescent="0.15">
      <c r="A661" s="8" t="s">
        <v>384</v>
      </c>
      <c r="B661" s="9" t="s">
        <v>241</v>
      </c>
      <c r="C661" s="10"/>
      <c r="D661" s="8"/>
      <c r="E661" s="11">
        <v>12</v>
      </c>
      <c r="F661" s="12">
        <v>0</v>
      </c>
      <c r="G661" s="41">
        <f>H661+L661+Q661+R661</f>
        <v>339</v>
      </c>
      <c r="H661" s="41">
        <f>SUM(I661:K661)</f>
        <v>331</v>
      </c>
      <c r="I661" s="41">
        <f t="shared" ref="I661:K661" si="271">I662+I663+I664+I665</f>
        <v>116</v>
      </c>
      <c r="J661" s="41">
        <f t="shared" si="271"/>
        <v>96</v>
      </c>
      <c r="K661" s="41">
        <f t="shared" si="271"/>
        <v>119</v>
      </c>
      <c r="L661" s="41">
        <f>SUM(M661:P661)</f>
        <v>0</v>
      </c>
      <c r="M661" s="41">
        <f t="shared" ref="M661:P661" si="272">M662+M663+M664+M665</f>
        <v>0</v>
      </c>
      <c r="N661" s="41">
        <f t="shared" si="272"/>
        <v>0</v>
      </c>
      <c r="O661" s="41">
        <f t="shared" si="272"/>
        <v>0</v>
      </c>
      <c r="P661" s="41">
        <f t="shared" si="272"/>
        <v>0</v>
      </c>
      <c r="Q661" s="41">
        <f t="shared" ref="Q661" si="273">Q662+Q663+Q664+Q665</f>
        <v>8</v>
      </c>
      <c r="R661" s="41">
        <f t="shared" ref="R661" si="274">R662+R663+R664+R665</f>
        <v>0</v>
      </c>
    </row>
    <row r="662" spans="1:18" ht="14.1" customHeight="1" x14ac:dyDescent="0.15">
      <c r="A662" s="8"/>
      <c r="B662" s="15"/>
      <c r="C662" s="10" t="s">
        <v>359</v>
      </c>
      <c r="D662" s="8" t="s">
        <v>272</v>
      </c>
      <c r="E662" s="12"/>
      <c r="F662" s="12"/>
      <c r="G662" s="41">
        <v>140</v>
      </c>
      <c r="H662" s="41">
        <v>140</v>
      </c>
      <c r="I662" s="45">
        <v>49</v>
      </c>
      <c r="J662" s="45">
        <v>41</v>
      </c>
      <c r="K662" s="45">
        <v>50</v>
      </c>
      <c r="L662" s="41">
        <v>0</v>
      </c>
      <c r="M662" s="41">
        <v>0</v>
      </c>
      <c r="N662" s="41">
        <v>0</v>
      </c>
      <c r="O662" s="41">
        <v>0</v>
      </c>
      <c r="P662" s="41">
        <v>0</v>
      </c>
      <c r="Q662" s="13">
        <v>0</v>
      </c>
      <c r="R662" s="13">
        <v>0</v>
      </c>
    </row>
    <row r="663" spans="1:18" ht="14.1" customHeight="1" x14ac:dyDescent="0.15">
      <c r="A663" s="8"/>
      <c r="B663" s="15"/>
      <c r="C663" s="10" t="s">
        <v>359</v>
      </c>
      <c r="D663" s="8" t="s">
        <v>273</v>
      </c>
      <c r="E663" s="12"/>
      <c r="F663" s="12"/>
      <c r="G663" s="41">
        <v>159</v>
      </c>
      <c r="H663" s="41">
        <v>159</v>
      </c>
      <c r="I663" s="45">
        <v>53</v>
      </c>
      <c r="J663" s="45">
        <v>48</v>
      </c>
      <c r="K663" s="45">
        <v>58</v>
      </c>
      <c r="L663" s="41">
        <v>0</v>
      </c>
      <c r="M663" s="41">
        <v>0</v>
      </c>
      <c r="N663" s="41">
        <v>0</v>
      </c>
      <c r="O663" s="41">
        <v>0</v>
      </c>
      <c r="P663" s="41">
        <v>0</v>
      </c>
      <c r="Q663" s="13">
        <v>0</v>
      </c>
      <c r="R663" s="13">
        <v>0</v>
      </c>
    </row>
    <row r="664" spans="1:18" ht="14.1" customHeight="1" x14ac:dyDescent="0.15">
      <c r="A664" s="8"/>
      <c r="B664" s="15"/>
      <c r="C664" s="10" t="s">
        <v>595</v>
      </c>
      <c r="D664" s="8" t="s">
        <v>272</v>
      </c>
      <c r="E664" s="12"/>
      <c r="F664" s="12"/>
      <c r="G664" s="41">
        <v>29</v>
      </c>
      <c r="H664" s="41">
        <v>23</v>
      </c>
      <c r="I664" s="45">
        <v>9</v>
      </c>
      <c r="J664" s="45">
        <v>7</v>
      </c>
      <c r="K664" s="45">
        <v>7</v>
      </c>
      <c r="L664" s="41">
        <v>0</v>
      </c>
      <c r="M664" s="41">
        <v>0</v>
      </c>
      <c r="N664" s="41">
        <v>0</v>
      </c>
      <c r="O664" s="41">
        <v>0</v>
      </c>
      <c r="P664" s="41">
        <v>0</v>
      </c>
      <c r="Q664" s="16">
        <v>6</v>
      </c>
      <c r="R664" s="13">
        <v>0</v>
      </c>
    </row>
    <row r="665" spans="1:18" ht="14.1" customHeight="1" x14ac:dyDescent="0.15">
      <c r="A665" s="8"/>
      <c r="B665" s="15"/>
      <c r="C665" s="10" t="s">
        <v>595</v>
      </c>
      <c r="D665" s="8" t="s">
        <v>273</v>
      </c>
      <c r="E665" s="12"/>
      <c r="F665" s="12"/>
      <c r="G665" s="41">
        <v>11</v>
      </c>
      <c r="H665" s="41">
        <v>9</v>
      </c>
      <c r="I665" s="45">
        <v>5</v>
      </c>
      <c r="J665" s="45">
        <v>0</v>
      </c>
      <c r="K665" s="45">
        <v>4</v>
      </c>
      <c r="L665" s="41">
        <v>0</v>
      </c>
      <c r="M665" s="41">
        <v>0</v>
      </c>
      <c r="N665" s="41">
        <v>0</v>
      </c>
      <c r="O665" s="41">
        <v>0</v>
      </c>
      <c r="P665" s="41">
        <v>0</v>
      </c>
      <c r="Q665" s="23">
        <v>2</v>
      </c>
      <c r="R665" s="13">
        <v>0</v>
      </c>
    </row>
    <row r="666" spans="1:18" ht="14.1" customHeight="1" x14ac:dyDescent="0.15">
      <c r="A666" s="8" t="s">
        <v>384</v>
      </c>
      <c r="B666" s="9" t="s">
        <v>213</v>
      </c>
      <c r="C666" s="10"/>
      <c r="D666" s="8"/>
      <c r="E666" s="11">
        <v>18</v>
      </c>
      <c r="F666" s="12">
        <v>0</v>
      </c>
      <c r="G666" s="41">
        <f>H666+L666+Q666+R666</f>
        <v>522</v>
      </c>
      <c r="H666" s="41">
        <f>SUM(I666:K666)</f>
        <v>522</v>
      </c>
      <c r="I666" s="41">
        <f t="shared" ref="I666:K666" si="275">I667+I668+I669+I670</f>
        <v>174</v>
      </c>
      <c r="J666" s="41">
        <f t="shared" si="275"/>
        <v>180</v>
      </c>
      <c r="K666" s="41">
        <f t="shared" si="275"/>
        <v>168</v>
      </c>
      <c r="L666" s="41">
        <f>SUM(M666:P666)</f>
        <v>0</v>
      </c>
      <c r="M666" s="41">
        <f t="shared" ref="M666:R666" si="276">M667+M668</f>
        <v>0</v>
      </c>
      <c r="N666" s="41">
        <f t="shared" si="276"/>
        <v>0</v>
      </c>
      <c r="O666" s="41">
        <f t="shared" si="276"/>
        <v>0</v>
      </c>
      <c r="P666" s="41">
        <f t="shared" si="276"/>
        <v>0</v>
      </c>
      <c r="Q666" s="13">
        <f>Q667+Q668</f>
        <v>0</v>
      </c>
      <c r="R666" s="13">
        <f t="shared" si="276"/>
        <v>0</v>
      </c>
    </row>
    <row r="667" spans="1:18" ht="14.1" customHeight="1" x14ac:dyDescent="0.15">
      <c r="A667" s="8"/>
      <c r="B667" s="15"/>
      <c r="C667" s="10" t="s">
        <v>359</v>
      </c>
      <c r="D667" s="8" t="s">
        <v>272</v>
      </c>
      <c r="E667" s="12"/>
      <c r="F667" s="12"/>
      <c r="G667" s="41">
        <v>173</v>
      </c>
      <c r="H667" s="41">
        <v>173</v>
      </c>
      <c r="I667" s="45">
        <v>56</v>
      </c>
      <c r="J667" s="45">
        <v>62</v>
      </c>
      <c r="K667" s="45">
        <v>55</v>
      </c>
      <c r="L667" s="41">
        <v>0</v>
      </c>
      <c r="M667" s="41">
        <v>0</v>
      </c>
      <c r="N667" s="41">
        <v>0</v>
      </c>
      <c r="O667" s="41">
        <v>0</v>
      </c>
      <c r="P667" s="41">
        <v>0</v>
      </c>
      <c r="Q667" s="13">
        <v>0</v>
      </c>
      <c r="R667" s="13">
        <v>0</v>
      </c>
    </row>
    <row r="668" spans="1:18" ht="14.1" customHeight="1" x14ac:dyDescent="0.15">
      <c r="A668" s="8"/>
      <c r="B668" s="15"/>
      <c r="C668" s="10" t="s">
        <v>359</v>
      </c>
      <c r="D668" s="8" t="s">
        <v>273</v>
      </c>
      <c r="E668" s="12"/>
      <c r="F668" s="12"/>
      <c r="G668" s="41">
        <v>209</v>
      </c>
      <c r="H668" s="41">
        <v>209</v>
      </c>
      <c r="I668" s="45">
        <v>68</v>
      </c>
      <c r="J668" s="45">
        <v>70</v>
      </c>
      <c r="K668" s="45">
        <v>71</v>
      </c>
      <c r="L668" s="41">
        <v>0</v>
      </c>
      <c r="M668" s="41">
        <v>0</v>
      </c>
      <c r="N668" s="41">
        <v>0</v>
      </c>
      <c r="O668" s="41">
        <v>0</v>
      </c>
      <c r="P668" s="41">
        <v>0</v>
      </c>
      <c r="Q668" s="13">
        <v>0</v>
      </c>
      <c r="R668" s="13">
        <v>0</v>
      </c>
    </row>
    <row r="669" spans="1:18" ht="14.1" customHeight="1" x14ac:dyDescent="0.15">
      <c r="A669" s="8"/>
      <c r="B669" s="15"/>
      <c r="C669" s="10" t="s">
        <v>366</v>
      </c>
      <c r="D669" s="8" t="s">
        <v>272</v>
      </c>
      <c r="E669" s="12"/>
      <c r="F669" s="12"/>
      <c r="G669" s="41">
        <v>69</v>
      </c>
      <c r="H669" s="41">
        <v>69</v>
      </c>
      <c r="I669" s="41">
        <v>21</v>
      </c>
      <c r="J669" s="41">
        <v>23</v>
      </c>
      <c r="K669" s="41">
        <v>25</v>
      </c>
      <c r="L669" s="41">
        <v>0</v>
      </c>
      <c r="M669" s="41">
        <v>0</v>
      </c>
      <c r="N669" s="41">
        <v>0</v>
      </c>
      <c r="O669" s="41">
        <v>0</v>
      </c>
      <c r="P669" s="41">
        <v>0</v>
      </c>
      <c r="Q669" s="13">
        <v>0</v>
      </c>
      <c r="R669" s="13">
        <v>0</v>
      </c>
    </row>
    <row r="670" spans="1:18" ht="14.1" customHeight="1" x14ac:dyDescent="0.15">
      <c r="A670" s="8"/>
      <c r="B670" s="15"/>
      <c r="C670" s="10" t="s">
        <v>366</v>
      </c>
      <c r="D670" s="8" t="s">
        <v>273</v>
      </c>
      <c r="E670" s="12"/>
      <c r="F670" s="12"/>
      <c r="G670" s="41">
        <v>71</v>
      </c>
      <c r="H670" s="41">
        <v>71</v>
      </c>
      <c r="I670" s="41">
        <v>29</v>
      </c>
      <c r="J670" s="41">
        <v>25</v>
      </c>
      <c r="K670" s="41">
        <v>17</v>
      </c>
      <c r="L670" s="41">
        <v>0</v>
      </c>
      <c r="M670" s="41">
        <v>0</v>
      </c>
      <c r="N670" s="41">
        <v>0</v>
      </c>
      <c r="O670" s="41">
        <v>0</v>
      </c>
      <c r="P670" s="41">
        <v>0</v>
      </c>
      <c r="Q670" s="13">
        <v>0</v>
      </c>
      <c r="R670" s="13">
        <v>0</v>
      </c>
    </row>
    <row r="671" spans="1:18" ht="14.1" customHeight="1" x14ac:dyDescent="0.15">
      <c r="A671" s="8" t="s">
        <v>384</v>
      </c>
      <c r="B671" s="9" t="s">
        <v>214</v>
      </c>
      <c r="C671" s="10"/>
      <c r="D671" s="8"/>
      <c r="E671" s="11">
        <v>5</v>
      </c>
      <c r="F671" s="12">
        <v>0</v>
      </c>
      <c r="G671" s="41">
        <f>H671+L671+Q671+R671</f>
        <v>125</v>
      </c>
      <c r="H671" s="41">
        <f>SUM(I671:K671)</f>
        <v>125</v>
      </c>
      <c r="I671" s="41">
        <f>I672+I673</f>
        <v>34</v>
      </c>
      <c r="J671" s="41">
        <f t="shared" ref="J671:R671" si="277">J672+J673</f>
        <v>40</v>
      </c>
      <c r="K671" s="41">
        <f t="shared" si="277"/>
        <v>51</v>
      </c>
      <c r="L671" s="41">
        <f>SUM(M671:P671)</f>
        <v>0</v>
      </c>
      <c r="M671" s="41">
        <f t="shared" si="277"/>
        <v>0</v>
      </c>
      <c r="N671" s="41">
        <f t="shared" si="277"/>
        <v>0</v>
      </c>
      <c r="O671" s="41">
        <f t="shared" si="277"/>
        <v>0</v>
      </c>
      <c r="P671" s="41">
        <f t="shared" si="277"/>
        <v>0</v>
      </c>
      <c r="Q671" s="13">
        <f>Q672+Q673</f>
        <v>0</v>
      </c>
      <c r="R671" s="13">
        <f t="shared" si="277"/>
        <v>0</v>
      </c>
    </row>
    <row r="672" spans="1:18" ht="14.1" customHeight="1" x14ac:dyDescent="0.15">
      <c r="A672" s="8"/>
      <c r="B672" s="15"/>
      <c r="C672" s="10" t="s">
        <v>359</v>
      </c>
      <c r="D672" s="8" t="s">
        <v>272</v>
      </c>
      <c r="E672" s="12"/>
      <c r="F672" s="12"/>
      <c r="G672" s="41">
        <v>59</v>
      </c>
      <c r="H672" s="41">
        <v>59</v>
      </c>
      <c r="I672" s="45">
        <v>19</v>
      </c>
      <c r="J672" s="45">
        <v>15</v>
      </c>
      <c r="K672" s="45">
        <v>25</v>
      </c>
      <c r="L672" s="41">
        <v>0</v>
      </c>
      <c r="M672" s="41">
        <v>0</v>
      </c>
      <c r="N672" s="41">
        <v>0</v>
      </c>
      <c r="O672" s="41">
        <v>0</v>
      </c>
      <c r="P672" s="41">
        <v>0</v>
      </c>
      <c r="Q672" s="13">
        <v>0</v>
      </c>
      <c r="R672" s="13">
        <v>0</v>
      </c>
    </row>
    <row r="673" spans="1:18" ht="14.1" customHeight="1" x14ac:dyDescent="0.15">
      <c r="A673" s="8"/>
      <c r="B673" s="15"/>
      <c r="C673" s="10" t="s">
        <v>359</v>
      </c>
      <c r="D673" s="8" t="s">
        <v>273</v>
      </c>
      <c r="E673" s="12"/>
      <c r="F673" s="12"/>
      <c r="G673" s="41">
        <v>66</v>
      </c>
      <c r="H673" s="41">
        <v>66</v>
      </c>
      <c r="I673" s="45">
        <v>15</v>
      </c>
      <c r="J673" s="45">
        <v>25</v>
      </c>
      <c r="K673" s="45">
        <v>26</v>
      </c>
      <c r="L673" s="41">
        <v>0</v>
      </c>
      <c r="M673" s="41">
        <v>0</v>
      </c>
      <c r="N673" s="41">
        <v>0</v>
      </c>
      <c r="O673" s="41">
        <v>0</v>
      </c>
      <c r="P673" s="41">
        <v>0</v>
      </c>
      <c r="Q673" s="13">
        <v>0</v>
      </c>
      <c r="R673" s="13">
        <v>0</v>
      </c>
    </row>
    <row r="674" spans="1:18" ht="14.1" customHeight="1" x14ac:dyDescent="0.15">
      <c r="A674" s="8" t="s">
        <v>384</v>
      </c>
      <c r="B674" s="9" t="s">
        <v>215</v>
      </c>
      <c r="C674" s="10"/>
      <c r="D674" s="8"/>
      <c r="E674" s="11">
        <v>3</v>
      </c>
      <c r="F674" s="12">
        <v>0</v>
      </c>
      <c r="G674" s="41">
        <f>H674+L674+Q674+R674</f>
        <v>104</v>
      </c>
      <c r="H674" s="41">
        <f>SUM(I674:K674)</f>
        <v>104</v>
      </c>
      <c r="I674" s="41">
        <f>I675+I676</f>
        <v>40</v>
      </c>
      <c r="J674" s="41">
        <f t="shared" ref="J674:R674" si="278">J675+J676</f>
        <v>32</v>
      </c>
      <c r="K674" s="41">
        <f t="shared" si="278"/>
        <v>32</v>
      </c>
      <c r="L674" s="41">
        <f>SUM(M674:P674)</f>
        <v>0</v>
      </c>
      <c r="M674" s="41">
        <f t="shared" si="278"/>
        <v>0</v>
      </c>
      <c r="N674" s="41">
        <f t="shared" si="278"/>
        <v>0</v>
      </c>
      <c r="O674" s="41">
        <f t="shared" si="278"/>
        <v>0</v>
      </c>
      <c r="P674" s="41">
        <f t="shared" si="278"/>
        <v>0</v>
      </c>
      <c r="Q674" s="13">
        <f>Q675+Q676</f>
        <v>0</v>
      </c>
      <c r="R674" s="13">
        <f t="shared" si="278"/>
        <v>0</v>
      </c>
    </row>
    <row r="675" spans="1:18" ht="14.1" customHeight="1" x14ac:dyDescent="0.15">
      <c r="A675" s="8"/>
      <c r="B675" s="15"/>
      <c r="C675" s="10" t="s">
        <v>359</v>
      </c>
      <c r="D675" s="8" t="s">
        <v>272</v>
      </c>
      <c r="E675" s="12"/>
      <c r="F675" s="12"/>
      <c r="G675" s="41">
        <v>56</v>
      </c>
      <c r="H675" s="41">
        <v>56</v>
      </c>
      <c r="I675" s="45">
        <v>23</v>
      </c>
      <c r="J675" s="45">
        <v>18</v>
      </c>
      <c r="K675" s="45">
        <v>15</v>
      </c>
      <c r="L675" s="41">
        <v>0</v>
      </c>
      <c r="M675" s="41">
        <v>0</v>
      </c>
      <c r="N675" s="41">
        <v>0</v>
      </c>
      <c r="O675" s="41">
        <v>0</v>
      </c>
      <c r="P675" s="41">
        <v>0</v>
      </c>
      <c r="Q675" s="13">
        <v>0</v>
      </c>
      <c r="R675" s="13">
        <v>0</v>
      </c>
    </row>
    <row r="676" spans="1:18" ht="14.1" customHeight="1" x14ac:dyDescent="0.15">
      <c r="A676" s="8"/>
      <c r="B676" s="15"/>
      <c r="C676" s="10" t="s">
        <v>359</v>
      </c>
      <c r="D676" s="8" t="s">
        <v>273</v>
      </c>
      <c r="E676" s="12"/>
      <c r="F676" s="12"/>
      <c r="G676" s="41">
        <v>48</v>
      </c>
      <c r="H676" s="41">
        <v>48</v>
      </c>
      <c r="I676" s="45">
        <v>17</v>
      </c>
      <c r="J676" s="45">
        <v>14</v>
      </c>
      <c r="K676" s="45">
        <v>17</v>
      </c>
      <c r="L676" s="41">
        <v>0</v>
      </c>
      <c r="M676" s="41">
        <v>0</v>
      </c>
      <c r="N676" s="41">
        <v>0</v>
      </c>
      <c r="O676" s="41">
        <v>0</v>
      </c>
      <c r="P676" s="41">
        <v>0</v>
      </c>
      <c r="Q676" s="13">
        <v>0</v>
      </c>
      <c r="R676" s="13">
        <v>0</v>
      </c>
    </row>
    <row r="677" spans="1:18" ht="14.1" customHeight="1" x14ac:dyDescent="0.15">
      <c r="A677" s="18" t="s">
        <v>408</v>
      </c>
      <c r="B677" s="19">
        <f>COUNTA(B656:B676)</f>
        <v>5</v>
      </c>
      <c r="C677" s="18"/>
      <c r="D677" s="18"/>
      <c r="E677" s="21">
        <f t="shared" ref="E677:P677" si="279">E656+E661+E666+E671+E674</f>
        <v>53</v>
      </c>
      <c r="F677" s="21">
        <f t="shared" si="279"/>
        <v>0</v>
      </c>
      <c r="G677" s="48">
        <f>H677+L677+Q677+R677</f>
        <v>1583</v>
      </c>
      <c r="H677" s="48">
        <f t="shared" si="279"/>
        <v>1575</v>
      </c>
      <c r="I677" s="48">
        <f t="shared" si="279"/>
        <v>541</v>
      </c>
      <c r="J677" s="48">
        <f t="shared" si="279"/>
        <v>498</v>
      </c>
      <c r="K677" s="48">
        <f t="shared" si="279"/>
        <v>536</v>
      </c>
      <c r="L677" s="48">
        <f>L656+L661+L666+L671+L674</f>
        <v>0</v>
      </c>
      <c r="M677" s="48">
        <f t="shared" si="279"/>
        <v>0</v>
      </c>
      <c r="N677" s="48">
        <f t="shared" si="279"/>
        <v>0</v>
      </c>
      <c r="O677" s="48">
        <f t="shared" si="279"/>
        <v>0</v>
      </c>
      <c r="P677" s="48">
        <f t="shared" si="279"/>
        <v>0</v>
      </c>
      <c r="Q677" s="21">
        <f>Q656+Q661+Q666+Q671+Q674</f>
        <v>8</v>
      </c>
      <c r="R677" s="21">
        <f>R656+R661+R666+R671+R674</f>
        <v>0</v>
      </c>
    </row>
    <row r="678" spans="1:18" ht="14.1" customHeight="1" x14ac:dyDescent="0.15">
      <c r="A678" s="24" t="s">
        <v>369</v>
      </c>
      <c r="B678" s="25">
        <f>B64+B203+B238+B295+B311+B359+B369+B442+B462+B487+B562+B617+B655+B677</f>
        <v>194</v>
      </c>
      <c r="C678" s="25"/>
      <c r="D678" s="24"/>
      <c r="E678" s="25">
        <f t="shared" ref="E678:R678" si="280">E64+E203+E238+E295+E311+E359+E369+E442+E462+E487+E562+E617+E655+E677</f>
        <v>2169</v>
      </c>
      <c r="F678" s="25">
        <f t="shared" si="280"/>
        <v>167</v>
      </c>
      <c r="G678" s="50">
        <f t="shared" si="280"/>
        <v>78059</v>
      </c>
      <c r="H678" s="50">
        <f t="shared" si="280"/>
        <v>75594</v>
      </c>
      <c r="I678" s="50">
        <f t="shared" si="280"/>
        <v>24565</v>
      </c>
      <c r="J678" s="50">
        <f t="shared" si="280"/>
        <v>25479</v>
      </c>
      <c r="K678" s="50">
        <f t="shared" si="280"/>
        <v>25550</v>
      </c>
      <c r="L678" s="50">
        <f t="shared" si="280"/>
        <v>2168</v>
      </c>
      <c r="M678" s="50">
        <f t="shared" si="280"/>
        <v>704</v>
      </c>
      <c r="N678" s="50">
        <f t="shared" si="280"/>
        <v>560</v>
      </c>
      <c r="O678" s="50">
        <f t="shared" si="280"/>
        <v>343</v>
      </c>
      <c r="P678" s="50">
        <f t="shared" si="280"/>
        <v>561</v>
      </c>
      <c r="Q678" s="25">
        <f t="shared" si="280"/>
        <v>297</v>
      </c>
      <c r="R678" s="25">
        <f t="shared" si="280"/>
        <v>0</v>
      </c>
    </row>
    <row r="679" spans="1:18" ht="14.1" customHeight="1" x14ac:dyDescent="0.15">
      <c r="A679" s="31"/>
      <c r="B679" s="26"/>
      <c r="C679" s="2"/>
      <c r="D679" s="31"/>
      <c r="E679" s="27"/>
      <c r="F679" s="27"/>
      <c r="G679" s="51"/>
      <c r="H679" s="51"/>
      <c r="I679" s="51"/>
      <c r="J679" s="51"/>
      <c r="K679" s="51"/>
      <c r="L679" s="51"/>
      <c r="M679" s="51"/>
      <c r="N679" s="51"/>
      <c r="O679" s="51"/>
      <c r="P679" s="51"/>
      <c r="Q679" s="27"/>
      <c r="R679" s="27"/>
    </row>
    <row r="680" spans="1:18" ht="14.1" customHeight="1" x14ac:dyDescent="0.15">
      <c r="A680" s="31"/>
      <c r="B680" s="26"/>
      <c r="C680" s="2"/>
      <c r="D680" s="31"/>
      <c r="E680" s="27"/>
      <c r="F680" s="28"/>
      <c r="G680" s="51"/>
      <c r="H680" s="51"/>
      <c r="I680" s="51"/>
      <c r="J680" s="51"/>
      <c r="K680" s="51"/>
      <c r="L680" s="52"/>
      <c r="M680" s="52"/>
      <c r="N680" s="52"/>
      <c r="O680" s="52"/>
      <c r="P680" s="52"/>
      <c r="Q680" s="28"/>
      <c r="R680" s="28"/>
    </row>
    <row r="681" spans="1:18" ht="14.1" customHeight="1" x14ac:dyDescent="0.15">
      <c r="A681" s="31"/>
      <c r="B681" s="26"/>
      <c r="C681" s="2"/>
      <c r="D681" s="31"/>
      <c r="E681" s="27"/>
      <c r="F681" s="27"/>
      <c r="G681" s="51"/>
      <c r="H681" s="51"/>
      <c r="I681" s="53"/>
      <c r="J681" s="53"/>
      <c r="K681" s="53"/>
      <c r="L681" s="51"/>
      <c r="M681" s="51"/>
      <c r="N681" s="51"/>
      <c r="O681" s="51"/>
      <c r="P681" s="51"/>
      <c r="Q681" s="27"/>
      <c r="R681" s="27"/>
    </row>
    <row r="682" spans="1:18" ht="14.1" customHeight="1" x14ac:dyDescent="0.15">
      <c r="A682" s="31"/>
      <c r="B682" s="26"/>
      <c r="C682" s="2"/>
      <c r="D682" s="31"/>
      <c r="E682" s="27"/>
      <c r="F682" s="27"/>
      <c r="G682" s="51"/>
      <c r="H682" s="51"/>
      <c r="I682" s="53"/>
      <c r="J682" s="53"/>
      <c r="K682" s="53"/>
      <c r="L682" s="51"/>
      <c r="M682" s="51"/>
      <c r="N682" s="51"/>
      <c r="O682" s="51"/>
      <c r="P682" s="51"/>
      <c r="Q682" s="27"/>
      <c r="R682" s="27"/>
    </row>
    <row r="683" spans="1:18" ht="14.1" customHeight="1" x14ac:dyDescent="0.15">
      <c r="A683" s="31"/>
      <c r="B683" s="26"/>
      <c r="C683" s="2"/>
      <c r="D683" s="31"/>
      <c r="E683" s="27"/>
      <c r="F683" s="28"/>
      <c r="G683" s="51"/>
      <c r="H683" s="51"/>
      <c r="I683" s="51"/>
      <c r="J683" s="51"/>
      <c r="K683" s="51"/>
      <c r="L683" s="52"/>
      <c r="M683" s="52"/>
      <c r="N683" s="52"/>
      <c r="O683" s="52"/>
      <c r="P683" s="52"/>
      <c r="Q683" s="27"/>
      <c r="R683" s="28"/>
    </row>
    <row r="684" spans="1:18" ht="14.1" customHeight="1" x14ac:dyDescent="0.15">
      <c r="A684" s="31"/>
      <c r="B684" s="26"/>
      <c r="C684" s="2"/>
      <c r="D684" s="31"/>
      <c r="E684" s="27"/>
      <c r="F684" s="27"/>
      <c r="G684" s="51"/>
      <c r="H684" s="51"/>
      <c r="I684" s="53"/>
      <c r="J684" s="53"/>
      <c r="K684" s="53"/>
      <c r="L684" s="51"/>
      <c r="M684" s="51"/>
      <c r="N684" s="51"/>
      <c r="O684" s="51"/>
      <c r="P684" s="51"/>
      <c r="Q684" s="28"/>
      <c r="R684" s="27"/>
    </row>
    <row r="685" spans="1:18" ht="14.1" customHeight="1" x14ac:dyDescent="0.15">
      <c r="A685" s="31"/>
      <c r="B685" s="26"/>
      <c r="C685" s="2"/>
      <c r="D685" s="31"/>
      <c r="E685" s="27"/>
      <c r="F685" s="27"/>
      <c r="G685" s="51"/>
      <c r="H685" s="51"/>
      <c r="I685" s="53"/>
      <c r="J685" s="53"/>
      <c r="K685" s="53"/>
      <c r="L685" s="51"/>
      <c r="M685" s="51"/>
      <c r="N685" s="51"/>
      <c r="O685" s="51"/>
      <c r="P685" s="51"/>
      <c r="Q685" s="28"/>
      <c r="R685" s="27"/>
    </row>
    <row r="686" spans="1:18" ht="14.1" customHeight="1" x14ac:dyDescent="0.15">
      <c r="A686" s="31"/>
      <c r="B686" s="26"/>
      <c r="C686" s="2"/>
      <c r="D686" s="31"/>
      <c r="E686" s="27"/>
      <c r="F686" s="27"/>
      <c r="G686" s="51"/>
      <c r="H686" s="51"/>
      <c r="I686" s="53"/>
      <c r="J686" s="53"/>
      <c r="K686" s="53"/>
      <c r="L686" s="51"/>
      <c r="M686" s="51"/>
      <c r="N686" s="51"/>
      <c r="O686" s="51"/>
      <c r="P686" s="51"/>
      <c r="Q686" s="29"/>
      <c r="R686" s="27"/>
    </row>
    <row r="687" spans="1:18" ht="14.1" customHeight="1" x14ac:dyDescent="0.15">
      <c r="A687" s="31"/>
      <c r="B687" s="26"/>
      <c r="C687" s="2"/>
      <c r="D687" s="31"/>
      <c r="E687" s="27"/>
      <c r="F687" s="27"/>
      <c r="G687" s="51"/>
      <c r="H687" s="51"/>
      <c r="I687" s="53"/>
      <c r="J687" s="53"/>
      <c r="K687" s="53"/>
      <c r="L687" s="51"/>
      <c r="M687" s="51"/>
      <c r="N687" s="51"/>
      <c r="O687" s="51"/>
      <c r="P687" s="51"/>
      <c r="Q687" s="29"/>
      <c r="R687" s="27"/>
    </row>
    <row r="688" spans="1:18" ht="14.1" customHeight="1" x14ac:dyDescent="0.15">
      <c r="A688" s="31"/>
      <c r="B688" s="26"/>
      <c r="C688" s="2"/>
      <c r="D688" s="31"/>
      <c r="E688" s="27"/>
      <c r="F688" s="28"/>
      <c r="G688" s="51"/>
      <c r="H688" s="51"/>
      <c r="I688" s="51"/>
      <c r="J688" s="51"/>
      <c r="K688" s="51"/>
      <c r="L688" s="52"/>
      <c r="M688" s="52"/>
      <c r="N688" s="52"/>
      <c r="O688" s="52"/>
      <c r="P688" s="52"/>
      <c r="Q688" s="28"/>
      <c r="R688" s="28"/>
    </row>
    <row r="689" spans="1:19" ht="14.1" customHeight="1" x14ac:dyDescent="0.15">
      <c r="A689" s="31"/>
      <c r="B689" s="26"/>
      <c r="C689" s="2"/>
      <c r="D689" s="31"/>
      <c r="E689" s="27"/>
      <c r="F689" s="27"/>
      <c r="G689" s="51"/>
      <c r="H689" s="51"/>
      <c r="I689" s="53"/>
      <c r="J689" s="53"/>
      <c r="K689" s="53"/>
      <c r="L689" s="51"/>
      <c r="M689" s="51"/>
      <c r="N689" s="51"/>
      <c r="O689" s="51"/>
      <c r="P689" s="51"/>
      <c r="Q689" s="27"/>
      <c r="R689" s="27"/>
    </row>
    <row r="690" spans="1:19" ht="14.1" customHeight="1" x14ac:dyDescent="0.15">
      <c r="A690" s="31"/>
      <c r="B690" s="26"/>
      <c r="C690" s="2"/>
      <c r="D690" s="31"/>
      <c r="E690" s="27"/>
      <c r="F690" s="27"/>
      <c r="G690" s="51"/>
      <c r="H690" s="51"/>
      <c r="I690" s="53"/>
      <c r="J690" s="53"/>
      <c r="K690" s="53"/>
      <c r="L690" s="51"/>
      <c r="M690" s="51"/>
      <c r="N690" s="51"/>
      <c r="O690" s="51"/>
      <c r="P690" s="51"/>
      <c r="Q690" s="27"/>
      <c r="R690" s="27"/>
    </row>
    <row r="691" spans="1:19" ht="14.1" customHeight="1" x14ac:dyDescent="0.15">
      <c r="A691" s="31"/>
      <c r="B691" s="26"/>
      <c r="C691" s="2"/>
      <c r="D691" s="31"/>
      <c r="E691" s="27"/>
      <c r="F691" s="27"/>
      <c r="G691" s="51"/>
      <c r="H691" s="51"/>
      <c r="I691" s="51"/>
      <c r="J691" s="51"/>
      <c r="K691" s="51"/>
      <c r="L691" s="51"/>
      <c r="M691" s="51"/>
      <c r="N691" s="51"/>
      <c r="O691" s="51"/>
      <c r="P691" s="51"/>
      <c r="Q691" s="27"/>
      <c r="R691" s="27"/>
    </row>
    <row r="692" spans="1:19" ht="14.1" customHeight="1" x14ac:dyDescent="0.15">
      <c r="A692" s="31"/>
      <c r="B692" s="26"/>
      <c r="C692" s="2"/>
      <c r="D692" s="31"/>
      <c r="E692" s="27"/>
      <c r="F692" s="27"/>
      <c r="G692" s="51"/>
      <c r="H692" s="51"/>
      <c r="I692" s="51"/>
      <c r="J692" s="51"/>
      <c r="K692" s="51"/>
      <c r="L692" s="51"/>
      <c r="M692" s="51"/>
      <c r="N692" s="51"/>
      <c r="O692" s="51"/>
      <c r="P692" s="51"/>
      <c r="Q692" s="27"/>
      <c r="R692" s="27"/>
    </row>
    <row r="693" spans="1:19" ht="14.1" customHeight="1" x14ac:dyDescent="0.15">
      <c r="A693" s="31"/>
      <c r="B693" s="26"/>
      <c r="C693" s="2"/>
      <c r="D693" s="31"/>
      <c r="E693" s="27"/>
      <c r="F693" s="28"/>
      <c r="G693" s="51"/>
      <c r="H693" s="51"/>
      <c r="I693" s="51"/>
      <c r="J693" s="51"/>
      <c r="K693" s="51"/>
      <c r="L693" s="52"/>
      <c r="M693" s="52"/>
      <c r="N693" s="52"/>
      <c r="O693" s="52"/>
      <c r="P693" s="52"/>
      <c r="Q693" s="28"/>
      <c r="R693" s="28"/>
    </row>
    <row r="694" spans="1:19" ht="14.1" customHeight="1" x14ac:dyDescent="0.15">
      <c r="A694" s="31"/>
      <c r="B694" s="26"/>
      <c r="C694" s="2"/>
      <c r="D694" s="31"/>
      <c r="E694" s="27"/>
      <c r="F694" s="27"/>
      <c r="G694" s="51"/>
      <c r="H694" s="51"/>
      <c r="I694" s="53"/>
      <c r="J694" s="53"/>
      <c r="K694" s="53"/>
      <c r="L694" s="51"/>
      <c r="M694" s="51"/>
      <c r="N694" s="51"/>
      <c r="O694" s="51"/>
      <c r="P694" s="51"/>
      <c r="Q694" s="27"/>
      <c r="R694" s="27"/>
    </row>
    <row r="695" spans="1:19" ht="14.1" customHeight="1" x14ac:dyDescent="0.15">
      <c r="A695" s="31"/>
      <c r="B695" s="26"/>
      <c r="C695" s="2"/>
      <c r="D695" s="31"/>
      <c r="E695" s="27"/>
      <c r="F695" s="27"/>
      <c r="G695" s="51"/>
      <c r="H695" s="51"/>
      <c r="I695" s="53"/>
      <c r="J695" s="53"/>
      <c r="K695" s="53"/>
      <c r="L695" s="51"/>
      <c r="M695" s="51"/>
      <c r="N695" s="51"/>
      <c r="O695" s="51"/>
      <c r="P695" s="51"/>
      <c r="Q695" s="27"/>
      <c r="R695" s="27"/>
    </row>
    <row r="696" spans="1:19" ht="14.1" customHeight="1" x14ac:dyDescent="0.15">
      <c r="A696" s="31"/>
      <c r="B696" s="26"/>
      <c r="C696" s="2"/>
      <c r="D696" s="31"/>
      <c r="E696" s="27"/>
      <c r="F696" s="28"/>
      <c r="G696" s="51"/>
      <c r="H696" s="51"/>
      <c r="I696" s="51"/>
      <c r="J696" s="51"/>
      <c r="K696" s="51"/>
      <c r="L696" s="52"/>
      <c r="M696" s="52"/>
      <c r="N696" s="52"/>
      <c r="O696" s="52"/>
      <c r="P696" s="52"/>
      <c r="Q696" s="28"/>
      <c r="R696" s="28"/>
    </row>
    <row r="697" spans="1:19" ht="14.1" customHeight="1" x14ac:dyDescent="0.15">
      <c r="A697" s="31"/>
      <c r="B697" s="26"/>
      <c r="C697" s="2"/>
      <c r="D697" s="31"/>
      <c r="E697" s="27"/>
      <c r="F697" s="27"/>
      <c r="G697" s="51"/>
      <c r="H697" s="51"/>
      <c r="I697" s="53"/>
      <c r="J697" s="53"/>
      <c r="K697" s="53"/>
      <c r="L697" s="51"/>
      <c r="M697" s="51"/>
      <c r="N697" s="51"/>
      <c r="O697" s="51"/>
      <c r="P697" s="51"/>
      <c r="Q697" s="27"/>
      <c r="R697" s="27"/>
    </row>
    <row r="698" spans="1:19" ht="14.1" customHeight="1" x14ac:dyDescent="0.15">
      <c r="A698" s="31"/>
      <c r="B698" s="26"/>
      <c r="C698" s="2"/>
      <c r="D698" s="31"/>
      <c r="E698" s="27"/>
      <c r="F698" s="27"/>
      <c r="G698" s="51"/>
      <c r="H698" s="51"/>
      <c r="I698" s="53"/>
      <c r="J698" s="53"/>
      <c r="K698" s="53"/>
      <c r="L698" s="51"/>
      <c r="M698" s="51"/>
      <c r="N698" s="51"/>
      <c r="O698" s="51"/>
      <c r="P698" s="51"/>
      <c r="Q698" s="27"/>
      <c r="R698" s="27"/>
    </row>
    <row r="699" spans="1:19" ht="14.1" customHeight="1" x14ac:dyDescent="0.15">
      <c r="A699" s="31"/>
      <c r="B699" s="30"/>
      <c r="C699" s="31"/>
      <c r="D699" s="31"/>
      <c r="E699" s="27"/>
      <c r="F699" s="27"/>
      <c r="G699" s="51"/>
      <c r="H699" s="51"/>
      <c r="I699" s="51"/>
      <c r="J699" s="51"/>
      <c r="K699" s="51"/>
      <c r="L699" s="51"/>
      <c r="M699" s="51"/>
      <c r="N699" s="51"/>
      <c r="O699" s="51"/>
      <c r="P699" s="51"/>
      <c r="Q699" s="27"/>
      <c r="R699" s="27"/>
    </row>
    <row r="700" spans="1:19" s="33" customFormat="1" ht="14.1" customHeight="1" x14ac:dyDescent="0.15">
      <c r="A700" s="32"/>
      <c r="B700" s="30"/>
      <c r="C700" s="32"/>
      <c r="D700" s="32"/>
      <c r="E700" s="27"/>
      <c r="F700" s="27"/>
      <c r="G700" s="51"/>
      <c r="H700" s="51"/>
      <c r="I700" s="51"/>
      <c r="J700" s="51"/>
      <c r="K700" s="51"/>
      <c r="L700" s="51"/>
      <c r="M700" s="51"/>
      <c r="N700" s="51"/>
      <c r="O700" s="51"/>
      <c r="P700" s="51"/>
      <c r="Q700" s="27"/>
      <c r="R700" s="27"/>
      <c r="S700" s="5"/>
    </row>
    <row r="701" spans="1:19" s="5" customFormat="1" x14ac:dyDescent="0.15">
      <c r="A701" s="38"/>
      <c r="B701" s="34"/>
      <c r="C701" s="34"/>
      <c r="D701" s="38"/>
      <c r="E701" s="34"/>
      <c r="F701" s="34"/>
      <c r="G701" s="54"/>
      <c r="H701" s="54"/>
      <c r="I701" s="54"/>
      <c r="J701" s="54"/>
      <c r="K701" s="54"/>
      <c r="L701" s="54"/>
      <c r="M701" s="54"/>
      <c r="N701" s="54"/>
      <c r="O701" s="54"/>
      <c r="P701" s="54"/>
      <c r="Q701" s="34"/>
      <c r="R701" s="34"/>
    </row>
    <row r="702" spans="1:19" s="5" customFormat="1" x14ac:dyDescent="0.15">
      <c r="A702" s="38"/>
      <c r="B702" s="34"/>
      <c r="C702" s="34"/>
      <c r="D702" s="38"/>
      <c r="E702" s="34"/>
      <c r="F702" s="34"/>
      <c r="G702" s="54"/>
      <c r="H702" s="54"/>
      <c r="I702" s="54"/>
      <c r="J702" s="54"/>
      <c r="K702" s="54"/>
      <c r="L702" s="54"/>
      <c r="M702" s="54"/>
      <c r="N702" s="54"/>
      <c r="O702" s="54"/>
      <c r="P702" s="54"/>
      <c r="Q702" s="34"/>
      <c r="R702" s="34"/>
    </row>
  </sheetData>
  <mergeCells count="21">
    <mergeCell ref="G2:G5"/>
    <mergeCell ref="A2:A5"/>
    <mergeCell ref="B2:B5"/>
    <mergeCell ref="C2:C5"/>
    <mergeCell ref="E2:E5"/>
    <mergeCell ref="F2:F5"/>
    <mergeCell ref="D2:D5"/>
    <mergeCell ref="H2:R2"/>
    <mergeCell ref="H3:K3"/>
    <mergeCell ref="L3:P3"/>
    <mergeCell ref="Q3:Q5"/>
    <mergeCell ref="R3:R5"/>
    <mergeCell ref="H4:H5"/>
    <mergeCell ref="I4:I5"/>
    <mergeCell ref="J4:J5"/>
    <mergeCell ref="K4:K5"/>
    <mergeCell ref="L4:L5"/>
    <mergeCell ref="M4:M5"/>
    <mergeCell ref="N4:N5"/>
    <mergeCell ref="O4:O5"/>
    <mergeCell ref="P4:P5"/>
  </mergeCells>
  <phoneticPr fontId="2"/>
  <printOptions horizontalCentered="1"/>
  <pageMargins left="0.31496062992125984" right="0.31496062992125984" top="0.74803149606299213" bottom="0.74803149606299213" header="0.31496062992125984" footer="0.19685039370078741"/>
  <pageSetup paperSize="9" scale="70" firstPageNumber="172" orientation="portrait" useFirstPageNumber="1" r:id="rId1"/>
  <headerFooter scaleWithDoc="0">
    <oddFooter>&amp;C&amp;"ＭＳ ゴシック,標準"&amp;8－ &amp;P &amp; －</oddFooter>
  </headerFooter>
  <ignoredErrors>
    <ignoredError sqref="L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3"/>
  <sheetViews>
    <sheetView topLeftCell="A22" zoomScale="70" zoomScaleNormal="70" workbookViewId="0">
      <selection activeCell="J16" sqref="J16"/>
    </sheetView>
  </sheetViews>
  <sheetFormatPr defaultColWidth="11" defaultRowHeight="18.75" x14ac:dyDescent="0.15"/>
  <cols>
    <col min="1" max="2" width="6" style="220" customWidth="1"/>
    <col min="3" max="4" width="5.875" style="220" customWidth="1"/>
    <col min="5" max="5" width="5.25" style="270" customWidth="1"/>
    <col min="6" max="7" width="5.25" style="220" customWidth="1"/>
    <col min="8" max="9" width="5.875" style="220" customWidth="1"/>
    <col min="10" max="10" width="8" style="220" customWidth="1"/>
    <col min="11" max="23" width="5.875" style="220" customWidth="1"/>
    <col min="24" max="25" width="8.25" style="220" customWidth="1"/>
    <col min="26" max="28" width="5.875" style="220" customWidth="1"/>
    <col min="29" max="16384" width="11" style="220"/>
  </cols>
  <sheetData>
    <row r="1" spans="1:30" ht="9" customHeight="1" x14ac:dyDescent="0.15">
      <c r="A1" s="405"/>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row>
    <row r="2" spans="1:30" ht="6.75" customHeight="1" x14ac:dyDescent="0.15">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row>
    <row r="3" spans="1:30" ht="33.75" customHeight="1" x14ac:dyDescent="0.15">
      <c r="A3" s="406" t="s">
        <v>548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221"/>
      <c r="AD3" s="221"/>
    </row>
    <row r="4" spans="1:30" ht="17.25" customHeight="1" x14ac:dyDescent="0.15">
      <c r="A4" s="397">
        <v>43952</v>
      </c>
      <c r="B4" s="397"/>
      <c r="C4" s="222"/>
      <c r="D4" s="223"/>
      <c r="E4" s="224"/>
      <c r="F4" s="223"/>
      <c r="G4" s="223"/>
      <c r="H4" s="223"/>
      <c r="I4" s="223"/>
      <c r="J4" s="223"/>
      <c r="K4" s="223"/>
      <c r="L4" s="223"/>
      <c r="M4" s="223"/>
      <c r="N4" s="223"/>
      <c r="O4" s="223"/>
      <c r="P4" s="223"/>
      <c r="Q4" s="223"/>
      <c r="R4" s="223"/>
      <c r="S4" s="223"/>
      <c r="T4" s="223"/>
      <c r="U4" s="223"/>
      <c r="V4" s="223"/>
      <c r="W4" s="223"/>
      <c r="X4" s="223"/>
      <c r="Y4" s="223"/>
      <c r="Z4" s="223"/>
      <c r="AA4" s="223"/>
      <c r="AB4" s="223"/>
      <c r="AC4" s="221"/>
      <c r="AD4" s="221"/>
    </row>
    <row r="5" spans="1:30" ht="20.100000000000001" customHeight="1" x14ac:dyDescent="0.15">
      <c r="A5" s="225" t="s">
        <v>261</v>
      </c>
      <c r="B5" s="225" t="s">
        <v>262</v>
      </c>
      <c r="C5" s="440" t="s">
        <v>549</v>
      </c>
      <c r="D5" s="441"/>
      <c r="E5" s="226" t="s">
        <v>283</v>
      </c>
      <c r="F5" s="227" t="s">
        <v>263</v>
      </c>
      <c r="G5" s="228" t="s">
        <v>284</v>
      </c>
      <c r="H5" s="409" t="s">
        <v>550</v>
      </c>
      <c r="I5" s="410"/>
      <c r="J5" s="410"/>
      <c r="K5" s="410"/>
      <c r="L5" s="410"/>
      <c r="M5" s="411"/>
      <c r="N5" s="431" t="s">
        <v>551</v>
      </c>
      <c r="O5" s="432"/>
      <c r="P5" s="433"/>
      <c r="Q5" s="433"/>
      <c r="R5" s="433"/>
      <c r="S5" s="433"/>
      <c r="T5" s="433"/>
      <c r="U5" s="433"/>
      <c r="V5" s="433"/>
      <c r="W5" s="433"/>
      <c r="X5" s="433"/>
      <c r="Y5" s="433"/>
      <c r="Z5" s="409" t="s">
        <v>285</v>
      </c>
      <c r="AA5" s="410"/>
      <c r="AB5" s="411"/>
      <c r="AD5" s="221"/>
    </row>
    <row r="6" spans="1:30" ht="20.100000000000001" customHeight="1" x14ac:dyDescent="0.15">
      <c r="A6" s="229"/>
      <c r="B6" s="229"/>
      <c r="C6" s="442"/>
      <c r="D6" s="443"/>
      <c r="E6" s="230"/>
      <c r="F6" s="231"/>
      <c r="G6" s="232"/>
      <c r="H6" s="412"/>
      <c r="I6" s="413"/>
      <c r="J6" s="413"/>
      <c r="K6" s="413"/>
      <c r="L6" s="413"/>
      <c r="M6" s="414"/>
      <c r="N6" s="431" t="s">
        <v>264</v>
      </c>
      <c r="O6" s="432"/>
      <c r="P6" s="433"/>
      <c r="Q6" s="433"/>
      <c r="R6" s="433"/>
      <c r="S6" s="433"/>
      <c r="T6" s="433"/>
      <c r="U6" s="433"/>
      <c r="V6" s="433"/>
      <c r="W6" s="434"/>
      <c r="X6" s="431" t="s">
        <v>552</v>
      </c>
      <c r="Y6" s="433"/>
      <c r="Z6" s="430" t="s">
        <v>553</v>
      </c>
      <c r="AA6" s="413"/>
      <c r="AB6" s="414"/>
      <c r="AD6" s="221"/>
    </row>
    <row r="7" spans="1:30" ht="15.95" customHeight="1" x14ac:dyDescent="0.15">
      <c r="A7" s="229" t="s">
        <v>265</v>
      </c>
      <c r="B7" s="229"/>
      <c r="C7" s="442"/>
      <c r="D7" s="443"/>
      <c r="E7" s="230"/>
      <c r="F7" s="231"/>
      <c r="G7" s="233"/>
      <c r="H7" s="415" t="s">
        <v>554</v>
      </c>
      <c r="I7" s="416"/>
      <c r="J7" s="417"/>
      <c r="K7" s="415" t="s">
        <v>286</v>
      </c>
      <c r="L7" s="435"/>
      <c r="M7" s="436"/>
      <c r="N7" s="234"/>
      <c r="O7" s="234"/>
      <c r="P7" s="234"/>
      <c r="Q7" s="407" t="s">
        <v>287</v>
      </c>
      <c r="R7" s="407" t="s">
        <v>288</v>
      </c>
      <c r="S7" s="409" t="s">
        <v>266</v>
      </c>
      <c r="T7" s="411"/>
      <c r="U7" s="407" t="s">
        <v>289</v>
      </c>
      <c r="V7" s="234"/>
      <c r="W7" s="234"/>
      <c r="X7" s="235"/>
      <c r="Y7" s="231"/>
      <c r="Z7" s="234"/>
      <c r="AA7" s="234"/>
      <c r="AB7" s="236"/>
      <c r="AD7" s="221"/>
    </row>
    <row r="8" spans="1:30" ht="15.95" customHeight="1" x14ac:dyDescent="0.15">
      <c r="A8" s="229"/>
      <c r="B8" s="229"/>
      <c r="C8" s="442"/>
      <c r="D8" s="443"/>
      <c r="E8" s="230" t="s">
        <v>290</v>
      </c>
      <c r="F8" s="233" t="s">
        <v>267</v>
      </c>
      <c r="G8" s="233" t="s">
        <v>291</v>
      </c>
      <c r="H8" s="418"/>
      <c r="I8" s="419"/>
      <c r="J8" s="420"/>
      <c r="K8" s="437"/>
      <c r="L8" s="438"/>
      <c r="M8" s="439"/>
      <c r="N8" s="229" t="s">
        <v>268</v>
      </c>
      <c r="O8" s="229" t="s">
        <v>292</v>
      </c>
      <c r="P8" s="229" t="s">
        <v>269</v>
      </c>
      <c r="Q8" s="408"/>
      <c r="R8" s="408"/>
      <c r="S8" s="412"/>
      <c r="T8" s="414"/>
      <c r="U8" s="408"/>
      <c r="V8" s="229" t="s">
        <v>293</v>
      </c>
      <c r="W8" s="234"/>
      <c r="X8" s="237" t="s">
        <v>339</v>
      </c>
      <c r="Y8" s="429" t="s">
        <v>338</v>
      </c>
      <c r="Z8" s="234"/>
      <c r="AA8" s="234"/>
      <c r="AB8" s="236"/>
      <c r="AD8" s="221"/>
    </row>
    <row r="9" spans="1:30" ht="15.95" customHeight="1" x14ac:dyDescent="0.15">
      <c r="A9" s="229" t="s">
        <v>270</v>
      </c>
      <c r="B9" s="229"/>
      <c r="C9" s="442"/>
      <c r="D9" s="443"/>
      <c r="E9" s="230"/>
      <c r="F9" s="231"/>
      <c r="G9" s="231"/>
      <c r="H9" s="234"/>
      <c r="I9" s="234"/>
      <c r="J9" s="234"/>
      <c r="K9" s="234"/>
      <c r="L9" s="234"/>
      <c r="M9" s="234"/>
      <c r="N9" s="234"/>
      <c r="O9" s="229" t="s">
        <v>294</v>
      </c>
      <c r="P9" s="234"/>
      <c r="Q9" s="408"/>
      <c r="R9" s="408"/>
      <c r="S9" s="234"/>
      <c r="T9" s="234"/>
      <c r="U9" s="408"/>
      <c r="V9" s="234"/>
      <c r="W9" s="229" t="s">
        <v>271</v>
      </c>
      <c r="X9" s="237" t="s">
        <v>340</v>
      </c>
      <c r="Y9" s="429"/>
      <c r="Z9" s="229" t="s">
        <v>272</v>
      </c>
      <c r="AA9" s="229" t="s">
        <v>273</v>
      </c>
      <c r="AB9" s="238" t="s">
        <v>271</v>
      </c>
      <c r="AD9" s="221"/>
    </row>
    <row r="10" spans="1:30" ht="15.95" customHeight="1" x14ac:dyDescent="0.15">
      <c r="A10" s="229"/>
      <c r="B10" s="229"/>
      <c r="C10" s="442"/>
      <c r="D10" s="443"/>
      <c r="E10" s="230"/>
      <c r="F10" s="231"/>
      <c r="G10" s="231"/>
      <c r="H10" s="229" t="s">
        <v>272</v>
      </c>
      <c r="I10" s="229" t="s">
        <v>273</v>
      </c>
      <c r="J10" s="229" t="s">
        <v>271</v>
      </c>
      <c r="K10" s="229" t="s">
        <v>272</v>
      </c>
      <c r="L10" s="229" t="s">
        <v>273</v>
      </c>
      <c r="M10" s="229" t="s">
        <v>271</v>
      </c>
      <c r="N10" s="229" t="s">
        <v>274</v>
      </c>
      <c r="O10" s="229" t="s">
        <v>274</v>
      </c>
      <c r="P10" s="229" t="s">
        <v>275</v>
      </c>
      <c r="Q10" s="408"/>
      <c r="R10" s="408"/>
      <c r="S10" s="229" t="s">
        <v>272</v>
      </c>
      <c r="T10" s="229" t="s">
        <v>273</v>
      </c>
      <c r="U10" s="408"/>
      <c r="V10" s="229" t="s">
        <v>295</v>
      </c>
      <c r="W10" s="234"/>
      <c r="X10" s="239" t="s">
        <v>555</v>
      </c>
      <c r="Y10" s="240" t="s">
        <v>343</v>
      </c>
      <c r="Z10" s="234"/>
      <c r="AA10" s="234"/>
      <c r="AB10" s="236"/>
      <c r="AD10" s="221"/>
    </row>
    <row r="11" spans="1:30" ht="15.95" customHeight="1" x14ac:dyDescent="0.15">
      <c r="A11" s="229" t="s">
        <v>276</v>
      </c>
      <c r="B11" s="229" t="s">
        <v>277</v>
      </c>
      <c r="C11" s="442"/>
      <c r="D11" s="443"/>
      <c r="E11" s="230" t="s">
        <v>294</v>
      </c>
      <c r="F11" s="233" t="s">
        <v>268</v>
      </c>
      <c r="G11" s="233" t="s">
        <v>296</v>
      </c>
      <c r="H11" s="234"/>
      <c r="I11" s="234"/>
      <c r="J11" s="234"/>
      <c r="K11" s="234"/>
      <c r="L11" s="234"/>
      <c r="M11" s="234"/>
      <c r="N11" s="234"/>
      <c r="O11" s="234"/>
      <c r="P11" s="234"/>
      <c r="Q11" s="408"/>
      <c r="R11" s="408"/>
      <c r="S11" s="234"/>
      <c r="T11" s="234"/>
      <c r="U11" s="408"/>
      <c r="V11" s="234"/>
      <c r="W11" s="234"/>
      <c r="X11" s="239"/>
      <c r="Y11" s="231"/>
      <c r="Z11" s="234"/>
      <c r="AA11" s="234"/>
      <c r="AB11" s="236"/>
      <c r="AD11" s="221"/>
    </row>
    <row r="12" spans="1:30" s="247" customFormat="1" ht="35.1" customHeight="1" x14ac:dyDescent="0.15">
      <c r="A12" s="241" t="s">
        <v>297</v>
      </c>
      <c r="B12" s="241" t="s">
        <v>298</v>
      </c>
      <c r="C12" s="421" t="s">
        <v>556</v>
      </c>
      <c r="D12" s="422"/>
      <c r="E12" s="242" t="s">
        <v>283</v>
      </c>
      <c r="F12" s="243">
        <v>32</v>
      </c>
      <c r="G12" s="244" t="s">
        <v>278</v>
      </c>
      <c r="H12" s="245">
        <v>1303</v>
      </c>
      <c r="I12" s="245">
        <v>1519</v>
      </c>
      <c r="J12" s="245">
        <f>+H12+I12</f>
        <v>2822</v>
      </c>
      <c r="K12" s="278">
        <v>39</v>
      </c>
      <c r="L12" s="246">
        <v>21</v>
      </c>
      <c r="M12" s="246">
        <f>+K12+L12</f>
        <v>60</v>
      </c>
      <c r="N12" s="246">
        <v>0</v>
      </c>
      <c r="O12" s="246">
        <v>1</v>
      </c>
      <c r="P12" s="246">
        <v>2</v>
      </c>
      <c r="Q12" s="246">
        <v>0</v>
      </c>
      <c r="R12" s="246">
        <v>0</v>
      </c>
      <c r="S12" s="246">
        <v>41</v>
      </c>
      <c r="T12" s="246">
        <v>13</v>
      </c>
      <c r="U12" s="246">
        <v>0</v>
      </c>
      <c r="V12" s="246">
        <v>0</v>
      </c>
      <c r="W12" s="246">
        <f>SUM(N12:V12)</f>
        <v>57</v>
      </c>
      <c r="X12" s="246">
        <v>79</v>
      </c>
      <c r="Y12" s="246">
        <v>10</v>
      </c>
      <c r="Z12" s="246">
        <v>9</v>
      </c>
      <c r="AA12" s="246">
        <v>4</v>
      </c>
      <c r="AB12" s="246">
        <f>Z12+AA12</f>
        <v>13</v>
      </c>
      <c r="AD12" s="248"/>
    </row>
    <row r="13" spans="1:30" s="247" customFormat="1" ht="35.1" customHeight="1" x14ac:dyDescent="0.15">
      <c r="A13" s="398" t="s">
        <v>299</v>
      </c>
      <c r="B13" s="398" t="s">
        <v>300</v>
      </c>
      <c r="C13" s="423" t="s">
        <v>557</v>
      </c>
      <c r="D13" s="423"/>
      <c r="E13" s="444">
        <v>0</v>
      </c>
      <c r="F13" s="448">
        <v>0</v>
      </c>
      <c r="G13" s="249" t="s">
        <v>301</v>
      </c>
      <c r="H13" s="250">
        <v>5717</v>
      </c>
      <c r="I13" s="250">
        <v>4694</v>
      </c>
      <c r="J13" s="250">
        <f t="shared" ref="J13:J20" si="0">+H13+I13</f>
        <v>10411</v>
      </c>
      <c r="K13" s="279">
        <v>0</v>
      </c>
      <c r="L13" s="251">
        <v>0</v>
      </c>
      <c r="M13" s="251">
        <v>0</v>
      </c>
      <c r="N13" s="424">
        <v>0</v>
      </c>
      <c r="O13" s="424">
        <v>1</v>
      </c>
      <c r="P13" s="424">
        <v>0</v>
      </c>
      <c r="Q13" s="424">
        <v>0</v>
      </c>
      <c r="R13" s="424">
        <v>0</v>
      </c>
      <c r="S13" s="424">
        <v>144</v>
      </c>
      <c r="T13" s="424">
        <v>91</v>
      </c>
      <c r="U13" s="424">
        <v>1</v>
      </c>
      <c r="V13" s="424">
        <v>0</v>
      </c>
      <c r="W13" s="446">
        <f>SUM(N13:V14)</f>
        <v>237</v>
      </c>
      <c r="X13" s="424">
        <v>0</v>
      </c>
      <c r="Y13" s="424">
        <v>591</v>
      </c>
      <c r="Z13" s="424">
        <v>53</v>
      </c>
      <c r="AA13" s="424">
        <v>46</v>
      </c>
      <c r="AB13" s="470">
        <f>Z13+AA13</f>
        <v>99</v>
      </c>
      <c r="AD13" s="248"/>
    </row>
    <row r="14" spans="1:30" s="247" customFormat="1" ht="35.1" customHeight="1" x14ac:dyDescent="0.15">
      <c r="A14" s="403"/>
      <c r="B14" s="404"/>
      <c r="C14" s="423"/>
      <c r="D14" s="423"/>
      <c r="E14" s="445"/>
      <c r="F14" s="449"/>
      <c r="G14" s="252" t="s">
        <v>279</v>
      </c>
      <c r="H14" s="253">
        <v>0</v>
      </c>
      <c r="I14" s="253">
        <v>0</v>
      </c>
      <c r="J14" s="253">
        <f t="shared" si="0"/>
        <v>0</v>
      </c>
      <c r="K14" s="280">
        <v>0</v>
      </c>
      <c r="L14" s="254">
        <v>0</v>
      </c>
      <c r="M14" s="254">
        <v>0</v>
      </c>
      <c r="N14" s="424"/>
      <c r="O14" s="424"/>
      <c r="P14" s="424"/>
      <c r="Q14" s="424"/>
      <c r="R14" s="424"/>
      <c r="S14" s="424"/>
      <c r="T14" s="424"/>
      <c r="U14" s="424"/>
      <c r="V14" s="424"/>
      <c r="W14" s="447">
        <f t="shared" ref="W14:W20" si="1">SUM(N14:V14)</f>
        <v>0</v>
      </c>
      <c r="X14" s="424"/>
      <c r="Y14" s="424"/>
      <c r="Z14" s="424"/>
      <c r="AA14" s="424"/>
      <c r="AB14" s="471"/>
      <c r="AD14" s="248"/>
    </row>
    <row r="15" spans="1:30" s="247" customFormat="1" ht="34.5" customHeight="1" x14ac:dyDescent="0.15">
      <c r="A15" s="403"/>
      <c r="B15" s="398" t="s">
        <v>298</v>
      </c>
      <c r="C15" s="423" t="s">
        <v>304</v>
      </c>
      <c r="D15" s="423"/>
      <c r="E15" s="257">
        <v>0</v>
      </c>
      <c r="F15" s="256">
        <v>0</v>
      </c>
      <c r="G15" s="257" t="s">
        <v>278</v>
      </c>
      <c r="H15" s="245">
        <v>454</v>
      </c>
      <c r="I15" s="245">
        <v>487</v>
      </c>
      <c r="J15" s="245">
        <f>+H15+I15</f>
        <v>941</v>
      </c>
      <c r="K15" s="246">
        <v>0</v>
      </c>
      <c r="L15" s="246">
        <v>0</v>
      </c>
      <c r="M15" s="246">
        <v>0</v>
      </c>
      <c r="N15" s="246">
        <v>1</v>
      </c>
      <c r="O15" s="246">
        <v>0</v>
      </c>
      <c r="P15" s="246">
        <v>3</v>
      </c>
      <c r="Q15" s="246">
        <v>0</v>
      </c>
      <c r="R15" s="246">
        <v>0</v>
      </c>
      <c r="S15" s="246">
        <v>23</v>
      </c>
      <c r="T15" s="246">
        <v>6</v>
      </c>
      <c r="U15" s="246">
        <v>0</v>
      </c>
      <c r="V15" s="246">
        <v>41</v>
      </c>
      <c r="W15" s="246">
        <f>SUM(N15:V15)</f>
        <v>74</v>
      </c>
      <c r="X15" s="246">
        <v>0</v>
      </c>
      <c r="Y15" s="246">
        <v>0</v>
      </c>
      <c r="Z15" s="246">
        <v>6</v>
      </c>
      <c r="AA15" s="246">
        <v>5</v>
      </c>
      <c r="AB15" s="246">
        <f>Z15+AA15</f>
        <v>11</v>
      </c>
      <c r="AD15" s="248"/>
    </row>
    <row r="16" spans="1:30" s="247" customFormat="1" ht="35.1" customHeight="1" x14ac:dyDescent="0.15">
      <c r="A16" s="403"/>
      <c r="B16" s="403"/>
      <c r="C16" s="421" t="s">
        <v>302</v>
      </c>
      <c r="D16" s="422"/>
      <c r="E16" s="257">
        <v>0</v>
      </c>
      <c r="F16" s="256">
        <v>10</v>
      </c>
      <c r="G16" s="257" t="s">
        <v>278</v>
      </c>
      <c r="H16" s="245">
        <v>3336</v>
      </c>
      <c r="I16" s="245">
        <v>2281</v>
      </c>
      <c r="J16" s="245">
        <f t="shared" si="0"/>
        <v>5617</v>
      </c>
      <c r="K16" s="246">
        <v>0</v>
      </c>
      <c r="L16" s="246">
        <v>0</v>
      </c>
      <c r="M16" s="246">
        <v>0</v>
      </c>
      <c r="N16" s="246">
        <v>1</v>
      </c>
      <c r="O16" s="246">
        <v>0</v>
      </c>
      <c r="P16" s="246">
        <v>3</v>
      </c>
      <c r="Q16" s="246">
        <v>30</v>
      </c>
      <c r="R16" s="246">
        <v>28</v>
      </c>
      <c r="S16" s="246">
        <v>97</v>
      </c>
      <c r="T16" s="246">
        <v>67</v>
      </c>
      <c r="U16" s="246">
        <v>4</v>
      </c>
      <c r="V16" s="246">
        <v>123</v>
      </c>
      <c r="W16" s="246">
        <f>SUM(N16:V16)</f>
        <v>353</v>
      </c>
      <c r="X16" s="246">
        <v>189</v>
      </c>
      <c r="Y16" s="246">
        <v>0</v>
      </c>
      <c r="Z16" s="246">
        <v>65</v>
      </c>
      <c r="AA16" s="246">
        <v>98</v>
      </c>
      <c r="AB16" s="246">
        <f>Z16+AA16</f>
        <v>163</v>
      </c>
      <c r="AD16" s="248"/>
    </row>
    <row r="17" spans="1:30" s="247" customFormat="1" ht="35.1" customHeight="1" x14ac:dyDescent="0.15">
      <c r="A17" s="403"/>
      <c r="B17" s="404"/>
      <c r="C17" s="423" t="s">
        <v>303</v>
      </c>
      <c r="D17" s="423"/>
      <c r="E17" s="255" t="s">
        <v>283</v>
      </c>
      <c r="F17" s="256">
        <v>0</v>
      </c>
      <c r="G17" s="257" t="s">
        <v>278</v>
      </c>
      <c r="H17" s="245">
        <v>79</v>
      </c>
      <c r="I17" s="245">
        <v>62</v>
      </c>
      <c r="J17" s="245">
        <f>+H17+I17</f>
        <v>141</v>
      </c>
      <c r="K17" s="246">
        <v>0</v>
      </c>
      <c r="L17" s="246">
        <v>0</v>
      </c>
      <c r="M17" s="246">
        <v>0</v>
      </c>
      <c r="N17" s="246">
        <v>0</v>
      </c>
      <c r="O17" s="246">
        <v>0</v>
      </c>
      <c r="P17" s="246">
        <v>1</v>
      </c>
      <c r="Q17" s="246">
        <v>0</v>
      </c>
      <c r="R17" s="246">
        <v>0</v>
      </c>
      <c r="S17" s="246">
        <v>2</v>
      </c>
      <c r="T17" s="246">
        <v>5</v>
      </c>
      <c r="U17" s="246">
        <v>0</v>
      </c>
      <c r="V17" s="246">
        <v>0</v>
      </c>
      <c r="W17" s="246">
        <f>SUM(N17:V17)</f>
        <v>8</v>
      </c>
      <c r="X17" s="246">
        <v>0</v>
      </c>
      <c r="Y17" s="246">
        <v>0</v>
      </c>
      <c r="Z17" s="246">
        <v>2</v>
      </c>
      <c r="AA17" s="246">
        <v>1</v>
      </c>
      <c r="AB17" s="246">
        <f>Z17+AA17</f>
        <v>3</v>
      </c>
      <c r="AD17" s="248"/>
    </row>
    <row r="18" spans="1:30" s="247" customFormat="1" ht="35.1" customHeight="1" x14ac:dyDescent="0.15">
      <c r="A18" s="403"/>
      <c r="B18" s="398" t="s">
        <v>305</v>
      </c>
      <c r="C18" s="423" t="s">
        <v>306</v>
      </c>
      <c r="D18" s="423"/>
      <c r="E18" s="255" t="s">
        <v>283</v>
      </c>
      <c r="F18" s="256">
        <v>0</v>
      </c>
      <c r="G18" s="257" t="s">
        <v>278</v>
      </c>
      <c r="H18" s="245">
        <v>25</v>
      </c>
      <c r="I18" s="245">
        <v>26</v>
      </c>
      <c r="J18" s="245">
        <f t="shared" si="0"/>
        <v>51</v>
      </c>
      <c r="K18" s="246">
        <v>0</v>
      </c>
      <c r="L18" s="246">
        <v>0</v>
      </c>
      <c r="M18" s="246">
        <v>0</v>
      </c>
      <c r="N18" s="246">
        <v>0</v>
      </c>
      <c r="O18" s="246">
        <v>1</v>
      </c>
      <c r="P18" s="246">
        <v>0</v>
      </c>
      <c r="Q18" s="246">
        <v>0</v>
      </c>
      <c r="R18" s="246">
        <v>0</v>
      </c>
      <c r="S18" s="246">
        <v>0</v>
      </c>
      <c r="T18" s="246">
        <v>0</v>
      </c>
      <c r="U18" s="246">
        <v>0</v>
      </c>
      <c r="V18" s="246">
        <v>0</v>
      </c>
      <c r="W18" s="246">
        <f t="shared" si="1"/>
        <v>1</v>
      </c>
      <c r="X18" s="246">
        <v>0</v>
      </c>
      <c r="Y18" s="246">
        <v>0</v>
      </c>
      <c r="Z18" s="246">
        <v>2</v>
      </c>
      <c r="AA18" s="246">
        <v>0</v>
      </c>
      <c r="AB18" s="246">
        <f t="shared" ref="AB18:AB20" si="2">Z18+AA18</f>
        <v>2</v>
      </c>
      <c r="AD18" s="248"/>
    </row>
    <row r="19" spans="1:30" s="247" customFormat="1" ht="35.1" customHeight="1" x14ac:dyDescent="0.15">
      <c r="A19" s="403"/>
      <c r="B19" s="399"/>
      <c r="C19" s="421" t="s">
        <v>310</v>
      </c>
      <c r="D19" s="421"/>
      <c r="E19" s="257">
        <v>0</v>
      </c>
      <c r="F19" s="256">
        <v>0</v>
      </c>
      <c r="G19" s="257" t="s">
        <v>278</v>
      </c>
      <c r="H19" s="245">
        <v>321</v>
      </c>
      <c r="I19" s="245">
        <v>1405</v>
      </c>
      <c r="J19" s="245">
        <f t="shared" si="0"/>
        <v>1726</v>
      </c>
      <c r="K19" s="246">
        <v>0</v>
      </c>
      <c r="L19" s="246">
        <v>0</v>
      </c>
      <c r="M19" s="246">
        <v>0</v>
      </c>
      <c r="N19" s="246">
        <v>1</v>
      </c>
      <c r="O19" s="246">
        <v>1</v>
      </c>
      <c r="P19" s="246">
        <v>0</v>
      </c>
      <c r="Q19" s="246">
        <v>0</v>
      </c>
      <c r="R19" s="246">
        <v>0</v>
      </c>
      <c r="S19" s="246">
        <v>18</v>
      </c>
      <c r="T19" s="246">
        <v>17</v>
      </c>
      <c r="U19" s="246">
        <v>1</v>
      </c>
      <c r="V19" s="246">
        <v>0</v>
      </c>
      <c r="W19" s="246">
        <f>SUM(N19:V19)</f>
        <v>38</v>
      </c>
      <c r="X19" s="246">
        <v>0</v>
      </c>
      <c r="Y19" s="246">
        <v>0</v>
      </c>
      <c r="Z19" s="246">
        <v>9</v>
      </c>
      <c r="AA19" s="246">
        <v>10</v>
      </c>
      <c r="AB19" s="246">
        <f t="shared" si="2"/>
        <v>19</v>
      </c>
      <c r="AD19" s="248"/>
    </row>
    <row r="20" spans="1:30" s="247" customFormat="1" ht="35.1" customHeight="1" x14ac:dyDescent="0.15">
      <c r="A20" s="404"/>
      <c r="B20" s="241" t="s">
        <v>307</v>
      </c>
      <c r="C20" s="423" t="s">
        <v>308</v>
      </c>
      <c r="D20" s="423"/>
      <c r="E20" s="257">
        <v>0</v>
      </c>
      <c r="F20" s="256">
        <v>0</v>
      </c>
      <c r="G20" s="257" t="s">
        <v>278</v>
      </c>
      <c r="H20" s="245">
        <v>77</v>
      </c>
      <c r="I20" s="245">
        <v>49</v>
      </c>
      <c r="J20" s="245">
        <f t="shared" si="0"/>
        <v>126</v>
      </c>
      <c r="K20" s="246">
        <v>0</v>
      </c>
      <c r="L20" s="246">
        <v>0</v>
      </c>
      <c r="M20" s="246">
        <v>0</v>
      </c>
      <c r="N20" s="246">
        <v>1</v>
      </c>
      <c r="O20" s="246">
        <v>1</v>
      </c>
      <c r="P20" s="246">
        <v>0</v>
      </c>
      <c r="Q20" s="246">
        <v>1</v>
      </c>
      <c r="R20" s="246">
        <v>0</v>
      </c>
      <c r="S20" s="246">
        <v>0</v>
      </c>
      <c r="T20" s="246">
        <v>3</v>
      </c>
      <c r="U20" s="246">
        <v>0</v>
      </c>
      <c r="V20" s="246">
        <v>0</v>
      </c>
      <c r="W20" s="246">
        <f t="shared" si="1"/>
        <v>6</v>
      </c>
      <c r="X20" s="246">
        <v>0</v>
      </c>
      <c r="Y20" s="246">
        <v>24</v>
      </c>
      <c r="Z20" s="246">
        <v>0</v>
      </c>
      <c r="AA20" s="246">
        <v>1</v>
      </c>
      <c r="AB20" s="246">
        <f t="shared" si="2"/>
        <v>1</v>
      </c>
      <c r="AD20" s="248"/>
    </row>
    <row r="21" spans="1:30" s="247" customFormat="1" ht="24.95" customHeight="1" x14ac:dyDescent="0.15">
      <c r="A21" s="258"/>
      <c r="B21" s="258"/>
      <c r="C21" s="258"/>
      <c r="D21" s="258"/>
      <c r="E21" s="258"/>
      <c r="F21" s="258"/>
      <c r="G21" s="258"/>
      <c r="H21" s="258"/>
      <c r="I21" s="258"/>
      <c r="J21" s="259"/>
      <c r="K21" s="259"/>
      <c r="L21" s="259"/>
      <c r="M21" s="259"/>
      <c r="N21" s="258"/>
      <c r="O21" s="258"/>
      <c r="P21" s="258"/>
      <c r="Q21" s="258"/>
      <c r="R21" s="258"/>
      <c r="S21" s="258"/>
      <c r="T21" s="258"/>
      <c r="U21" s="258"/>
      <c r="V21" s="258"/>
      <c r="W21" s="258"/>
      <c r="X21" s="258"/>
      <c r="Y21" s="258"/>
      <c r="Z21" s="258"/>
      <c r="AA21" s="258"/>
      <c r="AB21" s="258"/>
      <c r="AC21" s="248"/>
      <c r="AD21" s="248"/>
    </row>
    <row r="22" spans="1:30" s="247" customFormat="1" ht="32.25" customHeight="1" x14ac:dyDescent="0.15">
      <c r="A22" s="277" t="s">
        <v>311</v>
      </c>
      <c r="B22" s="271"/>
      <c r="C22" s="271"/>
      <c r="D22" s="271"/>
      <c r="E22" s="271"/>
      <c r="F22" s="271"/>
      <c r="G22" s="271"/>
      <c r="H22" s="271"/>
      <c r="I22" s="271"/>
      <c r="J22" s="273"/>
      <c r="K22" s="271"/>
      <c r="L22" s="271"/>
      <c r="M22" s="271"/>
      <c r="N22" s="271"/>
      <c r="O22" s="271"/>
      <c r="P22" s="271"/>
      <c r="Q22" s="271"/>
      <c r="R22" s="271"/>
      <c r="S22" s="271"/>
      <c r="T22" s="271"/>
      <c r="U22" s="271"/>
      <c r="V22" s="271"/>
      <c r="W22" s="271"/>
      <c r="X22" s="271"/>
      <c r="Y22" s="271"/>
      <c r="Z22" s="271"/>
      <c r="AA22" s="271"/>
      <c r="AB22" s="271"/>
      <c r="AC22" s="248"/>
      <c r="AD22" s="248"/>
    </row>
    <row r="23" spans="1:30" s="247" customFormat="1" ht="18.75" customHeight="1" x14ac:dyDescent="0.15">
      <c r="A23" s="397">
        <v>43952</v>
      </c>
      <c r="B23" s="397"/>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48"/>
      <c r="AD23" s="248"/>
    </row>
    <row r="24" spans="1:30" s="247" customFormat="1" ht="20.100000000000001" customHeight="1" x14ac:dyDescent="0.15">
      <c r="A24" s="379" t="s">
        <v>558</v>
      </c>
      <c r="B24" s="379"/>
      <c r="C24" s="428" t="s">
        <v>312</v>
      </c>
      <c r="D24" s="428"/>
      <c r="E24" s="428"/>
      <c r="F24" s="428"/>
      <c r="G24" s="428"/>
      <c r="H24" s="428"/>
      <c r="I24" s="428"/>
      <c r="J24" s="379" t="s">
        <v>280</v>
      </c>
      <c r="K24" s="379"/>
      <c r="L24" s="379"/>
      <c r="M24" s="379"/>
      <c r="N24" s="379"/>
      <c r="O24" s="379" t="s">
        <v>281</v>
      </c>
      <c r="P24" s="379"/>
      <c r="Q24" s="379"/>
      <c r="R24" s="379"/>
      <c r="S24" s="379"/>
      <c r="T24" s="379"/>
      <c r="U24" s="379"/>
      <c r="V24" s="379"/>
      <c r="W24" s="379"/>
      <c r="X24" s="469" t="s">
        <v>344</v>
      </c>
      <c r="Y24" s="469"/>
      <c r="Z24" s="469"/>
      <c r="AA24" s="469"/>
      <c r="AB24" s="469"/>
      <c r="AC24" s="248"/>
      <c r="AD24" s="248"/>
    </row>
    <row r="25" spans="1:30" s="247" customFormat="1" ht="20.100000000000001" customHeight="1" x14ac:dyDescent="0.15">
      <c r="A25" s="379"/>
      <c r="B25" s="379"/>
      <c r="C25" s="428"/>
      <c r="D25" s="428"/>
      <c r="E25" s="428"/>
      <c r="F25" s="428"/>
      <c r="G25" s="428"/>
      <c r="H25" s="428"/>
      <c r="I25" s="428"/>
      <c r="J25" s="379"/>
      <c r="K25" s="379"/>
      <c r="L25" s="379"/>
      <c r="M25" s="379"/>
      <c r="N25" s="379"/>
      <c r="O25" s="379" t="s">
        <v>272</v>
      </c>
      <c r="P25" s="379"/>
      <c r="Q25" s="379"/>
      <c r="R25" s="379" t="s">
        <v>313</v>
      </c>
      <c r="S25" s="379"/>
      <c r="T25" s="379"/>
      <c r="U25" s="379" t="s">
        <v>314</v>
      </c>
      <c r="V25" s="379"/>
      <c r="W25" s="379"/>
      <c r="X25" s="469"/>
      <c r="Y25" s="469"/>
      <c r="Z25" s="469"/>
      <c r="AA25" s="469"/>
      <c r="AB25" s="469"/>
      <c r="AC25" s="248"/>
      <c r="AD25" s="248"/>
    </row>
    <row r="26" spans="1:30" s="261" customFormat="1" ht="19.5" customHeight="1" x14ac:dyDescent="0.15">
      <c r="A26" s="380" t="s">
        <v>315</v>
      </c>
      <c r="B26" s="381"/>
      <c r="C26" s="231"/>
      <c r="D26" s="383" t="s">
        <v>44</v>
      </c>
      <c r="E26" s="383"/>
      <c r="F26" s="383"/>
      <c r="G26" s="383"/>
      <c r="H26" s="383"/>
      <c r="I26" s="248"/>
      <c r="J26" s="389" t="s">
        <v>278</v>
      </c>
      <c r="K26" s="390"/>
      <c r="L26" s="390"/>
      <c r="M26" s="390"/>
      <c r="N26" s="391"/>
      <c r="O26" s="425">
        <v>37</v>
      </c>
      <c r="P26" s="426"/>
      <c r="Q26" s="427"/>
      <c r="R26" s="376">
        <v>41</v>
      </c>
      <c r="S26" s="377"/>
      <c r="T26" s="378"/>
      <c r="U26" s="450">
        <f t="shared" ref="U26:U58" si="3">O26+R26</f>
        <v>78</v>
      </c>
      <c r="V26" s="426"/>
      <c r="W26" s="427"/>
      <c r="X26" s="450"/>
      <c r="Y26" s="426"/>
      <c r="Z26" s="426"/>
      <c r="AA26" s="426"/>
      <c r="AB26" s="451"/>
      <c r="AC26" s="260"/>
      <c r="AD26" s="260"/>
    </row>
    <row r="27" spans="1:30" s="261" customFormat="1" ht="19.5" customHeight="1" x14ac:dyDescent="0.15">
      <c r="A27" s="384"/>
      <c r="B27" s="385"/>
      <c r="C27" s="231"/>
      <c r="D27" s="383" t="s">
        <v>61</v>
      </c>
      <c r="E27" s="383"/>
      <c r="F27" s="383"/>
      <c r="G27" s="383"/>
      <c r="H27" s="383"/>
      <c r="I27" s="248"/>
      <c r="J27" s="389" t="s">
        <v>278</v>
      </c>
      <c r="K27" s="390"/>
      <c r="L27" s="390"/>
      <c r="M27" s="390"/>
      <c r="N27" s="391"/>
      <c r="O27" s="425">
        <v>24</v>
      </c>
      <c r="P27" s="426"/>
      <c r="Q27" s="427"/>
      <c r="R27" s="376">
        <v>32</v>
      </c>
      <c r="S27" s="377"/>
      <c r="T27" s="378"/>
      <c r="U27" s="450">
        <f t="shared" si="3"/>
        <v>56</v>
      </c>
      <c r="V27" s="426"/>
      <c r="W27" s="427"/>
      <c r="X27" s="450"/>
      <c r="Y27" s="426"/>
      <c r="Z27" s="426"/>
      <c r="AA27" s="426"/>
      <c r="AB27" s="451"/>
      <c r="AC27" s="260"/>
      <c r="AD27" s="260"/>
    </row>
    <row r="28" spans="1:30" s="261" customFormat="1" ht="19.5" customHeight="1" x14ac:dyDescent="0.15">
      <c r="A28" s="380" t="s">
        <v>305</v>
      </c>
      <c r="B28" s="381"/>
      <c r="C28" s="262"/>
      <c r="D28" s="381" t="s">
        <v>21</v>
      </c>
      <c r="E28" s="381"/>
      <c r="F28" s="381"/>
      <c r="G28" s="381"/>
      <c r="H28" s="381"/>
      <c r="I28" s="263"/>
      <c r="J28" s="392" t="s">
        <v>278</v>
      </c>
      <c r="K28" s="393"/>
      <c r="L28" s="393"/>
      <c r="M28" s="393"/>
      <c r="N28" s="394"/>
      <c r="O28" s="472">
        <v>13</v>
      </c>
      <c r="P28" s="463"/>
      <c r="Q28" s="468"/>
      <c r="R28" s="455">
        <v>21</v>
      </c>
      <c r="S28" s="456"/>
      <c r="T28" s="457"/>
      <c r="U28" s="462">
        <f t="shared" si="3"/>
        <v>34</v>
      </c>
      <c r="V28" s="463"/>
      <c r="W28" s="468"/>
      <c r="X28" s="462"/>
      <c r="Y28" s="463"/>
      <c r="Z28" s="463"/>
      <c r="AA28" s="463"/>
      <c r="AB28" s="464"/>
      <c r="AC28" s="260"/>
      <c r="AD28" s="260"/>
    </row>
    <row r="29" spans="1:30" s="261" customFormat="1" ht="19.5" customHeight="1" x14ac:dyDescent="0.15">
      <c r="A29" s="382"/>
      <c r="B29" s="383"/>
      <c r="C29" s="231"/>
      <c r="D29" s="383" t="s">
        <v>78</v>
      </c>
      <c r="E29" s="383"/>
      <c r="F29" s="383"/>
      <c r="G29" s="383"/>
      <c r="H29" s="383"/>
      <c r="I29" s="248"/>
      <c r="J29" s="389" t="s">
        <v>278</v>
      </c>
      <c r="K29" s="390"/>
      <c r="L29" s="390"/>
      <c r="M29" s="390"/>
      <c r="N29" s="391"/>
      <c r="O29" s="425">
        <v>6</v>
      </c>
      <c r="P29" s="426"/>
      <c r="Q29" s="427"/>
      <c r="R29" s="376">
        <v>4</v>
      </c>
      <c r="S29" s="377"/>
      <c r="T29" s="378"/>
      <c r="U29" s="450">
        <f t="shared" si="3"/>
        <v>10</v>
      </c>
      <c r="V29" s="426"/>
      <c r="W29" s="427"/>
      <c r="X29" s="450"/>
      <c r="Y29" s="426"/>
      <c r="Z29" s="426"/>
      <c r="AA29" s="426"/>
      <c r="AB29" s="451"/>
      <c r="AC29" s="260"/>
      <c r="AD29" s="260"/>
    </row>
    <row r="30" spans="1:30" s="261" customFormat="1" ht="19.5" customHeight="1" x14ac:dyDescent="0.15">
      <c r="A30" s="384"/>
      <c r="B30" s="385"/>
      <c r="C30" s="264"/>
      <c r="D30" s="385" t="s">
        <v>80</v>
      </c>
      <c r="E30" s="385"/>
      <c r="F30" s="385"/>
      <c r="G30" s="385"/>
      <c r="H30" s="385"/>
      <c r="I30" s="224"/>
      <c r="J30" s="386" t="s">
        <v>278</v>
      </c>
      <c r="K30" s="387"/>
      <c r="L30" s="387"/>
      <c r="M30" s="387"/>
      <c r="N30" s="388"/>
      <c r="O30" s="473">
        <v>9</v>
      </c>
      <c r="P30" s="459"/>
      <c r="Q30" s="460"/>
      <c r="R30" s="452">
        <v>11</v>
      </c>
      <c r="S30" s="453"/>
      <c r="T30" s="454"/>
      <c r="U30" s="458">
        <f t="shared" si="3"/>
        <v>20</v>
      </c>
      <c r="V30" s="459"/>
      <c r="W30" s="460"/>
      <c r="X30" s="458"/>
      <c r="Y30" s="459"/>
      <c r="Z30" s="459"/>
      <c r="AA30" s="459"/>
      <c r="AB30" s="461"/>
      <c r="AC30" s="260"/>
      <c r="AD30" s="260"/>
    </row>
    <row r="31" spans="1:30" s="261" customFormat="1" ht="19.5" customHeight="1" x14ac:dyDescent="0.15">
      <c r="A31" s="380" t="s">
        <v>316</v>
      </c>
      <c r="B31" s="381"/>
      <c r="C31" s="262"/>
      <c r="D31" s="381" t="s">
        <v>30</v>
      </c>
      <c r="E31" s="381"/>
      <c r="F31" s="381"/>
      <c r="G31" s="381"/>
      <c r="H31" s="381"/>
      <c r="I31" s="263"/>
      <c r="J31" s="392" t="s">
        <v>278</v>
      </c>
      <c r="K31" s="393"/>
      <c r="L31" s="393"/>
      <c r="M31" s="393"/>
      <c r="N31" s="394"/>
      <c r="O31" s="472">
        <v>14</v>
      </c>
      <c r="P31" s="463"/>
      <c r="Q31" s="468"/>
      <c r="R31" s="455">
        <v>21</v>
      </c>
      <c r="S31" s="456"/>
      <c r="T31" s="457"/>
      <c r="U31" s="462">
        <f t="shared" si="3"/>
        <v>35</v>
      </c>
      <c r="V31" s="463"/>
      <c r="W31" s="468"/>
      <c r="X31" s="462"/>
      <c r="Y31" s="463"/>
      <c r="Z31" s="463"/>
      <c r="AA31" s="463"/>
      <c r="AB31" s="464"/>
      <c r="AC31" s="260"/>
      <c r="AD31" s="260"/>
    </row>
    <row r="32" spans="1:30" s="261" customFormat="1" ht="19.5" customHeight="1" x14ac:dyDescent="0.15">
      <c r="A32" s="382"/>
      <c r="B32" s="383"/>
      <c r="C32" s="231"/>
      <c r="D32" s="383" t="s">
        <v>50</v>
      </c>
      <c r="E32" s="383"/>
      <c r="F32" s="383"/>
      <c r="G32" s="383"/>
      <c r="H32" s="383"/>
      <c r="I32" s="248"/>
      <c r="J32" s="389" t="s">
        <v>278</v>
      </c>
      <c r="K32" s="390"/>
      <c r="L32" s="390"/>
      <c r="M32" s="390"/>
      <c r="N32" s="391"/>
      <c r="O32" s="425">
        <v>90</v>
      </c>
      <c r="P32" s="426"/>
      <c r="Q32" s="427"/>
      <c r="R32" s="376">
        <v>124</v>
      </c>
      <c r="S32" s="377"/>
      <c r="T32" s="378"/>
      <c r="U32" s="450">
        <f t="shared" si="3"/>
        <v>214</v>
      </c>
      <c r="V32" s="426"/>
      <c r="W32" s="427"/>
      <c r="X32" s="450"/>
      <c r="Y32" s="426"/>
      <c r="Z32" s="426"/>
      <c r="AA32" s="426"/>
      <c r="AB32" s="451"/>
      <c r="AC32" s="260"/>
      <c r="AD32" s="260"/>
    </row>
    <row r="33" spans="1:30" s="261" customFormat="1" ht="19.5" customHeight="1" x14ac:dyDescent="0.15">
      <c r="A33" s="384"/>
      <c r="B33" s="385"/>
      <c r="C33" s="264"/>
      <c r="D33" s="385" t="s">
        <v>82</v>
      </c>
      <c r="E33" s="385"/>
      <c r="F33" s="385"/>
      <c r="G33" s="385"/>
      <c r="H33" s="385"/>
      <c r="I33" s="224"/>
      <c r="J33" s="386" t="s">
        <v>278</v>
      </c>
      <c r="K33" s="387"/>
      <c r="L33" s="387"/>
      <c r="M33" s="387"/>
      <c r="N33" s="388"/>
      <c r="O33" s="473">
        <v>30</v>
      </c>
      <c r="P33" s="459"/>
      <c r="Q33" s="460"/>
      <c r="R33" s="452">
        <v>31</v>
      </c>
      <c r="S33" s="453"/>
      <c r="T33" s="454"/>
      <c r="U33" s="458">
        <f t="shared" si="3"/>
        <v>61</v>
      </c>
      <c r="V33" s="459"/>
      <c r="W33" s="460"/>
      <c r="X33" s="458"/>
      <c r="Y33" s="459"/>
      <c r="Z33" s="459"/>
      <c r="AA33" s="459"/>
      <c r="AB33" s="461"/>
      <c r="AC33" s="260"/>
      <c r="AD33" s="260"/>
    </row>
    <row r="34" spans="1:30" s="261" customFormat="1" ht="19.5" customHeight="1" x14ac:dyDescent="0.15">
      <c r="A34" s="400" t="s">
        <v>317</v>
      </c>
      <c r="B34" s="401"/>
      <c r="C34" s="265"/>
      <c r="D34" s="401" t="s">
        <v>199</v>
      </c>
      <c r="E34" s="401"/>
      <c r="F34" s="401"/>
      <c r="G34" s="401"/>
      <c r="H34" s="401"/>
      <c r="I34" s="266"/>
      <c r="J34" s="507" t="s">
        <v>278</v>
      </c>
      <c r="K34" s="508"/>
      <c r="L34" s="508"/>
      <c r="M34" s="508"/>
      <c r="N34" s="509"/>
      <c r="O34" s="474">
        <v>17</v>
      </c>
      <c r="P34" s="466"/>
      <c r="Q34" s="475"/>
      <c r="R34" s="504">
        <v>24</v>
      </c>
      <c r="S34" s="505"/>
      <c r="T34" s="506"/>
      <c r="U34" s="465">
        <f t="shared" si="3"/>
        <v>41</v>
      </c>
      <c r="V34" s="466"/>
      <c r="W34" s="475"/>
      <c r="X34" s="465"/>
      <c r="Y34" s="466"/>
      <c r="Z34" s="466"/>
      <c r="AA34" s="466"/>
      <c r="AB34" s="467"/>
      <c r="AC34" s="260"/>
      <c r="AD34" s="260"/>
    </row>
    <row r="35" spans="1:30" s="261" customFormat="1" ht="19.5" customHeight="1" x14ac:dyDescent="0.15">
      <c r="A35" s="382" t="s">
        <v>318</v>
      </c>
      <c r="B35" s="383"/>
      <c r="C35" s="231"/>
      <c r="D35" s="383" t="s">
        <v>17</v>
      </c>
      <c r="E35" s="383"/>
      <c r="F35" s="395"/>
      <c r="G35" s="395"/>
      <c r="H35" s="395"/>
      <c r="I35" s="248"/>
      <c r="J35" s="389" t="s">
        <v>278</v>
      </c>
      <c r="K35" s="390"/>
      <c r="L35" s="390"/>
      <c r="M35" s="390"/>
      <c r="N35" s="391"/>
      <c r="O35" s="425">
        <v>90</v>
      </c>
      <c r="P35" s="426"/>
      <c r="Q35" s="427"/>
      <c r="R35" s="376">
        <v>110</v>
      </c>
      <c r="S35" s="377"/>
      <c r="T35" s="378"/>
      <c r="U35" s="450">
        <f t="shared" si="3"/>
        <v>200</v>
      </c>
      <c r="V35" s="426"/>
      <c r="W35" s="427"/>
      <c r="X35" s="450"/>
      <c r="Y35" s="426"/>
      <c r="Z35" s="426"/>
      <c r="AA35" s="426"/>
      <c r="AB35" s="451"/>
      <c r="AC35" s="260"/>
      <c r="AD35" s="260"/>
    </row>
    <row r="36" spans="1:30" s="247" customFormat="1" ht="19.5" customHeight="1" x14ac:dyDescent="0.15">
      <c r="A36" s="384"/>
      <c r="B36" s="385"/>
      <c r="C36" s="264"/>
      <c r="D36" s="402" t="s">
        <v>319</v>
      </c>
      <c r="E36" s="402"/>
      <c r="F36" s="402"/>
      <c r="G36" s="402"/>
      <c r="H36" s="402"/>
      <c r="I36" s="224"/>
      <c r="J36" s="386" t="s">
        <v>278</v>
      </c>
      <c r="K36" s="387"/>
      <c r="L36" s="387"/>
      <c r="M36" s="387"/>
      <c r="N36" s="388"/>
      <c r="O36" s="473">
        <v>0</v>
      </c>
      <c r="P36" s="459"/>
      <c r="Q36" s="460"/>
      <c r="R36" s="452">
        <v>3</v>
      </c>
      <c r="S36" s="453"/>
      <c r="T36" s="454"/>
      <c r="U36" s="458">
        <f t="shared" si="3"/>
        <v>3</v>
      </c>
      <c r="V36" s="459"/>
      <c r="W36" s="460"/>
      <c r="X36" s="458"/>
      <c r="Y36" s="459"/>
      <c r="Z36" s="459"/>
      <c r="AA36" s="459"/>
      <c r="AB36" s="461"/>
      <c r="AC36" s="248"/>
      <c r="AD36" s="248"/>
    </row>
    <row r="37" spans="1:30" s="247" customFormat="1" ht="19.5" customHeight="1" x14ac:dyDescent="0.15">
      <c r="A37" s="380" t="s">
        <v>320</v>
      </c>
      <c r="B37" s="381"/>
      <c r="C37" s="231"/>
      <c r="D37" s="383" t="s">
        <v>559</v>
      </c>
      <c r="E37" s="383"/>
      <c r="F37" s="395"/>
      <c r="G37" s="395"/>
      <c r="H37" s="395"/>
      <c r="I37" s="248"/>
      <c r="J37" s="389" t="s">
        <v>278</v>
      </c>
      <c r="K37" s="390"/>
      <c r="L37" s="390"/>
      <c r="M37" s="390"/>
      <c r="N37" s="391"/>
      <c r="O37" s="425">
        <v>8</v>
      </c>
      <c r="P37" s="426"/>
      <c r="Q37" s="427"/>
      <c r="R37" s="376">
        <v>10</v>
      </c>
      <c r="S37" s="377"/>
      <c r="T37" s="378"/>
      <c r="U37" s="450">
        <f t="shared" si="3"/>
        <v>18</v>
      </c>
      <c r="V37" s="426"/>
      <c r="W37" s="427"/>
      <c r="X37" s="450"/>
      <c r="Y37" s="426"/>
      <c r="Z37" s="426"/>
      <c r="AA37" s="426"/>
      <c r="AB37" s="451"/>
      <c r="AC37" s="248"/>
      <c r="AD37" s="248"/>
    </row>
    <row r="38" spans="1:30" s="247" customFormat="1" ht="19.5" customHeight="1" x14ac:dyDescent="0.15">
      <c r="A38" s="382"/>
      <c r="B38" s="383"/>
      <c r="C38" s="231"/>
      <c r="D38" s="383" t="s">
        <v>136</v>
      </c>
      <c r="E38" s="383"/>
      <c r="F38" s="383"/>
      <c r="G38" s="383"/>
      <c r="H38" s="383"/>
      <c r="I38" s="248"/>
      <c r="J38" s="389" t="s">
        <v>278</v>
      </c>
      <c r="K38" s="390"/>
      <c r="L38" s="390"/>
      <c r="M38" s="390"/>
      <c r="N38" s="391"/>
      <c r="O38" s="425">
        <v>0</v>
      </c>
      <c r="P38" s="426"/>
      <c r="Q38" s="427"/>
      <c r="R38" s="376">
        <v>0</v>
      </c>
      <c r="S38" s="377"/>
      <c r="T38" s="378"/>
      <c r="U38" s="450">
        <f t="shared" si="3"/>
        <v>0</v>
      </c>
      <c r="V38" s="426"/>
      <c r="W38" s="427"/>
      <c r="X38" s="450"/>
      <c r="Y38" s="426"/>
      <c r="Z38" s="426"/>
      <c r="AA38" s="426"/>
      <c r="AB38" s="451"/>
      <c r="AC38" s="248"/>
      <c r="AD38" s="248"/>
    </row>
    <row r="39" spans="1:30" s="247" customFormat="1" ht="19.5" customHeight="1" x14ac:dyDescent="0.15">
      <c r="A39" s="384"/>
      <c r="B39" s="385"/>
      <c r="C39" s="231"/>
      <c r="D39" s="383" t="s">
        <v>282</v>
      </c>
      <c r="E39" s="383"/>
      <c r="F39" s="383"/>
      <c r="G39" s="383"/>
      <c r="H39" s="383"/>
      <c r="I39" s="248"/>
      <c r="J39" s="389" t="s">
        <v>278</v>
      </c>
      <c r="K39" s="390"/>
      <c r="L39" s="390"/>
      <c r="M39" s="390"/>
      <c r="N39" s="391"/>
      <c r="O39" s="425">
        <v>5</v>
      </c>
      <c r="P39" s="426"/>
      <c r="Q39" s="427"/>
      <c r="R39" s="376">
        <v>9</v>
      </c>
      <c r="S39" s="377"/>
      <c r="T39" s="378"/>
      <c r="U39" s="450">
        <f t="shared" si="3"/>
        <v>14</v>
      </c>
      <c r="V39" s="426"/>
      <c r="W39" s="427"/>
      <c r="X39" s="450"/>
      <c r="Y39" s="426"/>
      <c r="Z39" s="426"/>
      <c r="AA39" s="426"/>
      <c r="AB39" s="451"/>
      <c r="AC39" s="248"/>
      <c r="AD39" s="248"/>
    </row>
    <row r="40" spans="1:30" s="247" customFormat="1" ht="19.5" customHeight="1" x14ac:dyDescent="0.15">
      <c r="A40" s="380" t="s">
        <v>307</v>
      </c>
      <c r="B40" s="381"/>
      <c r="C40" s="262"/>
      <c r="D40" s="396" t="s">
        <v>24</v>
      </c>
      <c r="E40" s="396"/>
      <c r="F40" s="396"/>
      <c r="G40" s="396"/>
      <c r="H40" s="396"/>
      <c r="I40" s="263"/>
      <c r="J40" s="392" t="s">
        <v>278</v>
      </c>
      <c r="K40" s="393"/>
      <c r="L40" s="393"/>
      <c r="M40" s="393"/>
      <c r="N40" s="394"/>
      <c r="O40" s="472">
        <v>48</v>
      </c>
      <c r="P40" s="463"/>
      <c r="Q40" s="468"/>
      <c r="R40" s="455">
        <v>54</v>
      </c>
      <c r="S40" s="456"/>
      <c r="T40" s="457"/>
      <c r="U40" s="462">
        <f t="shared" si="3"/>
        <v>102</v>
      </c>
      <c r="V40" s="463"/>
      <c r="W40" s="468"/>
      <c r="X40" s="462"/>
      <c r="Y40" s="463"/>
      <c r="Z40" s="463"/>
      <c r="AA40" s="463"/>
      <c r="AB40" s="464"/>
      <c r="AC40" s="248"/>
      <c r="AD40" s="248"/>
    </row>
    <row r="41" spans="1:30" s="247" customFormat="1" ht="19.5" customHeight="1" x14ac:dyDescent="0.15">
      <c r="A41" s="382"/>
      <c r="B41" s="383"/>
      <c r="C41" s="231"/>
      <c r="D41" s="383" t="s">
        <v>58</v>
      </c>
      <c r="E41" s="383"/>
      <c r="F41" s="383"/>
      <c r="G41" s="383"/>
      <c r="H41" s="383"/>
      <c r="I41" s="248"/>
      <c r="J41" s="389" t="s">
        <v>278</v>
      </c>
      <c r="K41" s="390"/>
      <c r="L41" s="390"/>
      <c r="M41" s="390"/>
      <c r="N41" s="391"/>
      <c r="O41" s="425">
        <v>4</v>
      </c>
      <c r="P41" s="426"/>
      <c r="Q41" s="427"/>
      <c r="R41" s="376">
        <v>12</v>
      </c>
      <c r="S41" s="377"/>
      <c r="T41" s="378"/>
      <c r="U41" s="450">
        <f t="shared" si="3"/>
        <v>16</v>
      </c>
      <c r="V41" s="426"/>
      <c r="W41" s="427"/>
      <c r="X41" s="450"/>
      <c r="Y41" s="426"/>
      <c r="Z41" s="426"/>
      <c r="AA41" s="426"/>
      <c r="AB41" s="451"/>
      <c r="AC41" s="248"/>
      <c r="AD41" s="248"/>
    </row>
    <row r="42" spans="1:30" s="247" customFormat="1" ht="19.5" customHeight="1" x14ac:dyDescent="0.15">
      <c r="A42" s="384"/>
      <c r="B42" s="385"/>
      <c r="C42" s="264"/>
      <c r="D42" s="385" t="s">
        <v>64</v>
      </c>
      <c r="E42" s="385"/>
      <c r="F42" s="385"/>
      <c r="G42" s="385"/>
      <c r="H42" s="385"/>
      <c r="I42" s="224"/>
      <c r="J42" s="386" t="s">
        <v>278</v>
      </c>
      <c r="K42" s="387"/>
      <c r="L42" s="387"/>
      <c r="M42" s="387"/>
      <c r="N42" s="388"/>
      <c r="O42" s="473">
        <v>6</v>
      </c>
      <c r="P42" s="459"/>
      <c r="Q42" s="460"/>
      <c r="R42" s="452">
        <v>8</v>
      </c>
      <c r="S42" s="453"/>
      <c r="T42" s="454"/>
      <c r="U42" s="458">
        <f t="shared" si="3"/>
        <v>14</v>
      </c>
      <c r="V42" s="459"/>
      <c r="W42" s="460"/>
      <c r="X42" s="458"/>
      <c r="Y42" s="459"/>
      <c r="Z42" s="459"/>
      <c r="AA42" s="459"/>
      <c r="AB42" s="461"/>
      <c r="AC42" s="248"/>
      <c r="AD42" s="248"/>
    </row>
    <row r="43" spans="1:30" s="247" customFormat="1" ht="19.5" customHeight="1" x14ac:dyDescent="0.15">
      <c r="A43" s="380" t="s">
        <v>321</v>
      </c>
      <c r="B43" s="381"/>
      <c r="C43" s="231"/>
      <c r="D43" s="383" t="s">
        <v>49</v>
      </c>
      <c r="E43" s="383"/>
      <c r="F43" s="383"/>
      <c r="G43" s="383"/>
      <c r="H43" s="383"/>
      <c r="I43" s="248"/>
      <c r="J43" s="389" t="s">
        <v>278</v>
      </c>
      <c r="K43" s="390"/>
      <c r="L43" s="390"/>
      <c r="M43" s="390"/>
      <c r="N43" s="391"/>
      <c r="O43" s="425">
        <v>1</v>
      </c>
      <c r="P43" s="426"/>
      <c r="Q43" s="427"/>
      <c r="R43" s="376">
        <v>10</v>
      </c>
      <c r="S43" s="377"/>
      <c r="T43" s="378"/>
      <c r="U43" s="450">
        <f t="shared" si="3"/>
        <v>11</v>
      </c>
      <c r="V43" s="426"/>
      <c r="W43" s="427"/>
      <c r="X43" s="450"/>
      <c r="Y43" s="426"/>
      <c r="Z43" s="426"/>
      <c r="AA43" s="426"/>
      <c r="AB43" s="451"/>
      <c r="AC43" s="248"/>
      <c r="AD43" s="248"/>
    </row>
    <row r="44" spans="1:30" s="247" customFormat="1" ht="19.5" customHeight="1" x14ac:dyDescent="0.15">
      <c r="A44" s="384"/>
      <c r="B44" s="385"/>
      <c r="C44" s="231"/>
      <c r="D44" s="383" t="s">
        <v>180</v>
      </c>
      <c r="E44" s="383"/>
      <c r="F44" s="383"/>
      <c r="G44" s="383"/>
      <c r="H44" s="383"/>
      <c r="I44" s="248"/>
      <c r="J44" s="389" t="s">
        <v>278</v>
      </c>
      <c r="K44" s="390"/>
      <c r="L44" s="390"/>
      <c r="M44" s="390"/>
      <c r="N44" s="391"/>
      <c r="O44" s="425">
        <v>3</v>
      </c>
      <c r="P44" s="426"/>
      <c r="Q44" s="427"/>
      <c r="R44" s="376">
        <v>2</v>
      </c>
      <c r="S44" s="377"/>
      <c r="T44" s="378"/>
      <c r="U44" s="450">
        <f t="shared" si="3"/>
        <v>5</v>
      </c>
      <c r="V44" s="426"/>
      <c r="W44" s="427"/>
      <c r="X44" s="450"/>
      <c r="Y44" s="426"/>
      <c r="Z44" s="426"/>
      <c r="AA44" s="426"/>
      <c r="AB44" s="451"/>
      <c r="AC44" s="248"/>
      <c r="AD44" s="248"/>
    </row>
    <row r="45" spans="1:30" s="247" customFormat="1" ht="19.5" customHeight="1" x14ac:dyDescent="0.15">
      <c r="A45" s="380" t="s">
        <v>322</v>
      </c>
      <c r="B45" s="381"/>
      <c r="C45" s="262"/>
      <c r="D45" s="381" t="s">
        <v>53</v>
      </c>
      <c r="E45" s="381"/>
      <c r="F45" s="381"/>
      <c r="G45" s="381"/>
      <c r="H45" s="381"/>
      <c r="I45" s="263"/>
      <c r="J45" s="392" t="s">
        <v>278</v>
      </c>
      <c r="K45" s="393"/>
      <c r="L45" s="393"/>
      <c r="M45" s="393"/>
      <c r="N45" s="394"/>
      <c r="O45" s="472">
        <v>8</v>
      </c>
      <c r="P45" s="463"/>
      <c r="Q45" s="468"/>
      <c r="R45" s="455">
        <v>6</v>
      </c>
      <c r="S45" s="456"/>
      <c r="T45" s="457"/>
      <c r="U45" s="462">
        <f t="shared" si="3"/>
        <v>14</v>
      </c>
      <c r="V45" s="463"/>
      <c r="W45" s="468"/>
      <c r="X45" s="462"/>
      <c r="Y45" s="463"/>
      <c r="Z45" s="463"/>
      <c r="AA45" s="463"/>
      <c r="AB45" s="464"/>
      <c r="AC45" s="248"/>
      <c r="AD45" s="248"/>
    </row>
    <row r="46" spans="1:30" s="247" customFormat="1" ht="19.5" customHeight="1" x14ac:dyDescent="0.15">
      <c r="A46" s="382"/>
      <c r="B46" s="383"/>
      <c r="C46" s="231"/>
      <c r="D46" s="383" t="s">
        <v>182</v>
      </c>
      <c r="E46" s="383"/>
      <c r="F46" s="383"/>
      <c r="G46" s="383"/>
      <c r="H46" s="383"/>
      <c r="I46" s="248"/>
      <c r="J46" s="389" t="s">
        <v>278</v>
      </c>
      <c r="K46" s="390"/>
      <c r="L46" s="390"/>
      <c r="M46" s="390"/>
      <c r="N46" s="391"/>
      <c r="O46" s="425">
        <v>2</v>
      </c>
      <c r="P46" s="426"/>
      <c r="Q46" s="427"/>
      <c r="R46" s="376">
        <v>6</v>
      </c>
      <c r="S46" s="377"/>
      <c r="T46" s="378"/>
      <c r="U46" s="450">
        <f t="shared" si="3"/>
        <v>8</v>
      </c>
      <c r="V46" s="426"/>
      <c r="W46" s="427"/>
      <c r="X46" s="450"/>
      <c r="Y46" s="426"/>
      <c r="Z46" s="426"/>
      <c r="AA46" s="426"/>
      <c r="AB46" s="451"/>
      <c r="AC46" s="248"/>
      <c r="AD46" s="248"/>
    </row>
    <row r="47" spans="1:30" s="247" customFormat="1" ht="19.5" customHeight="1" x14ac:dyDescent="0.15">
      <c r="A47" s="384"/>
      <c r="B47" s="385"/>
      <c r="C47" s="264"/>
      <c r="D47" s="385" t="s">
        <v>185</v>
      </c>
      <c r="E47" s="385"/>
      <c r="F47" s="385"/>
      <c r="G47" s="385"/>
      <c r="H47" s="385"/>
      <c r="I47" s="224"/>
      <c r="J47" s="386" t="s">
        <v>278</v>
      </c>
      <c r="K47" s="387"/>
      <c r="L47" s="387"/>
      <c r="M47" s="387"/>
      <c r="N47" s="388"/>
      <c r="O47" s="473">
        <v>0</v>
      </c>
      <c r="P47" s="459"/>
      <c r="Q47" s="460"/>
      <c r="R47" s="452">
        <v>1</v>
      </c>
      <c r="S47" s="453"/>
      <c r="T47" s="454"/>
      <c r="U47" s="458">
        <f t="shared" si="3"/>
        <v>1</v>
      </c>
      <c r="V47" s="459"/>
      <c r="W47" s="460"/>
      <c r="X47" s="458"/>
      <c r="Y47" s="459"/>
      <c r="Z47" s="459"/>
      <c r="AA47" s="459"/>
      <c r="AB47" s="461"/>
      <c r="AC47" s="248"/>
      <c r="AD47" s="248"/>
    </row>
    <row r="48" spans="1:30" s="247" customFormat="1" ht="19.5" customHeight="1" x14ac:dyDescent="0.15">
      <c r="A48" s="380" t="s">
        <v>560</v>
      </c>
      <c r="B48" s="381"/>
      <c r="C48" s="231"/>
      <c r="D48" s="383" t="s">
        <v>41</v>
      </c>
      <c r="E48" s="383"/>
      <c r="F48" s="383"/>
      <c r="G48" s="383"/>
      <c r="H48" s="383"/>
      <c r="I48" s="248"/>
      <c r="J48" s="389" t="s">
        <v>278</v>
      </c>
      <c r="K48" s="390"/>
      <c r="L48" s="390"/>
      <c r="M48" s="390"/>
      <c r="N48" s="391"/>
      <c r="O48" s="425">
        <v>12</v>
      </c>
      <c r="P48" s="426"/>
      <c r="Q48" s="427"/>
      <c r="R48" s="376">
        <v>17</v>
      </c>
      <c r="S48" s="377"/>
      <c r="T48" s="378"/>
      <c r="U48" s="450">
        <f t="shared" si="3"/>
        <v>29</v>
      </c>
      <c r="V48" s="426"/>
      <c r="W48" s="427"/>
      <c r="X48" s="450"/>
      <c r="Y48" s="426"/>
      <c r="Z48" s="426"/>
      <c r="AA48" s="426"/>
      <c r="AB48" s="451"/>
      <c r="AC48" s="248"/>
      <c r="AD48" s="248"/>
    </row>
    <row r="49" spans="1:30" s="247" customFormat="1" ht="19.5" customHeight="1" x14ac:dyDescent="0.15">
      <c r="A49" s="382"/>
      <c r="B49" s="383"/>
      <c r="C49" s="231"/>
      <c r="D49" s="383" t="s">
        <v>323</v>
      </c>
      <c r="E49" s="383"/>
      <c r="F49" s="383"/>
      <c r="G49" s="383"/>
      <c r="H49" s="383"/>
      <c r="I49" s="248"/>
      <c r="J49" s="389" t="s">
        <v>278</v>
      </c>
      <c r="K49" s="390"/>
      <c r="L49" s="390"/>
      <c r="M49" s="390"/>
      <c r="N49" s="391"/>
      <c r="O49" s="425">
        <v>4</v>
      </c>
      <c r="P49" s="426"/>
      <c r="Q49" s="427"/>
      <c r="R49" s="376">
        <v>10</v>
      </c>
      <c r="S49" s="377"/>
      <c r="T49" s="378"/>
      <c r="U49" s="450">
        <f t="shared" si="3"/>
        <v>14</v>
      </c>
      <c r="V49" s="426"/>
      <c r="W49" s="427"/>
      <c r="X49" s="450"/>
      <c r="Y49" s="426"/>
      <c r="Z49" s="426"/>
      <c r="AA49" s="426"/>
      <c r="AB49" s="451"/>
      <c r="AC49" s="248"/>
      <c r="AD49" s="248"/>
    </row>
    <row r="50" spans="1:30" s="247" customFormat="1" ht="19.5" customHeight="1" x14ac:dyDescent="0.15">
      <c r="A50" s="382"/>
      <c r="B50" s="383"/>
      <c r="C50" s="231"/>
      <c r="D50" s="383" t="s">
        <v>561</v>
      </c>
      <c r="E50" s="383"/>
      <c r="F50" s="383"/>
      <c r="G50" s="383"/>
      <c r="H50" s="383"/>
      <c r="I50" s="248"/>
      <c r="J50" s="389" t="s">
        <v>278</v>
      </c>
      <c r="K50" s="390"/>
      <c r="L50" s="390"/>
      <c r="M50" s="390"/>
      <c r="N50" s="391"/>
      <c r="O50" s="425">
        <v>11</v>
      </c>
      <c r="P50" s="426"/>
      <c r="Q50" s="427"/>
      <c r="R50" s="376">
        <v>21</v>
      </c>
      <c r="S50" s="377"/>
      <c r="T50" s="378"/>
      <c r="U50" s="450">
        <f t="shared" si="3"/>
        <v>32</v>
      </c>
      <c r="V50" s="426"/>
      <c r="W50" s="427"/>
      <c r="X50" s="450"/>
      <c r="Y50" s="426"/>
      <c r="Z50" s="426"/>
      <c r="AA50" s="426"/>
      <c r="AB50" s="451"/>
      <c r="AC50" s="248"/>
      <c r="AD50" s="248"/>
    </row>
    <row r="51" spans="1:30" s="247" customFormat="1" ht="19.5" customHeight="1" x14ac:dyDescent="0.15">
      <c r="A51" s="384"/>
      <c r="B51" s="385"/>
      <c r="C51" s="231"/>
      <c r="D51" s="383" t="s">
        <v>191</v>
      </c>
      <c r="E51" s="383"/>
      <c r="F51" s="383"/>
      <c r="G51" s="383"/>
      <c r="H51" s="383"/>
      <c r="I51" s="248"/>
      <c r="J51" s="389" t="s">
        <v>278</v>
      </c>
      <c r="K51" s="390"/>
      <c r="L51" s="390"/>
      <c r="M51" s="390"/>
      <c r="N51" s="391"/>
      <c r="O51" s="425">
        <v>5</v>
      </c>
      <c r="P51" s="426"/>
      <c r="Q51" s="427"/>
      <c r="R51" s="376">
        <v>5</v>
      </c>
      <c r="S51" s="377"/>
      <c r="T51" s="378"/>
      <c r="U51" s="450">
        <f t="shared" si="3"/>
        <v>10</v>
      </c>
      <c r="V51" s="426"/>
      <c r="W51" s="427"/>
      <c r="X51" s="450"/>
      <c r="Y51" s="426"/>
      <c r="Z51" s="426"/>
      <c r="AA51" s="426"/>
      <c r="AB51" s="451"/>
      <c r="AC51" s="248"/>
      <c r="AD51" s="248"/>
    </row>
    <row r="52" spans="1:30" s="247" customFormat="1" ht="19.5" customHeight="1" x14ac:dyDescent="0.15">
      <c r="A52" s="380" t="s">
        <v>309</v>
      </c>
      <c r="B52" s="381"/>
      <c r="C52" s="262"/>
      <c r="D52" s="381" t="s">
        <v>37</v>
      </c>
      <c r="E52" s="381"/>
      <c r="F52" s="381"/>
      <c r="G52" s="381"/>
      <c r="H52" s="381"/>
      <c r="I52" s="263"/>
      <c r="J52" s="392" t="s">
        <v>278</v>
      </c>
      <c r="K52" s="393"/>
      <c r="L52" s="393"/>
      <c r="M52" s="393"/>
      <c r="N52" s="394"/>
      <c r="O52" s="472">
        <v>41</v>
      </c>
      <c r="P52" s="463"/>
      <c r="Q52" s="468"/>
      <c r="R52" s="455">
        <v>52</v>
      </c>
      <c r="S52" s="456"/>
      <c r="T52" s="457"/>
      <c r="U52" s="462">
        <f t="shared" si="3"/>
        <v>93</v>
      </c>
      <c r="V52" s="463"/>
      <c r="W52" s="468"/>
      <c r="X52" s="462"/>
      <c r="Y52" s="463"/>
      <c r="Z52" s="463"/>
      <c r="AA52" s="463"/>
      <c r="AB52" s="464"/>
      <c r="AC52" s="248"/>
      <c r="AD52" s="248"/>
    </row>
    <row r="53" spans="1:30" s="247" customFormat="1" ht="19.5" customHeight="1" x14ac:dyDescent="0.15">
      <c r="A53" s="382"/>
      <c r="B53" s="383"/>
      <c r="C53" s="231"/>
      <c r="D53" s="383" t="s">
        <v>324</v>
      </c>
      <c r="E53" s="383"/>
      <c r="F53" s="383"/>
      <c r="G53" s="383"/>
      <c r="H53" s="383"/>
      <c r="I53" s="248"/>
      <c r="J53" s="389" t="s">
        <v>278</v>
      </c>
      <c r="K53" s="390"/>
      <c r="L53" s="390"/>
      <c r="M53" s="390"/>
      <c r="N53" s="391"/>
      <c r="O53" s="425">
        <v>3</v>
      </c>
      <c r="P53" s="426"/>
      <c r="Q53" s="427"/>
      <c r="R53" s="376">
        <v>2</v>
      </c>
      <c r="S53" s="377"/>
      <c r="T53" s="378"/>
      <c r="U53" s="450">
        <f t="shared" si="3"/>
        <v>5</v>
      </c>
      <c r="V53" s="426"/>
      <c r="W53" s="427"/>
      <c r="X53" s="450"/>
      <c r="Y53" s="426"/>
      <c r="Z53" s="426"/>
      <c r="AA53" s="426"/>
      <c r="AB53" s="451"/>
      <c r="AC53" s="248"/>
      <c r="AD53" s="248"/>
    </row>
    <row r="54" spans="1:30" s="247" customFormat="1" ht="19.5" customHeight="1" x14ac:dyDescent="0.15">
      <c r="A54" s="384"/>
      <c r="B54" s="385"/>
      <c r="C54" s="264"/>
      <c r="D54" s="385" t="s">
        <v>325</v>
      </c>
      <c r="E54" s="385"/>
      <c r="F54" s="385"/>
      <c r="G54" s="385"/>
      <c r="H54" s="385"/>
      <c r="I54" s="224"/>
      <c r="J54" s="386" t="s">
        <v>278</v>
      </c>
      <c r="K54" s="387"/>
      <c r="L54" s="387"/>
      <c r="M54" s="387"/>
      <c r="N54" s="388"/>
      <c r="O54" s="473">
        <v>0</v>
      </c>
      <c r="P54" s="459"/>
      <c r="Q54" s="460"/>
      <c r="R54" s="452">
        <v>5</v>
      </c>
      <c r="S54" s="453"/>
      <c r="T54" s="454"/>
      <c r="U54" s="458">
        <f t="shared" si="3"/>
        <v>5</v>
      </c>
      <c r="V54" s="459"/>
      <c r="W54" s="460"/>
      <c r="X54" s="458"/>
      <c r="Y54" s="459"/>
      <c r="Z54" s="459"/>
      <c r="AA54" s="459"/>
      <c r="AB54" s="461"/>
      <c r="AC54" s="248"/>
      <c r="AD54" s="248"/>
    </row>
    <row r="55" spans="1:30" s="247" customFormat="1" ht="19.5" customHeight="1" x14ac:dyDescent="0.15">
      <c r="A55" s="400" t="s">
        <v>326</v>
      </c>
      <c r="B55" s="401"/>
      <c r="C55" s="231"/>
      <c r="D55" s="383" t="s">
        <v>33</v>
      </c>
      <c r="E55" s="383"/>
      <c r="F55" s="383"/>
      <c r="G55" s="383"/>
      <c r="H55" s="383"/>
      <c r="I55" s="248"/>
      <c r="J55" s="389" t="s">
        <v>278</v>
      </c>
      <c r="K55" s="390"/>
      <c r="L55" s="390"/>
      <c r="M55" s="390"/>
      <c r="N55" s="391"/>
      <c r="O55" s="425">
        <v>47</v>
      </c>
      <c r="P55" s="426"/>
      <c r="Q55" s="427"/>
      <c r="R55" s="376">
        <v>53</v>
      </c>
      <c r="S55" s="377"/>
      <c r="T55" s="378"/>
      <c r="U55" s="450">
        <f t="shared" si="3"/>
        <v>100</v>
      </c>
      <c r="V55" s="426"/>
      <c r="W55" s="427"/>
      <c r="X55" s="450"/>
      <c r="Y55" s="426"/>
      <c r="Z55" s="426"/>
      <c r="AA55" s="426"/>
      <c r="AB55" s="451"/>
      <c r="AC55" s="248"/>
      <c r="AD55" s="248"/>
    </row>
    <row r="56" spans="1:30" s="247" customFormat="1" ht="19.5" customHeight="1" x14ac:dyDescent="0.15">
      <c r="A56" s="380" t="s">
        <v>327</v>
      </c>
      <c r="B56" s="381"/>
      <c r="C56" s="262"/>
      <c r="D56" s="381" t="s">
        <v>59</v>
      </c>
      <c r="E56" s="381"/>
      <c r="F56" s="381"/>
      <c r="G56" s="381"/>
      <c r="H56" s="381"/>
      <c r="I56" s="263"/>
      <c r="J56" s="392" t="s">
        <v>278</v>
      </c>
      <c r="K56" s="393"/>
      <c r="L56" s="393"/>
      <c r="M56" s="393"/>
      <c r="N56" s="394"/>
      <c r="O56" s="472">
        <v>7</v>
      </c>
      <c r="P56" s="463"/>
      <c r="Q56" s="468"/>
      <c r="R56" s="455">
        <v>9</v>
      </c>
      <c r="S56" s="456"/>
      <c r="T56" s="457"/>
      <c r="U56" s="462">
        <f t="shared" si="3"/>
        <v>16</v>
      </c>
      <c r="V56" s="463"/>
      <c r="W56" s="468"/>
      <c r="X56" s="462"/>
      <c r="Y56" s="463"/>
      <c r="Z56" s="463"/>
      <c r="AA56" s="463"/>
      <c r="AB56" s="464"/>
      <c r="AC56" s="248"/>
      <c r="AD56" s="248"/>
    </row>
    <row r="57" spans="1:30" s="247" customFormat="1" ht="19.5" customHeight="1" x14ac:dyDescent="0.15">
      <c r="A57" s="384"/>
      <c r="B57" s="385"/>
      <c r="C57" s="264"/>
      <c r="D57" s="385" t="s">
        <v>213</v>
      </c>
      <c r="E57" s="385"/>
      <c r="F57" s="385"/>
      <c r="G57" s="385"/>
      <c r="H57" s="385"/>
      <c r="I57" s="224"/>
      <c r="J57" s="386" t="s">
        <v>278</v>
      </c>
      <c r="K57" s="387"/>
      <c r="L57" s="387"/>
      <c r="M57" s="387"/>
      <c r="N57" s="388"/>
      <c r="O57" s="473">
        <v>13</v>
      </c>
      <c r="P57" s="459"/>
      <c r="Q57" s="460"/>
      <c r="R57" s="452">
        <v>19</v>
      </c>
      <c r="S57" s="453"/>
      <c r="T57" s="454"/>
      <c r="U57" s="458">
        <f t="shared" si="3"/>
        <v>32</v>
      </c>
      <c r="V57" s="459"/>
      <c r="W57" s="460"/>
      <c r="X57" s="458"/>
      <c r="Y57" s="459"/>
      <c r="Z57" s="459"/>
      <c r="AA57" s="459"/>
      <c r="AB57" s="461"/>
      <c r="AC57" s="248"/>
      <c r="AD57" s="248"/>
    </row>
    <row r="58" spans="1:30" s="247" customFormat="1" ht="19.5" customHeight="1" x14ac:dyDescent="0.15">
      <c r="A58" s="476" t="s">
        <v>271</v>
      </c>
      <c r="B58" s="477"/>
      <c r="C58" s="267"/>
      <c r="D58" s="500">
        <f>COUNTA(D26:H57)</f>
        <v>32</v>
      </c>
      <c r="E58" s="500"/>
      <c r="F58" s="500"/>
      <c r="G58" s="500"/>
      <c r="H58" s="500"/>
      <c r="I58" s="268"/>
      <c r="J58" s="476"/>
      <c r="K58" s="477"/>
      <c r="L58" s="477"/>
      <c r="M58" s="477"/>
      <c r="N58" s="484"/>
      <c r="O58" s="481">
        <f>SUM(O26:Q57)</f>
        <v>558</v>
      </c>
      <c r="P58" s="482"/>
      <c r="Q58" s="483"/>
      <c r="R58" s="481">
        <f>SUM(R26:T57)</f>
        <v>733</v>
      </c>
      <c r="S58" s="482"/>
      <c r="T58" s="483"/>
      <c r="U58" s="481">
        <f t="shared" si="3"/>
        <v>1291</v>
      </c>
      <c r="V58" s="482"/>
      <c r="W58" s="483"/>
      <c r="X58" s="501">
        <f>SUM(X26:AB57)</f>
        <v>0</v>
      </c>
      <c r="Y58" s="502"/>
      <c r="Z58" s="502"/>
      <c r="AA58" s="502"/>
      <c r="AB58" s="503"/>
      <c r="AC58" s="248"/>
      <c r="AD58" s="248"/>
    </row>
    <row r="59" spans="1:30" s="247" customFormat="1" ht="24.95" customHeight="1" x14ac:dyDescent="0.15">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48"/>
      <c r="AD59" s="248"/>
    </row>
    <row r="60" spans="1:30" s="247" customFormat="1" ht="32.25" customHeight="1" x14ac:dyDescent="0.15">
      <c r="A60" s="277" t="s">
        <v>328</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48"/>
      <c r="AD60" s="248"/>
    </row>
    <row r="61" spans="1:30" s="247" customFormat="1" ht="18.75" customHeight="1" x14ac:dyDescent="0.15">
      <c r="A61" s="397">
        <v>43952</v>
      </c>
      <c r="B61" s="397"/>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48"/>
      <c r="AD61" s="248"/>
    </row>
    <row r="62" spans="1:30" s="247" customFormat="1" ht="20.100000000000001" customHeight="1" x14ac:dyDescent="0.15">
      <c r="A62" s="379" t="s">
        <v>562</v>
      </c>
      <c r="B62" s="379"/>
      <c r="C62" s="469" t="s">
        <v>329</v>
      </c>
      <c r="D62" s="469"/>
      <c r="E62" s="469"/>
      <c r="F62" s="469"/>
      <c r="G62" s="469"/>
      <c r="H62" s="469"/>
      <c r="I62" s="469"/>
      <c r="J62" s="494" t="s">
        <v>330</v>
      </c>
      <c r="K62" s="495"/>
      <c r="L62" s="495"/>
      <c r="M62" s="495"/>
      <c r="N62" s="496"/>
      <c r="O62" s="478" t="s">
        <v>331</v>
      </c>
      <c r="P62" s="479"/>
      <c r="Q62" s="479"/>
      <c r="R62" s="479"/>
      <c r="S62" s="479"/>
      <c r="T62" s="480"/>
      <c r="U62" s="494" t="s">
        <v>332</v>
      </c>
      <c r="V62" s="495"/>
      <c r="W62" s="495"/>
      <c r="X62" s="495"/>
      <c r="Y62" s="495"/>
      <c r="Z62" s="495"/>
      <c r="AA62" s="495"/>
      <c r="AB62" s="496"/>
      <c r="AC62" s="248"/>
      <c r="AD62" s="248"/>
    </row>
    <row r="63" spans="1:30" s="247" customFormat="1" ht="20.100000000000001" customHeight="1" x14ac:dyDescent="0.15">
      <c r="A63" s="379"/>
      <c r="B63" s="379"/>
      <c r="C63" s="469"/>
      <c r="D63" s="469"/>
      <c r="E63" s="469"/>
      <c r="F63" s="469"/>
      <c r="G63" s="469"/>
      <c r="H63" s="469"/>
      <c r="I63" s="469"/>
      <c r="J63" s="497"/>
      <c r="K63" s="498"/>
      <c r="L63" s="498"/>
      <c r="M63" s="498"/>
      <c r="N63" s="499"/>
      <c r="O63" s="379" t="s">
        <v>333</v>
      </c>
      <c r="P63" s="379"/>
      <c r="Q63" s="379" t="s">
        <v>313</v>
      </c>
      <c r="R63" s="379"/>
      <c r="S63" s="379" t="s">
        <v>314</v>
      </c>
      <c r="T63" s="379"/>
      <c r="U63" s="497"/>
      <c r="V63" s="498"/>
      <c r="W63" s="498"/>
      <c r="X63" s="498"/>
      <c r="Y63" s="498"/>
      <c r="Z63" s="498"/>
      <c r="AA63" s="498"/>
      <c r="AB63" s="499"/>
      <c r="AC63" s="248"/>
      <c r="AD63" s="248"/>
    </row>
    <row r="64" spans="1:30" s="247" customFormat="1" ht="25.5" customHeight="1" x14ac:dyDescent="0.15">
      <c r="A64" s="421" t="s">
        <v>316</v>
      </c>
      <c r="B64" s="421"/>
      <c r="C64" s="493" t="s">
        <v>334</v>
      </c>
      <c r="D64" s="493"/>
      <c r="E64" s="493"/>
      <c r="F64" s="493"/>
      <c r="G64" s="493"/>
      <c r="H64" s="493"/>
      <c r="I64" s="493"/>
      <c r="J64" s="493" t="s">
        <v>341</v>
      </c>
      <c r="K64" s="493"/>
      <c r="L64" s="493"/>
      <c r="M64" s="493"/>
      <c r="N64" s="493"/>
      <c r="O64" s="491">
        <v>91</v>
      </c>
      <c r="P64" s="491"/>
      <c r="Q64" s="491">
        <v>70</v>
      </c>
      <c r="R64" s="491"/>
      <c r="S64" s="491">
        <f>O64+Q64</f>
        <v>161</v>
      </c>
      <c r="T64" s="491"/>
      <c r="U64" s="492" t="s">
        <v>335</v>
      </c>
      <c r="V64" s="492"/>
      <c r="W64" s="492"/>
      <c r="X64" s="492"/>
      <c r="Y64" s="492"/>
      <c r="Z64" s="492"/>
      <c r="AA64" s="492"/>
      <c r="AB64" s="492"/>
      <c r="AC64" s="248"/>
      <c r="AD64" s="248"/>
    </row>
    <row r="65" spans="1:30" s="247" customFormat="1" ht="26.25" customHeight="1" x14ac:dyDescent="0.15">
      <c r="A65" s="421" t="s">
        <v>563</v>
      </c>
      <c r="B65" s="421"/>
      <c r="C65" s="493" t="s">
        <v>336</v>
      </c>
      <c r="D65" s="493"/>
      <c r="E65" s="493"/>
      <c r="F65" s="493"/>
      <c r="G65" s="493"/>
      <c r="H65" s="493"/>
      <c r="I65" s="493"/>
      <c r="J65" s="493" t="s">
        <v>342</v>
      </c>
      <c r="K65" s="493"/>
      <c r="L65" s="493"/>
      <c r="M65" s="493"/>
      <c r="N65" s="493"/>
      <c r="O65" s="491">
        <v>62</v>
      </c>
      <c r="P65" s="491"/>
      <c r="Q65" s="491">
        <v>71</v>
      </c>
      <c r="R65" s="491"/>
      <c r="S65" s="491">
        <f>O65+Q65</f>
        <v>133</v>
      </c>
      <c r="T65" s="491"/>
      <c r="U65" s="492" t="s">
        <v>337</v>
      </c>
      <c r="V65" s="492"/>
      <c r="W65" s="492"/>
      <c r="X65" s="492"/>
      <c r="Y65" s="492"/>
      <c r="Z65" s="492"/>
      <c r="AA65" s="492"/>
      <c r="AB65" s="492"/>
      <c r="AC65" s="248"/>
      <c r="AD65" s="248"/>
    </row>
    <row r="66" spans="1:30" s="247" customFormat="1" ht="25.5" customHeight="1" x14ac:dyDescent="0.15">
      <c r="A66" s="485" t="s">
        <v>314</v>
      </c>
      <c r="B66" s="485"/>
      <c r="C66" s="487">
        <v>2</v>
      </c>
      <c r="D66" s="488"/>
      <c r="E66" s="488"/>
      <c r="F66" s="488"/>
      <c r="G66" s="488"/>
      <c r="H66" s="488"/>
      <c r="I66" s="489"/>
      <c r="J66" s="485"/>
      <c r="K66" s="485"/>
      <c r="L66" s="485"/>
      <c r="M66" s="485"/>
      <c r="N66" s="485"/>
      <c r="O66" s="486">
        <f>O64+O65</f>
        <v>153</v>
      </c>
      <c r="P66" s="486"/>
      <c r="Q66" s="486">
        <f>Q64+Q65</f>
        <v>141</v>
      </c>
      <c r="R66" s="486"/>
      <c r="S66" s="486">
        <f>S64+S65</f>
        <v>294</v>
      </c>
      <c r="T66" s="486"/>
      <c r="U66" s="490"/>
      <c r="V66" s="490"/>
      <c r="W66" s="490"/>
      <c r="X66" s="490"/>
      <c r="Y66" s="490"/>
      <c r="Z66" s="490"/>
      <c r="AA66" s="490"/>
      <c r="AB66" s="490"/>
    </row>
    <row r="67" spans="1:30" ht="20.100000000000001" customHeight="1" x14ac:dyDescent="0.15"/>
    <row r="68" spans="1:30" ht="20.100000000000001" customHeight="1" x14ac:dyDescent="0.15"/>
    <row r="69" spans="1:30" ht="20.100000000000001" customHeight="1" x14ac:dyDescent="0.15"/>
    <row r="70" spans="1:30" ht="20.100000000000001" customHeight="1" x14ac:dyDescent="0.15"/>
    <row r="71" spans="1:30" ht="20.100000000000001" customHeight="1" x14ac:dyDescent="0.15"/>
    <row r="72" spans="1:30" ht="20.100000000000001" customHeight="1" x14ac:dyDescent="0.15"/>
    <row r="73" spans="1:30" ht="20.100000000000001" customHeight="1" x14ac:dyDescent="0.15"/>
  </sheetData>
  <mergeCells count="297">
    <mergeCell ref="A55:B55"/>
    <mergeCell ref="A56:B57"/>
    <mergeCell ref="U29:W29"/>
    <mergeCell ref="O29:Q29"/>
    <mergeCell ref="R29:T29"/>
    <mergeCell ref="J28:N28"/>
    <mergeCell ref="J29:N29"/>
    <mergeCell ref="R28:T28"/>
    <mergeCell ref="U28:W28"/>
    <mergeCell ref="O28:Q28"/>
    <mergeCell ref="J53:N53"/>
    <mergeCell ref="O54:Q54"/>
    <mergeCell ref="R54:T54"/>
    <mergeCell ref="O56:Q56"/>
    <mergeCell ref="R56:T56"/>
    <mergeCell ref="J54:N54"/>
    <mergeCell ref="J55:N55"/>
    <mergeCell ref="O48:Q48"/>
    <mergeCell ref="R33:T33"/>
    <mergeCell ref="R35:T35"/>
    <mergeCell ref="O50:Q50"/>
    <mergeCell ref="O49:Q49"/>
    <mergeCell ref="R34:T34"/>
    <mergeCell ref="J34:N34"/>
    <mergeCell ref="X57:AB57"/>
    <mergeCell ref="U57:W57"/>
    <mergeCell ref="J64:N64"/>
    <mergeCell ref="O30:Q30"/>
    <mergeCell ref="O31:Q31"/>
    <mergeCell ref="U62:AB63"/>
    <mergeCell ref="J62:N63"/>
    <mergeCell ref="D58:H58"/>
    <mergeCell ref="X58:AB58"/>
    <mergeCell ref="U56:W56"/>
    <mergeCell ref="J57:N57"/>
    <mergeCell ref="D56:H56"/>
    <mergeCell ref="X56:AB56"/>
    <mergeCell ref="D55:H55"/>
    <mergeCell ref="J56:N56"/>
    <mergeCell ref="Q63:R63"/>
    <mergeCell ref="D57:H57"/>
    <mergeCell ref="R58:T58"/>
    <mergeCell ref="U58:W58"/>
    <mergeCell ref="X50:AB50"/>
    <mergeCell ref="J52:N52"/>
    <mergeCell ref="J51:N51"/>
    <mergeCell ref="J50:N50"/>
    <mergeCell ref="U52:W52"/>
    <mergeCell ref="A66:B66"/>
    <mergeCell ref="O66:P66"/>
    <mergeCell ref="Q66:R66"/>
    <mergeCell ref="S66:T66"/>
    <mergeCell ref="C66:I66"/>
    <mergeCell ref="J66:N66"/>
    <mergeCell ref="U66:AB66"/>
    <mergeCell ref="O64:P64"/>
    <mergeCell ref="Q64:R64"/>
    <mergeCell ref="S64:T64"/>
    <mergeCell ref="U65:AB65"/>
    <mergeCell ref="O65:P65"/>
    <mergeCell ref="Q65:R65"/>
    <mergeCell ref="S65:T65"/>
    <mergeCell ref="U64:AB64"/>
    <mergeCell ref="J65:N65"/>
    <mergeCell ref="C64:I64"/>
    <mergeCell ref="A65:B65"/>
    <mergeCell ref="C65:I65"/>
    <mergeCell ref="A64:B64"/>
    <mergeCell ref="A58:B58"/>
    <mergeCell ref="O63:P63"/>
    <mergeCell ref="O57:Q57"/>
    <mergeCell ref="R57:T57"/>
    <mergeCell ref="A61:B61"/>
    <mergeCell ref="O62:T62"/>
    <mergeCell ref="O58:Q58"/>
    <mergeCell ref="S63:T63"/>
    <mergeCell ref="J58:N58"/>
    <mergeCell ref="C62:I63"/>
    <mergeCell ref="A62:B63"/>
    <mergeCell ref="X52:AB52"/>
    <mergeCell ref="O52:Q52"/>
    <mergeCell ref="R52:T52"/>
    <mergeCell ref="O55:Q55"/>
    <mergeCell ref="R55:T55"/>
    <mergeCell ref="O53:Q53"/>
    <mergeCell ref="R53:T53"/>
    <mergeCell ref="X53:AB53"/>
    <mergeCell ref="U54:W54"/>
    <mergeCell ref="U55:W55"/>
    <mergeCell ref="U53:W53"/>
    <mergeCell ref="U51:W51"/>
    <mergeCell ref="R50:T50"/>
    <mergeCell ref="R51:T51"/>
    <mergeCell ref="U50:W50"/>
    <mergeCell ref="X51:AB51"/>
    <mergeCell ref="X54:AB54"/>
    <mergeCell ref="X55:AB55"/>
    <mergeCell ref="O51:Q51"/>
    <mergeCell ref="O34:Q34"/>
    <mergeCell ref="O47:Q47"/>
    <mergeCell ref="R36:T36"/>
    <mergeCell ref="X35:AB35"/>
    <mergeCell ref="U34:W34"/>
    <mergeCell ref="U35:W35"/>
    <mergeCell ref="X48:AB48"/>
    <mergeCell ref="R48:T48"/>
    <mergeCell ref="U40:W40"/>
    <mergeCell ref="U43:W43"/>
    <mergeCell ref="U47:W47"/>
    <mergeCell ref="R44:T44"/>
    <mergeCell ref="R38:T38"/>
    <mergeCell ref="U48:W48"/>
    <mergeCell ref="X47:AB47"/>
    <mergeCell ref="R46:T46"/>
    <mergeCell ref="J33:N33"/>
    <mergeCell ref="O33:Q33"/>
    <mergeCell ref="J35:N35"/>
    <mergeCell ref="O35:Q35"/>
    <mergeCell ref="O37:Q37"/>
    <mergeCell ref="O36:Q36"/>
    <mergeCell ref="J44:N44"/>
    <mergeCell ref="O45:Q45"/>
    <mergeCell ref="J46:N46"/>
    <mergeCell ref="J45:N45"/>
    <mergeCell ref="J37:N37"/>
    <mergeCell ref="O44:Q44"/>
    <mergeCell ref="J47:N47"/>
    <mergeCell ref="R47:T47"/>
    <mergeCell ref="R45:T45"/>
    <mergeCell ref="U44:W44"/>
    <mergeCell ref="R37:T37"/>
    <mergeCell ref="O39:Q39"/>
    <mergeCell ref="O40:Q40"/>
    <mergeCell ref="O43:Q43"/>
    <mergeCell ref="O41:Q41"/>
    <mergeCell ref="O42:Q42"/>
    <mergeCell ref="O38:Q38"/>
    <mergeCell ref="R43:T43"/>
    <mergeCell ref="R40:T40"/>
    <mergeCell ref="R41:T41"/>
    <mergeCell ref="R42:T42"/>
    <mergeCell ref="R39:T39"/>
    <mergeCell ref="J43:N43"/>
    <mergeCell ref="O46:Q46"/>
    <mergeCell ref="J40:N40"/>
    <mergeCell ref="J38:N38"/>
    <mergeCell ref="U37:W37"/>
    <mergeCell ref="U41:W41"/>
    <mergeCell ref="U38:W38"/>
    <mergeCell ref="U39:W39"/>
    <mergeCell ref="Z13:Z14"/>
    <mergeCell ref="Y13:Y14"/>
    <mergeCell ref="AA13:AA14"/>
    <mergeCell ref="X28:AB28"/>
    <mergeCell ref="O24:W24"/>
    <mergeCell ref="U26:W26"/>
    <mergeCell ref="AB13:AB14"/>
    <mergeCell ref="X27:AB27"/>
    <mergeCell ref="V13:V14"/>
    <mergeCell ref="X49:AB49"/>
    <mergeCell ref="X37:AB37"/>
    <mergeCell ref="X41:AB41"/>
    <mergeCell ref="X42:AB42"/>
    <mergeCell ref="U45:W45"/>
    <mergeCell ref="U46:W46"/>
    <mergeCell ref="X43:AB43"/>
    <mergeCell ref="U49:W49"/>
    <mergeCell ref="X24:AB25"/>
    <mergeCell ref="U42:W42"/>
    <mergeCell ref="X38:AB38"/>
    <mergeCell ref="X39:AB39"/>
    <mergeCell ref="X40:AB40"/>
    <mergeCell ref="U33:W33"/>
    <mergeCell ref="U30:W30"/>
    <mergeCell ref="X36:AB36"/>
    <mergeCell ref="X44:AB44"/>
    <mergeCell ref="X45:AB45"/>
    <mergeCell ref="X46:AB46"/>
    <mergeCell ref="D50:H50"/>
    <mergeCell ref="D51:H51"/>
    <mergeCell ref="D52:H52"/>
    <mergeCell ref="D49:H49"/>
    <mergeCell ref="D39:H39"/>
    <mergeCell ref="X26:AB26"/>
    <mergeCell ref="D33:H33"/>
    <mergeCell ref="D32:H32"/>
    <mergeCell ref="R30:T30"/>
    <mergeCell ref="R31:T31"/>
    <mergeCell ref="O32:Q32"/>
    <mergeCell ref="R32:T32"/>
    <mergeCell ref="J27:N27"/>
    <mergeCell ref="D27:H27"/>
    <mergeCell ref="D29:H29"/>
    <mergeCell ref="U36:W36"/>
    <mergeCell ref="X33:AB33"/>
    <mergeCell ref="X30:AB30"/>
    <mergeCell ref="X29:AB29"/>
    <mergeCell ref="X31:AB31"/>
    <mergeCell ref="X32:AB32"/>
    <mergeCell ref="X34:AB34"/>
    <mergeCell ref="U31:W31"/>
    <mergeCell ref="U32:W32"/>
    <mergeCell ref="D28:H28"/>
    <mergeCell ref="X6:Y6"/>
    <mergeCell ref="K7:M8"/>
    <mergeCell ref="C5:D11"/>
    <mergeCell ref="R13:R14"/>
    <mergeCell ref="S13:S14"/>
    <mergeCell ref="T13:T14"/>
    <mergeCell ref="Q13:Q14"/>
    <mergeCell ref="E13:E14"/>
    <mergeCell ref="C19:D19"/>
    <mergeCell ref="R26:T26"/>
    <mergeCell ref="C12:D12"/>
    <mergeCell ref="S7:T8"/>
    <mergeCell ref="X13:X14"/>
    <mergeCell ref="C17:D17"/>
    <mergeCell ref="W13:W14"/>
    <mergeCell ref="C20:D20"/>
    <mergeCell ref="D26:H26"/>
    <mergeCell ref="F13:F14"/>
    <mergeCell ref="C18:D18"/>
    <mergeCell ref="O27:Q27"/>
    <mergeCell ref="R27:T27"/>
    <mergeCell ref="U27:W27"/>
    <mergeCell ref="A1:AB2"/>
    <mergeCell ref="A3:AB3"/>
    <mergeCell ref="U7:U11"/>
    <mergeCell ref="H5:M6"/>
    <mergeCell ref="R7:R11"/>
    <mergeCell ref="Q7:Q11"/>
    <mergeCell ref="H7:J8"/>
    <mergeCell ref="J26:N26"/>
    <mergeCell ref="J24:N25"/>
    <mergeCell ref="A24:B25"/>
    <mergeCell ref="C16:D16"/>
    <mergeCell ref="C15:D15"/>
    <mergeCell ref="N13:N14"/>
    <mergeCell ref="O13:O14"/>
    <mergeCell ref="P13:P14"/>
    <mergeCell ref="O26:Q26"/>
    <mergeCell ref="U13:U14"/>
    <mergeCell ref="C24:I25"/>
    <mergeCell ref="Z5:AB5"/>
    <mergeCell ref="Y8:Y9"/>
    <mergeCell ref="Z6:AB6"/>
    <mergeCell ref="C13:D14"/>
    <mergeCell ref="N5:Y5"/>
    <mergeCell ref="N6:W6"/>
    <mergeCell ref="D53:H53"/>
    <mergeCell ref="D45:H45"/>
    <mergeCell ref="D48:H48"/>
    <mergeCell ref="D47:H47"/>
    <mergeCell ref="A4:B4"/>
    <mergeCell ref="A23:B23"/>
    <mergeCell ref="B18:B19"/>
    <mergeCell ref="A31:B33"/>
    <mergeCell ref="A34:B34"/>
    <mergeCell ref="A35:B36"/>
    <mergeCell ref="D30:H30"/>
    <mergeCell ref="A43:B44"/>
    <mergeCell ref="D34:H34"/>
    <mergeCell ref="A28:B30"/>
    <mergeCell ref="D36:H36"/>
    <mergeCell ref="D35:H35"/>
    <mergeCell ref="D41:H41"/>
    <mergeCell ref="D38:H38"/>
    <mergeCell ref="D42:H42"/>
    <mergeCell ref="D43:H43"/>
    <mergeCell ref="D44:H44"/>
    <mergeCell ref="A13:A20"/>
    <mergeCell ref="B13:B14"/>
    <mergeCell ref="B15:B17"/>
    <mergeCell ref="R49:T49"/>
    <mergeCell ref="R25:T25"/>
    <mergeCell ref="O25:Q25"/>
    <mergeCell ref="U25:W25"/>
    <mergeCell ref="A45:B47"/>
    <mergeCell ref="A48:B51"/>
    <mergeCell ref="A26:B27"/>
    <mergeCell ref="A52:B54"/>
    <mergeCell ref="A37:B39"/>
    <mergeCell ref="A40:B42"/>
    <mergeCell ref="J42:N42"/>
    <mergeCell ref="J41:N41"/>
    <mergeCell ref="J31:N31"/>
    <mergeCell ref="J39:N39"/>
    <mergeCell ref="J32:N32"/>
    <mergeCell ref="D37:H37"/>
    <mergeCell ref="D40:H40"/>
    <mergeCell ref="D46:H46"/>
    <mergeCell ref="J36:N36"/>
    <mergeCell ref="J48:N48"/>
    <mergeCell ref="J49:N49"/>
    <mergeCell ref="D54:H54"/>
    <mergeCell ref="J30:N30"/>
    <mergeCell ref="D31:H31"/>
  </mergeCells>
  <phoneticPr fontId="22"/>
  <dataValidations count="2">
    <dataValidation imeMode="off" allowBlank="1" showInputMessage="1" showErrorMessage="1" sqref="O26:AB58 O64:T66 W12:W13 X12:AB14 H12:V14 H15:AB15 H16:AB20"/>
    <dataValidation imeMode="on" allowBlank="1" showInputMessage="1" showErrorMessage="1" sqref="U64:AB65"/>
  </dataValidations>
  <printOptions horizontalCentered="1"/>
  <pageMargins left="0.47244094488188981" right="0.47244094488188981" top="0.59055118110236227" bottom="0.39370078740157483" header="0.31496062992125984" footer="0.31496062992125984"/>
  <pageSetup paperSize="9" scale="55" firstPageNumber="202" orientation="portrait" useFirstPageNumber="1" r:id="rId1"/>
  <headerFooter scaleWithDoc="0">
    <oddFooter>&amp;C&amp;"ＭＳ ゴシック,標準"&amp;8－ &amp;P &amp;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topLeftCell="A6" zoomScale="70" zoomScaleNormal="70" workbookViewId="0">
      <selection activeCell="J16" sqref="J16"/>
    </sheetView>
  </sheetViews>
  <sheetFormatPr defaultColWidth="11" defaultRowHeight="18.75" x14ac:dyDescent="0.15"/>
  <cols>
    <col min="1" max="4" width="9.5" style="180" customWidth="1"/>
    <col min="5" max="6" width="9.5" style="181" customWidth="1"/>
    <col min="7" max="16" width="9.5" style="180" customWidth="1"/>
    <col min="17" max="256" width="11" style="180"/>
    <col min="257" max="272" width="9.5" style="180" customWidth="1"/>
    <col min="273" max="512" width="11" style="180"/>
    <col min="513" max="528" width="9.5" style="180" customWidth="1"/>
    <col min="529" max="768" width="11" style="180"/>
    <col min="769" max="784" width="9.5" style="180" customWidth="1"/>
    <col min="785" max="1024" width="11" style="180"/>
    <col min="1025" max="1040" width="9.5" style="180" customWidth="1"/>
    <col min="1041" max="1280" width="11" style="180"/>
    <col min="1281" max="1296" width="9.5" style="180" customWidth="1"/>
    <col min="1297" max="1536" width="11" style="180"/>
    <col min="1537" max="1552" width="9.5" style="180" customWidth="1"/>
    <col min="1553" max="1792" width="11" style="180"/>
    <col min="1793" max="1808" width="9.5" style="180" customWidth="1"/>
    <col min="1809" max="2048" width="11" style="180"/>
    <col min="2049" max="2064" width="9.5" style="180" customWidth="1"/>
    <col min="2065" max="2304" width="11" style="180"/>
    <col min="2305" max="2320" width="9.5" style="180" customWidth="1"/>
    <col min="2321" max="2560" width="11" style="180"/>
    <col min="2561" max="2576" width="9.5" style="180" customWidth="1"/>
    <col min="2577" max="2816" width="11" style="180"/>
    <col min="2817" max="2832" width="9.5" style="180" customWidth="1"/>
    <col min="2833" max="3072" width="11" style="180"/>
    <col min="3073" max="3088" width="9.5" style="180" customWidth="1"/>
    <col min="3089" max="3328" width="11" style="180"/>
    <col min="3329" max="3344" width="9.5" style="180" customWidth="1"/>
    <col min="3345" max="3584" width="11" style="180"/>
    <col min="3585" max="3600" width="9.5" style="180" customWidth="1"/>
    <col min="3601" max="3840" width="11" style="180"/>
    <col min="3841" max="3856" width="9.5" style="180" customWidth="1"/>
    <col min="3857" max="4096" width="11" style="180"/>
    <col min="4097" max="4112" width="9.5" style="180" customWidth="1"/>
    <col min="4113" max="4352" width="11" style="180"/>
    <col min="4353" max="4368" width="9.5" style="180" customWidth="1"/>
    <col min="4369" max="4608" width="11" style="180"/>
    <col min="4609" max="4624" width="9.5" style="180" customWidth="1"/>
    <col min="4625" max="4864" width="11" style="180"/>
    <col min="4865" max="4880" width="9.5" style="180" customWidth="1"/>
    <col min="4881" max="5120" width="11" style="180"/>
    <col min="5121" max="5136" width="9.5" style="180" customWidth="1"/>
    <col min="5137" max="5376" width="11" style="180"/>
    <col min="5377" max="5392" width="9.5" style="180" customWidth="1"/>
    <col min="5393" max="5632" width="11" style="180"/>
    <col min="5633" max="5648" width="9.5" style="180" customWidth="1"/>
    <col min="5649" max="5888" width="11" style="180"/>
    <col min="5889" max="5904" width="9.5" style="180" customWidth="1"/>
    <col min="5905" max="6144" width="11" style="180"/>
    <col min="6145" max="6160" width="9.5" style="180" customWidth="1"/>
    <col min="6161" max="6400" width="11" style="180"/>
    <col min="6401" max="6416" width="9.5" style="180" customWidth="1"/>
    <col min="6417" max="6656" width="11" style="180"/>
    <col min="6657" max="6672" width="9.5" style="180" customWidth="1"/>
    <col min="6673" max="6912" width="11" style="180"/>
    <col min="6913" max="6928" width="9.5" style="180" customWidth="1"/>
    <col min="6929" max="7168" width="11" style="180"/>
    <col min="7169" max="7184" width="9.5" style="180" customWidth="1"/>
    <col min="7185" max="7424" width="11" style="180"/>
    <col min="7425" max="7440" width="9.5" style="180" customWidth="1"/>
    <col min="7441" max="7680" width="11" style="180"/>
    <col min="7681" max="7696" width="9.5" style="180" customWidth="1"/>
    <col min="7697" max="7936" width="11" style="180"/>
    <col min="7937" max="7952" width="9.5" style="180" customWidth="1"/>
    <col min="7953" max="8192" width="11" style="180"/>
    <col min="8193" max="8208" width="9.5" style="180" customWidth="1"/>
    <col min="8209" max="8448" width="11" style="180"/>
    <col min="8449" max="8464" width="9.5" style="180" customWidth="1"/>
    <col min="8465" max="8704" width="11" style="180"/>
    <col min="8705" max="8720" width="9.5" style="180" customWidth="1"/>
    <col min="8721" max="8960" width="11" style="180"/>
    <col min="8961" max="8976" width="9.5" style="180" customWidth="1"/>
    <col min="8977" max="9216" width="11" style="180"/>
    <col min="9217" max="9232" width="9.5" style="180" customWidth="1"/>
    <col min="9233" max="9472" width="11" style="180"/>
    <col min="9473" max="9488" width="9.5" style="180" customWidth="1"/>
    <col min="9489" max="9728" width="11" style="180"/>
    <col min="9729" max="9744" width="9.5" style="180" customWidth="1"/>
    <col min="9745" max="9984" width="11" style="180"/>
    <col min="9985" max="10000" width="9.5" style="180" customWidth="1"/>
    <col min="10001" max="10240" width="11" style="180"/>
    <col min="10241" max="10256" width="9.5" style="180" customWidth="1"/>
    <col min="10257" max="10496" width="11" style="180"/>
    <col min="10497" max="10512" width="9.5" style="180" customWidth="1"/>
    <col min="10513" max="10752" width="11" style="180"/>
    <col min="10753" max="10768" width="9.5" style="180" customWidth="1"/>
    <col min="10769" max="11008" width="11" style="180"/>
    <col min="11009" max="11024" width="9.5" style="180" customWidth="1"/>
    <col min="11025" max="11264" width="11" style="180"/>
    <col min="11265" max="11280" width="9.5" style="180" customWidth="1"/>
    <col min="11281" max="11520" width="11" style="180"/>
    <col min="11521" max="11536" width="9.5" style="180" customWidth="1"/>
    <col min="11537" max="11776" width="11" style="180"/>
    <col min="11777" max="11792" width="9.5" style="180" customWidth="1"/>
    <col min="11793" max="12032" width="11" style="180"/>
    <col min="12033" max="12048" width="9.5" style="180" customWidth="1"/>
    <col min="12049" max="12288" width="11" style="180"/>
    <col min="12289" max="12304" width="9.5" style="180" customWidth="1"/>
    <col min="12305" max="12544" width="11" style="180"/>
    <col min="12545" max="12560" width="9.5" style="180" customWidth="1"/>
    <col min="12561" max="12800" width="11" style="180"/>
    <col min="12801" max="12816" width="9.5" style="180" customWidth="1"/>
    <col min="12817" max="13056" width="11" style="180"/>
    <col min="13057" max="13072" width="9.5" style="180" customWidth="1"/>
    <col min="13073" max="13312" width="11" style="180"/>
    <col min="13313" max="13328" width="9.5" style="180" customWidth="1"/>
    <col min="13329" max="13568" width="11" style="180"/>
    <col min="13569" max="13584" width="9.5" style="180" customWidth="1"/>
    <col min="13585" max="13824" width="11" style="180"/>
    <col min="13825" max="13840" width="9.5" style="180" customWidth="1"/>
    <col min="13841" max="14080" width="11" style="180"/>
    <col min="14081" max="14096" width="9.5" style="180" customWidth="1"/>
    <col min="14097" max="14336" width="11" style="180"/>
    <col min="14337" max="14352" width="9.5" style="180" customWidth="1"/>
    <col min="14353" max="14592" width="11" style="180"/>
    <col min="14593" max="14608" width="9.5" style="180" customWidth="1"/>
    <col min="14609" max="14848" width="11" style="180"/>
    <col min="14849" max="14864" width="9.5" style="180" customWidth="1"/>
    <col min="14865" max="15104" width="11" style="180"/>
    <col min="15105" max="15120" width="9.5" style="180" customWidth="1"/>
    <col min="15121" max="15360" width="11" style="180"/>
    <col min="15361" max="15376" width="9.5" style="180" customWidth="1"/>
    <col min="15377" max="15616" width="11" style="180"/>
    <col min="15617" max="15632" width="9.5" style="180" customWidth="1"/>
    <col min="15633" max="15872" width="11" style="180"/>
    <col min="15873" max="15888" width="9.5" style="180" customWidth="1"/>
    <col min="15889" max="16128" width="11" style="180"/>
    <col min="16129" max="16144" width="9.5" style="180" customWidth="1"/>
    <col min="16145" max="16384" width="11" style="180"/>
  </cols>
  <sheetData>
    <row r="1" spans="1:16" ht="24.95" customHeight="1" x14ac:dyDescent="0.15"/>
    <row r="2" spans="1:16" ht="31.5" customHeight="1" x14ac:dyDescent="0.15">
      <c r="A2" s="513" t="s">
        <v>564</v>
      </c>
      <c r="B2" s="513"/>
      <c r="C2" s="513"/>
      <c r="D2" s="513"/>
      <c r="E2" s="513"/>
      <c r="F2" s="513"/>
      <c r="G2" s="513"/>
      <c r="H2" s="513"/>
      <c r="I2" s="513"/>
      <c r="J2" s="513"/>
      <c r="K2" s="513"/>
      <c r="L2" s="513"/>
      <c r="M2" s="513"/>
      <c r="N2" s="513"/>
      <c r="O2" s="513"/>
      <c r="P2" s="513"/>
    </row>
    <row r="3" spans="1:16" ht="24.95" customHeight="1" x14ac:dyDescent="0.15"/>
    <row r="4" spans="1:16" ht="24.95" customHeight="1" x14ac:dyDescent="0.15"/>
    <row r="5" spans="1:16" ht="24.95" customHeight="1" x14ac:dyDescent="0.15"/>
    <row r="6" spans="1:16" s="185" customFormat="1" ht="24.95" customHeight="1" x14ac:dyDescent="0.15">
      <c r="A6" s="182" t="s">
        <v>565</v>
      </c>
      <c r="B6" s="183"/>
      <c r="C6" s="183"/>
      <c r="D6" s="183"/>
      <c r="E6" s="184"/>
      <c r="F6" s="184"/>
      <c r="G6" s="183"/>
      <c r="H6" s="183"/>
      <c r="J6" s="186" t="s">
        <v>566</v>
      </c>
    </row>
    <row r="7" spans="1:16" ht="25.5" customHeight="1" x14ac:dyDescent="0.15">
      <c r="A7" s="187"/>
      <c r="B7" s="188"/>
      <c r="C7" s="188"/>
      <c r="D7" s="188"/>
      <c r="E7" s="514" t="s">
        <v>567</v>
      </c>
      <c r="F7" s="515"/>
      <c r="G7" s="516"/>
      <c r="H7" s="189"/>
      <c r="I7" s="189"/>
      <c r="J7" s="188"/>
      <c r="K7" s="188"/>
      <c r="L7" s="188"/>
      <c r="M7" s="188"/>
      <c r="N7" s="515" t="s">
        <v>567</v>
      </c>
      <c r="O7" s="515"/>
      <c r="P7" s="516"/>
    </row>
    <row r="8" spans="1:16" ht="25.5" customHeight="1" x14ac:dyDescent="0.15">
      <c r="A8" s="190" t="s">
        <v>568</v>
      </c>
      <c r="B8" s="191" t="s">
        <v>569</v>
      </c>
      <c r="C8" s="191" t="s">
        <v>570</v>
      </c>
      <c r="D8" s="192" t="s">
        <v>571</v>
      </c>
      <c r="E8" s="517" t="s">
        <v>272</v>
      </c>
      <c r="F8" s="517" t="s">
        <v>572</v>
      </c>
      <c r="G8" s="519" t="s">
        <v>573</v>
      </c>
      <c r="H8" s="189"/>
      <c r="I8" s="189"/>
      <c r="J8" s="193" t="s">
        <v>568</v>
      </c>
      <c r="K8" s="191" t="s">
        <v>574</v>
      </c>
      <c r="L8" s="191" t="s">
        <v>575</v>
      </c>
      <c r="M8" s="192" t="s">
        <v>571</v>
      </c>
      <c r="N8" s="521" t="s">
        <v>272</v>
      </c>
      <c r="O8" s="519" t="s">
        <v>572</v>
      </c>
      <c r="P8" s="519" t="s">
        <v>573</v>
      </c>
    </row>
    <row r="9" spans="1:16" ht="25.5" customHeight="1" x14ac:dyDescent="0.15">
      <c r="A9" s="194"/>
      <c r="B9" s="195"/>
      <c r="C9" s="195"/>
      <c r="D9" s="196"/>
      <c r="E9" s="518"/>
      <c r="F9" s="518"/>
      <c r="G9" s="520"/>
      <c r="H9" s="189"/>
      <c r="I9" s="189"/>
      <c r="J9" s="195"/>
      <c r="K9" s="195"/>
      <c r="L9" s="195"/>
      <c r="M9" s="196"/>
      <c r="N9" s="522"/>
      <c r="O9" s="520"/>
      <c r="P9" s="520"/>
    </row>
    <row r="10" spans="1:16" ht="33" customHeight="1" x14ac:dyDescent="0.15">
      <c r="A10" s="197"/>
      <c r="B10" s="510" t="s">
        <v>637</v>
      </c>
      <c r="C10" s="510" t="s">
        <v>577</v>
      </c>
      <c r="D10" s="198"/>
      <c r="E10" s="198"/>
      <c r="F10" s="198"/>
      <c r="G10" s="188"/>
      <c r="H10" s="189"/>
      <c r="I10" s="189"/>
      <c r="J10" s="197"/>
      <c r="K10" s="523" t="s">
        <v>579</v>
      </c>
      <c r="L10" s="510" t="s">
        <v>576</v>
      </c>
      <c r="M10" s="198"/>
      <c r="N10" s="198"/>
      <c r="O10" s="198"/>
      <c r="P10" s="198"/>
    </row>
    <row r="11" spans="1:16" ht="33" customHeight="1" x14ac:dyDescent="0.15">
      <c r="A11" s="197"/>
      <c r="B11" s="511"/>
      <c r="C11" s="511"/>
      <c r="D11" s="199">
        <v>4</v>
      </c>
      <c r="E11" s="199">
        <v>0</v>
      </c>
      <c r="F11" s="199">
        <v>158</v>
      </c>
      <c r="G11" s="200">
        <f>SUM(E11:F11)</f>
        <v>158</v>
      </c>
      <c r="H11" s="189"/>
      <c r="I11" s="189"/>
      <c r="J11" s="190"/>
      <c r="K11" s="524"/>
      <c r="L11" s="511"/>
      <c r="M11" s="199">
        <v>3</v>
      </c>
      <c r="N11" s="199">
        <v>12</v>
      </c>
      <c r="O11" s="199">
        <v>4</v>
      </c>
      <c r="P11" s="199">
        <f>SUM(N11:O11)</f>
        <v>16</v>
      </c>
    </row>
    <row r="12" spans="1:16" ht="33" customHeight="1" x14ac:dyDescent="0.15">
      <c r="A12" s="197"/>
      <c r="B12" s="512"/>
      <c r="C12" s="512"/>
      <c r="D12" s="196"/>
      <c r="E12" s="196"/>
      <c r="F12" s="196"/>
      <c r="G12" s="195"/>
      <c r="H12" s="189"/>
      <c r="I12" s="189"/>
      <c r="J12" s="190" t="s">
        <v>578</v>
      </c>
      <c r="K12" s="524"/>
      <c r="L12" s="511"/>
      <c r="M12" s="199"/>
      <c r="N12" s="199"/>
      <c r="O12" s="199"/>
      <c r="P12" s="199"/>
    </row>
    <row r="13" spans="1:16" ht="33" customHeight="1" x14ac:dyDescent="0.15">
      <c r="A13" s="190" t="s">
        <v>580</v>
      </c>
      <c r="B13" s="510" t="s">
        <v>638</v>
      </c>
      <c r="C13" s="284" t="s">
        <v>581</v>
      </c>
      <c r="D13" s="198">
        <v>2</v>
      </c>
      <c r="E13" s="198">
        <v>17</v>
      </c>
      <c r="F13" s="201">
        <v>0</v>
      </c>
      <c r="G13" s="188">
        <f>SUM(E13:F13)</f>
        <v>17</v>
      </c>
      <c r="H13" s="189"/>
      <c r="I13" s="189"/>
      <c r="J13" s="197"/>
      <c r="K13" s="524"/>
      <c r="L13" s="282" t="s">
        <v>582</v>
      </c>
      <c r="M13" s="199">
        <v>4</v>
      </c>
      <c r="N13" s="199">
        <v>7</v>
      </c>
      <c r="O13" s="199">
        <v>7</v>
      </c>
      <c r="P13" s="199">
        <f>SUM(N13:O13)</f>
        <v>14</v>
      </c>
    </row>
    <row r="14" spans="1:16" ht="33" customHeight="1" x14ac:dyDescent="0.15">
      <c r="A14" s="190"/>
      <c r="B14" s="511"/>
      <c r="C14" s="282"/>
      <c r="D14" s="199"/>
      <c r="E14" s="199"/>
      <c r="F14" s="192"/>
      <c r="G14" s="200"/>
      <c r="H14" s="189"/>
      <c r="I14" s="189"/>
      <c r="J14" s="190"/>
      <c r="K14" s="525"/>
      <c r="L14" s="283"/>
      <c r="M14" s="196"/>
      <c r="N14" s="196"/>
      <c r="O14" s="196"/>
      <c r="P14" s="196"/>
    </row>
    <row r="15" spans="1:16" ht="33" customHeight="1" x14ac:dyDescent="0.15">
      <c r="A15" s="190"/>
      <c r="B15" s="512"/>
      <c r="C15" s="285" t="s">
        <v>583</v>
      </c>
      <c r="D15" s="196">
        <v>2</v>
      </c>
      <c r="E15" s="196">
        <v>17</v>
      </c>
      <c r="F15" s="196">
        <v>3</v>
      </c>
      <c r="G15" s="195">
        <f>SUM(E15:F15)</f>
        <v>20</v>
      </c>
      <c r="H15" s="189"/>
      <c r="I15" s="189"/>
      <c r="J15" s="197"/>
      <c r="K15" s="526" t="s">
        <v>586</v>
      </c>
      <c r="L15" s="510" t="s">
        <v>584</v>
      </c>
      <c r="M15" s="198"/>
      <c r="N15" s="188"/>
      <c r="O15" s="188"/>
      <c r="P15" s="188"/>
    </row>
    <row r="16" spans="1:16" ht="33" customHeight="1" x14ac:dyDescent="0.15">
      <c r="A16" s="197"/>
      <c r="B16" s="510" t="s">
        <v>639</v>
      </c>
      <c r="C16" s="510" t="s">
        <v>585</v>
      </c>
      <c r="D16" s="188"/>
      <c r="E16" s="198"/>
      <c r="F16" s="198"/>
      <c r="G16" s="188"/>
      <c r="H16" s="189"/>
      <c r="I16" s="189"/>
      <c r="J16" s="190"/>
      <c r="K16" s="527"/>
      <c r="L16" s="511"/>
      <c r="M16" s="199"/>
      <c r="N16" s="200"/>
      <c r="O16" s="200"/>
      <c r="P16" s="200"/>
    </row>
    <row r="17" spans="1:16" ht="33" customHeight="1" x14ac:dyDescent="0.15">
      <c r="A17" s="197"/>
      <c r="B17" s="511"/>
      <c r="C17" s="511"/>
      <c r="D17" s="200">
        <v>2</v>
      </c>
      <c r="E17" s="199">
        <v>15</v>
      </c>
      <c r="F17" s="202">
        <v>1</v>
      </c>
      <c r="G17" s="200">
        <f>SUM(E17:F17)</f>
        <v>16</v>
      </c>
      <c r="H17" s="189"/>
      <c r="I17" s="189"/>
      <c r="J17" s="197"/>
      <c r="K17" s="527"/>
      <c r="L17" s="511"/>
      <c r="M17" s="199">
        <v>1</v>
      </c>
      <c r="N17" s="200">
        <v>4</v>
      </c>
      <c r="O17" s="200">
        <v>4</v>
      </c>
      <c r="P17" s="200">
        <f>SUM(N17:O17)</f>
        <v>8</v>
      </c>
    </row>
    <row r="18" spans="1:16" ht="33" customHeight="1" x14ac:dyDescent="0.15">
      <c r="A18" s="197"/>
      <c r="B18" s="512"/>
      <c r="C18" s="512"/>
      <c r="D18" s="195"/>
      <c r="E18" s="196"/>
      <c r="F18" s="203"/>
      <c r="G18" s="195"/>
      <c r="H18" s="189"/>
      <c r="I18" s="189"/>
      <c r="J18" s="190"/>
      <c r="K18" s="527"/>
      <c r="L18" s="511"/>
      <c r="M18" s="199"/>
      <c r="N18" s="200"/>
      <c r="O18" s="200"/>
      <c r="P18" s="200"/>
    </row>
    <row r="19" spans="1:16" ht="33" customHeight="1" x14ac:dyDescent="0.15">
      <c r="A19" s="197"/>
      <c r="B19" s="510" t="s">
        <v>640</v>
      </c>
      <c r="C19" s="510" t="s">
        <v>587</v>
      </c>
      <c r="D19" s="188"/>
      <c r="E19" s="198"/>
      <c r="F19" s="198"/>
      <c r="G19" s="188"/>
      <c r="H19" s="189"/>
      <c r="I19" s="189"/>
      <c r="J19" s="190"/>
      <c r="K19" s="528"/>
      <c r="L19" s="512"/>
      <c r="M19" s="196"/>
      <c r="N19" s="195"/>
      <c r="O19" s="195"/>
      <c r="P19" s="195"/>
    </row>
    <row r="20" spans="1:16" ht="33" customHeight="1" x14ac:dyDescent="0.15">
      <c r="A20" s="197"/>
      <c r="B20" s="511"/>
      <c r="C20" s="511"/>
      <c r="D20" s="200">
        <v>2</v>
      </c>
      <c r="E20" s="199">
        <v>9</v>
      </c>
      <c r="F20" s="199">
        <v>3</v>
      </c>
      <c r="G20" s="200">
        <f>SUM(E20:F20)</f>
        <v>12</v>
      </c>
      <c r="H20" s="189"/>
      <c r="I20" s="189"/>
      <c r="J20" s="190" t="s">
        <v>588</v>
      </c>
      <c r="K20" s="188"/>
      <c r="L20" s="188"/>
      <c r="M20" s="188"/>
      <c r="N20" s="188"/>
      <c r="O20" s="188"/>
      <c r="P20" s="188"/>
    </row>
    <row r="21" spans="1:16" ht="33" customHeight="1" x14ac:dyDescent="0.15">
      <c r="A21" s="197"/>
      <c r="B21" s="512"/>
      <c r="C21" s="512"/>
      <c r="D21" s="195"/>
      <c r="E21" s="196"/>
      <c r="F21" s="196"/>
      <c r="G21" s="195"/>
      <c r="H21" s="189"/>
      <c r="I21" s="189"/>
      <c r="J21" s="190"/>
      <c r="K21" s="204">
        <v>2</v>
      </c>
      <c r="L21" s="200"/>
      <c r="M21" s="205">
        <f>SUM(M10:M20)</f>
        <v>8</v>
      </c>
      <c r="N21" s="205">
        <f>SUM(N10:N20)</f>
        <v>23</v>
      </c>
      <c r="O21" s="205">
        <f>SUM(O10:O20)</f>
        <v>15</v>
      </c>
      <c r="P21" s="205">
        <f>SUM(P10:P20)</f>
        <v>38</v>
      </c>
    </row>
    <row r="22" spans="1:16" ht="33" customHeight="1" x14ac:dyDescent="0.15">
      <c r="A22" s="197"/>
      <c r="B22" s="510" t="s">
        <v>53</v>
      </c>
      <c r="C22" s="510" t="s">
        <v>589</v>
      </c>
      <c r="D22" s="188"/>
      <c r="E22" s="198"/>
      <c r="F22" s="198"/>
      <c r="G22" s="188"/>
      <c r="H22" s="189"/>
      <c r="I22" s="189"/>
      <c r="J22" s="206"/>
      <c r="K22" s="195"/>
      <c r="L22" s="195"/>
      <c r="M22" s="195"/>
      <c r="N22" s="195"/>
      <c r="O22" s="195"/>
      <c r="P22" s="195"/>
    </row>
    <row r="23" spans="1:16" ht="33" customHeight="1" x14ac:dyDescent="0.15">
      <c r="A23" s="197"/>
      <c r="B23" s="511"/>
      <c r="C23" s="511"/>
      <c r="D23" s="200">
        <v>2</v>
      </c>
      <c r="E23" s="199">
        <v>4</v>
      </c>
      <c r="F23" s="199">
        <v>62</v>
      </c>
      <c r="G23" s="200">
        <f>SUM(E23:F23)</f>
        <v>66</v>
      </c>
      <c r="H23" s="189"/>
      <c r="I23" s="189"/>
      <c r="J23" s="189"/>
      <c r="K23" s="189"/>
      <c r="L23" s="189"/>
      <c r="M23" s="189"/>
      <c r="N23" s="189"/>
      <c r="O23" s="189"/>
      <c r="P23" s="189"/>
    </row>
    <row r="24" spans="1:16" ht="33" customHeight="1" x14ac:dyDescent="0.15">
      <c r="A24" s="197"/>
      <c r="B24" s="512"/>
      <c r="C24" s="512"/>
      <c r="D24" s="195"/>
      <c r="E24" s="196"/>
      <c r="F24" s="196"/>
      <c r="G24" s="195"/>
      <c r="H24" s="189"/>
      <c r="I24" s="189"/>
      <c r="J24" s="189"/>
      <c r="K24" s="189"/>
      <c r="L24" s="189"/>
      <c r="M24" s="189"/>
      <c r="N24" s="189"/>
      <c r="O24" s="189"/>
      <c r="P24" s="189"/>
    </row>
    <row r="25" spans="1:16" ht="33" customHeight="1" x14ac:dyDescent="0.15">
      <c r="A25" s="197"/>
      <c r="B25" s="510" t="s">
        <v>241</v>
      </c>
      <c r="C25" s="510" t="s">
        <v>590</v>
      </c>
      <c r="D25" s="207"/>
      <c r="E25" s="198"/>
      <c r="F25" s="198"/>
      <c r="G25" s="188"/>
      <c r="H25" s="189"/>
      <c r="I25" s="189"/>
      <c r="J25" s="189"/>
      <c r="K25" s="189"/>
      <c r="L25" s="189"/>
      <c r="M25" s="189"/>
      <c r="N25" s="189"/>
      <c r="O25" s="189"/>
      <c r="P25" s="189"/>
    </row>
    <row r="26" spans="1:16" ht="33" customHeight="1" x14ac:dyDescent="0.15">
      <c r="A26" s="197"/>
      <c r="B26" s="511"/>
      <c r="C26" s="511"/>
      <c r="D26" s="208">
        <v>2</v>
      </c>
      <c r="E26" s="199">
        <v>6</v>
      </c>
      <c r="F26" s="199">
        <v>2</v>
      </c>
      <c r="G26" s="200">
        <f>SUM(E26:F26)</f>
        <v>8</v>
      </c>
      <c r="H26" s="189"/>
      <c r="I26" s="189"/>
      <c r="J26" s="189"/>
      <c r="K26" s="189"/>
      <c r="L26" s="189"/>
      <c r="M26" s="189"/>
      <c r="N26" s="189"/>
      <c r="O26" s="189"/>
      <c r="P26" s="189"/>
    </row>
    <row r="27" spans="1:16" ht="33" customHeight="1" x14ac:dyDescent="0.15">
      <c r="A27" s="190" t="s">
        <v>591</v>
      </c>
      <c r="B27" s="512"/>
      <c r="C27" s="512"/>
      <c r="D27" s="209"/>
      <c r="E27" s="196"/>
      <c r="F27" s="196"/>
      <c r="G27" s="195"/>
      <c r="H27" s="189"/>
      <c r="I27" s="189"/>
      <c r="J27" s="189"/>
      <c r="K27" s="189"/>
      <c r="L27" s="189"/>
      <c r="M27" s="189"/>
      <c r="N27" s="189"/>
      <c r="O27" s="189"/>
      <c r="P27" s="189"/>
    </row>
    <row r="28" spans="1:16" ht="33" customHeight="1" x14ac:dyDescent="0.15">
      <c r="A28" s="197"/>
      <c r="B28" s="210"/>
      <c r="C28" s="211"/>
      <c r="D28" s="212"/>
      <c r="E28" s="213"/>
      <c r="F28" s="213"/>
      <c r="G28" s="212"/>
      <c r="H28" s="189"/>
      <c r="I28" s="189"/>
      <c r="J28" s="189"/>
      <c r="K28" s="189"/>
      <c r="L28" s="189"/>
      <c r="M28" s="189"/>
      <c r="N28" s="189"/>
      <c r="O28" s="189"/>
      <c r="P28" s="189"/>
    </row>
    <row r="29" spans="1:16" ht="33" customHeight="1" x14ac:dyDescent="0.15">
      <c r="A29" s="197"/>
      <c r="B29" s="204">
        <v>6</v>
      </c>
      <c r="C29" s="214"/>
      <c r="D29" s="205">
        <f>SUM(D10:D28)</f>
        <v>16</v>
      </c>
      <c r="E29" s="215">
        <f>SUM(E10:E28)</f>
        <v>68</v>
      </c>
      <c r="F29" s="215">
        <f>SUM(F10:F28)</f>
        <v>229</v>
      </c>
      <c r="G29" s="205">
        <f>SUM(G10:G28)</f>
        <v>297</v>
      </c>
      <c r="H29" s="189"/>
      <c r="I29" s="189"/>
      <c r="J29" s="189"/>
      <c r="K29" s="189"/>
      <c r="L29" s="189"/>
      <c r="M29" s="189"/>
      <c r="N29" s="189"/>
      <c r="O29" s="189"/>
      <c r="P29" s="189"/>
    </row>
    <row r="30" spans="1:16" ht="33" customHeight="1" x14ac:dyDescent="0.15">
      <c r="A30" s="206"/>
      <c r="B30" s="216"/>
      <c r="C30" s="217"/>
      <c r="D30" s="218"/>
      <c r="E30" s="219"/>
      <c r="F30" s="219"/>
      <c r="G30" s="218"/>
      <c r="H30" s="189"/>
      <c r="I30" s="189"/>
      <c r="J30" s="189"/>
      <c r="K30" s="189"/>
      <c r="L30" s="189"/>
      <c r="M30" s="189"/>
      <c r="N30" s="189"/>
      <c r="O30" s="189"/>
      <c r="P30" s="189"/>
    </row>
  </sheetData>
  <mergeCells count="24">
    <mergeCell ref="C10:C12"/>
    <mergeCell ref="B19:B21"/>
    <mergeCell ref="C19:C21"/>
    <mergeCell ref="C16:C18"/>
    <mergeCell ref="C25:C27"/>
    <mergeCell ref="C22:C24"/>
    <mergeCell ref="B22:B24"/>
    <mergeCell ref="B25:B27"/>
    <mergeCell ref="L10:L12"/>
    <mergeCell ref="L15:L19"/>
    <mergeCell ref="A2:P2"/>
    <mergeCell ref="E7:G7"/>
    <mergeCell ref="N7:P7"/>
    <mergeCell ref="E8:E9"/>
    <mergeCell ref="F8:F9"/>
    <mergeCell ref="G8:G9"/>
    <mergeCell ref="N8:N9"/>
    <mergeCell ref="O8:O9"/>
    <mergeCell ref="P8:P9"/>
    <mergeCell ref="K10:K14"/>
    <mergeCell ref="K15:K19"/>
    <mergeCell ref="B10:B12"/>
    <mergeCell ref="B13:B15"/>
    <mergeCell ref="B16:B18"/>
  </mergeCells>
  <phoneticPr fontId="2"/>
  <printOptions horizontalCentered="1"/>
  <pageMargins left="0.47244094488188981" right="0.47244094488188981" top="0.59055118110236227" bottom="0.39370078740157483" header="0" footer="0.31496062992125984"/>
  <pageSetup paperSize="9" scale="56" firstPageNumber="203" orientation="portrait" useFirstPageNumber="1" r:id="rId1"/>
  <headerFooter scaleWithDoc="0">
    <oddFooter>&amp;C&amp;"ＭＳ ゴシック,標準"&amp;8－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18"/>
  <sheetViews>
    <sheetView zoomScale="85" zoomScaleNormal="85" workbookViewId="0">
      <pane ySplit="5" topLeftCell="A6" activePane="bottomLeft" state="frozen"/>
      <selection pane="bottomLeft" activeCell="L24" sqref="L24"/>
    </sheetView>
  </sheetViews>
  <sheetFormatPr defaultColWidth="12.125" defaultRowHeight="15" x14ac:dyDescent="0.15"/>
  <cols>
    <col min="1" max="1" width="9.375" style="35" customWidth="1"/>
    <col min="2" max="2" width="15.75" style="35" customWidth="1"/>
    <col min="3" max="3" width="11.125" style="35" customWidth="1"/>
    <col min="4" max="4" width="4.75" style="39" customWidth="1"/>
    <col min="5" max="6" width="6.375" style="34" customWidth="1"/>
    <col min="7" max="7" width="7.625" style="35" customWidth="1"/>
    <col min="8" max="8" width="6.75" style="35" customWidth="1"/>
    <col min="9" max="11" width="6" style="35" customWidth="1"/>
    <col min="12" max="12" width="6.625" style="35" customWidth="1"/>
    <col min="13" max="18" width="6" style="35" customWidth="1"/>
    <col min="19" max="16384" width="12.125" style="14"/>
  </cols>
  <sheetData>
    <row r="1" spans="1:19" s="4" customFormat="1" ht="18.75" customHeight="1" x14ac:dyDescent="0.15">
      <c r="A1" s="40" t="s">
        <v>611</v>
      </c>
      <c r="B1" s="1"/>
      <c r="C1" s="1"/>
      <c r="D1" s="3"/>
      <c r="E1" s="2"/>
      <c r="F1" s="2"/>
      <c r="G1" s="1"/>
      <c r="H1" s="1"/>
      <c r="I1" s="1"/>
      <c r="J1" s="1"/>
      <c r="K1" s="1"/>
      <c r="L1" s="1"/>
      <c r="M1" s="1"/>
      <c r="N1" s="1"/>
      <c r="O1" s="1"/>
      <c r="P1" s="1"/>
      <c r="Q1" s="1"/>
      <c r="R1" s="1"/>
    </row>
    <row r="2" spans="1:19" ht="11.25" customHeight="1" x14ac:dyDescent="0.15">
      <c r="A2" s="303" t="s">
        <v>6</v>
      </c>
      <c r="B2" s="303" t="s">
        <v>2</v>
      </c>
      <c r="C2" s="303" t="s">
        <v>250</v>
      </c>
      <c r="D2" s="305" t="s">
        <v>612</v>
      </c>
      <c r="E2" s="297" t="s">
        <v>257</v>
      </c>
      <c r="F2" s="297" t="s">
        <v>258</v>
      </c>
      <c r="G2" s="292" t="s">
        <v>3</v>
      </c>
      <c r="H2" s="286" t="s">
        <v>593</v>
      </c>
      <c r="I2" s="286"/>
      <c r="J2" s="286"/>
      <c r="K2" s="286"/>
      <c r="L2" s="286"/>
      <c r="M2" s="286"/>
      <c r="N2" s="286"/>
      <c r="O2" s="286"/>
      <c r="P2" s="286"/>
      <c r="Q2" s="286"/>
      <c r="R2" s="287"/>
      <c r="S2" s="5"/>
    </row>
    <row r="3" spans="1:19" ht="11.25" customHeight="1" x14ac:dyDescent="0.15">
      <c r="A3" s="304"/>
      <c r="B3" s="304"/>
      <c r="C3" s="304"/>
      <c r="D3" s="306"/>
      <c r="E3" s="298"/>
      <c r="F3" s="298"/>
      <c r="G3" s="293"/>
      <c r="H3" s="288" t="s">
        <v>4</v>
      </c>
      <c r="I3" s="289"/>
      <c r="J3" s="289"/>
      <c r="K3" s="289"/>
      <c r="L3" s="288" t="s">
        <v>5</v>
      </c>
      <c r="M3" s="289"/>
      <c r="N3" s="289"/>
      <c r="O3" s="289"/>
      <c r="P3" s="289"/>
      <c r="Q3" s="290" t="s">
        <v>255</v>
      </c>
      <c r="R3" s="290" t="s">
        <v>256</v>
      </c>
      <c r="S3" s="5"/>
    </row>
    <row r="4" spans="1:19" s="5" customFormat="1" ht="11.25" customHeight="1" x14ac:dyDescent="0.15">
      <c r="A4" s="304"/>
      <c r="B4" s="304"/>
      <c r="C4" s="304"/>
      <c r="D4" s="306"/>
      <c r="E4" s="298"/>
      <c r="F4" s="298"/>
      <c r="G4" s="293"/>
      <c r="H4" s="291" t="s">
        <v>3</v>
      </c>
      <c r="I4" s="289" t="s">
        <v>251</v>
      </c>
      <c r="J4" s="289" t="s">
        <v>252</v>
      </c>
      <c r="K4" s="289" t="s">
        <v>253</v>
      </c>
      <c r="L4" s="291" t="s">
        <v>3</v>
      </c>
      <c r="M4" s="289" t="s">
        <v>251</v>
      </c>
      <c r="N4" s="289" t="s">
        <v>252</v>
      </c>
      <c r="O4" s="289" t="s">
        <v>253</v>
      </c>
      <c r="P4" s="289" t="s">
        <v>254</v>
      </c>
      <c r="Q4" s="290"/>
      <c r="R4" s="290"/>
    </row>
    <row r="5" spans="1:19" s="5" customFormat="1" ht="11.25" customHeight="1" x14ac:dyDescent="0.15">
      <c r="A5" s="304"/>
      <c r="B5" s="304"/>
      <c r="C5" s="304"/>
      <c r="D5" s="307"/>
      <c r="E5" s="298"/>
      <c r="F5" s="298"/>
      <c r="G5" s="294"/>
      <c r="H5" s="289"/>
      <c r="I5" s="289"/>
      <c r="J5" s="289"/>
      <c r="K5" s="289"/>
      <c r="L5" s="289"/>
      <c r="M5" s="289"/>
      <c r="N5" s="289"/>
      <c r="O5" s="289"/>
      <c r="P5" s="289"/>
      <c r="Q5" s="290"/>
      <c r="R5" s="290"/>
    </row>
    <row r="6" spans="1:19" ht="13.5" customHeight="1" x14ac:dyDescent="0.15">
      <c r="A6" s="8" t="s">
        <v>385</v>
      </c>
      <c r="B6" s="17" t="s">
        <v>99</v>
      </c>
      <c r="C6" s="10"/>
      <c r="D6" s="8"/>
      <c r="E6" s="58">
        <v>17</v>
      </c>
      <c r="F6" s="58">
        <v>0</v>
      </c>
      <c r="G6" s="22">
        <f>H6+L6+Q6+R6</f>
        <v>646</v>
      </c>
      <c r="H6" s="22">
        <f>SUM(I6:K6)</f>
        <v>646</v>
      </c>
      <c r="I6" s="22">
        <f>SUM(I7:I10)</f>
        <v>195</v>
      </c>
      <c r="J6" s="22">
        <f t="shared" ref="J6:K6" si="0">SUM(J7:J10)</f>
        <v>222</v>
      </c>
      <c r="K6" s="22">
        <f t="shared" si="0"/>
        <v>229</v>
      </c>
      <c r="L6" s="22">
        <f>SUM(M6:P6)</f>
        <v>0</v>
      </c>
      <c r="M6" s="22">
        <f>SUM(M7:M10)</f>
        <v>0</v>
      </c>
      <c r="N6" s="22">
        <f t="shared" ref="N6:P6" si="1">SUM(N7:N10)</f>
        <v>0</v>
      </c>
      <c r="O6" s="22">
        <f t="shared" si="1"/>
        <v>0</v>
      </c>
      <c r="P6" s="22">
        <f t="shared" si="1"/>
        <v>0</v>
      </c>
      <c r="Q6" s="22">
        <f>SUM(Q7:Q10)</f>
        <v>0</v>
      </c>
      <c r="R6" s="22">
        <f>SUM(R7:R10)</f>
        <v>0</v>
      </c>
    </row>
    <row r="7" spans="1:19" ht="13.5" customHeight="1" x14ac:dyDescent="0.15">
      <c r="A7" s="10"/>
      <c r="B7" s="10"/>
      <c r="C7" s="10" t="s">
        <v>359</v>
      </c>
      <c r="D7" s="8" t="s">
        <v>272</v>
      </c>
      <c r="E7" s="58"/>
      <c r="F7" s="58"/>
      <c r="G7" s="22">
        <v>216</v>
      </c>
      <c r="H7" s="22">
        <v>216</v>
      </c>
      <c r="I7" s="59">
        <v>63</v>
      </c>
      <c r="J7" s="59">
        <v>67</v>
      </c>
      <c r="K7" s="59">
        <v>86</v>
      </c>
      <c r="L7" s="22">
        <v>0</v>
      </c>
      <c r="M7" s="22">
        <v>0</v>
      </c>
      <c r="N7" s="22">
        <v>0</v>
      </c>
      <c r="O7" s="22">
        <v>0</v>
      </c>
      <c r="P7" s="22">
        <v>0</v>
      </c>
      <c r="Q7" s="22">
        <v>0</v>
      </c>
      <c r="R7" s="22">
        <v>0</v>
      </c>
    </row>
    <row r="8" spans="1:19" ht="13.5" customHeight="1" x14ac:dyDescent="0.15">
      <c r="A8" s="10"/>
      <c r="B8" s="10"/>
      <c r="C8" s="10" t="s">
        <v>359</v>
      </c>
      <c r="D8" s="8" t="s">
        <v>273</v>
      </c>
      <c r="E8" s="58"/>
      <c r="F8" s="58"/>
      <c r="G8" s="22">
        <v>213</v>
      </c>
      <c r="H8" s="22">
        <v>213</v>
      </c>
      <c r="I8" s="59">
        <v>57</v>
      </c>
      <c r="J8" s="59">
        <v>86</v>
      </c>
      <c r="K8" s="59">
        <v>70</v>
      </c>
      <c r="L8" s="22">
        <v>0</v>
      </c>
      <c r="M8" s="22">
        <v>0</v>
      </c>
      <c r="N8" s="22">
        <v>0</v>
      </c>
      <c r="O8" s="22">
        <v>0</v>
      </c>
      <c r="P8" s="22">
        <v>0</v>
      </c>
      <c r="Q8" s="22">
        <v>0</v>
      </c>
      <c r="R8" s="22">
        <v>0</v>
      </c>
    </row>
    <row r="9" spans="1:19" ht="13.5" customHeight="1" x14ac:dyDescent="0.15">
      <c r="A9" s="10"/>
      <c r="B9" s="10"/>
      <c r="C9" s="10" t="s">
        <v>366</v>
      </c>
      <c r="D9" s="8" t="s">
        <v>272</v>
      </c>
      <c r="E9" s="58"/>
      <c r="F9" s="58"/>
      <c r="G9" s="22">
        <v>84</v>
      </c>
      <c r="H9" s="22">
        <v>84</v>
      </c>
      <c r="I9" s="59">
        <v>26</v>
      </c>
      <c r="J9" s="59">
        <v>24</v>
      </c>
      <c r="K9" s="59">
        <v>34</v>
      </c>
      <c r="L9" s="22">
        <v>0</v>
      </c>
      <c r="M9" s="22">
        <v>0</v>
      </c>
      <c r="N9" s="22">
        <v>0</v>
      </c>
      <c r="O9" s="22">
        <v>0</v>
      </c>
      <c r="P9" s="22">
        <v>0</v>
      </c>
      <c r="Q9" s="22">
        <v>0</v>
      </c>
      <c r="R9" s="22">
        <v>0</v>
      </c>
    </row>
    <row r="10" spans="1:19" ht="13.5" customHeight="1" x14ac:dyDescent="0.15">
      <c r="A10" s="10"/>
      <c r="B10" s="10"/>
      <c r="C10" s="10" t="s">
        <v>366</v>
      </c>
      <c r="D10" s="8" t="s">
        <v>273</v>
      </c>
      <c r="E10" s="58"/>
      <c r="F10" s="58"/>
      <c r="G10" s="22">
        <v>133</v>
      </c>
      <c r="H10" s="22">
        <v>133</v>
      </c>
      <c r="I10" s="59">
        <v>49</v>
      </c>
      <c r="J10" s="59">
        <v>45</v>
      </c>
      <c r="K10" s="59">
        <v>39</v>
      </c>
      <c r="L10" s="22">
        <v>0</v>
      </c>
      <c r="M10" s="22">
        <v>0</v>
      </c>
      <c r="N10" s="22">
        <v>0</v>
      </c>
      <c r="O10" s="22">
        <v>0</v>
      </c>
      <c r="P10" s="22">
        <v>0</v>
      </c>
      <c r="Q10" s="22">
        <v>0</v>
      </c>
      <c r="R10" s="22">
        <v>0</v>
      </c>
    </row>
    <row r="11" spans="1:19" ht="13.5" customHeight="1" x14ac:dyDescent="0.15">
      <c r="A11" s="8" t="s">
        <v>385</v>
      </c>
      <c r="B11" s="17" t="s">
        <v>361</v>
      </c>
      <c r="C11" s="10"/>
      <c r="D11" s="8"/>
      <c r="E11" s="58">
        <v>3</v>
      </c>
      <c r="F11" s="58">
        <v>0</v>
      </c>
      <c r="G11" s="22">
        <f>H11+L11+Q11+R11</f>
        <v>114</v>
      </c>
      <c r="H11" s="22">
        <f>SUM(I11:K11)</f>
        <v>114</v>
      </c>
      <c r="I11" s="22">
        <f>I12+I13</f>
        <v>37</v>
      </c>
      <c r="J11" s="22">
        <f t="shared" ref="J11:K11" si="2">J12+J13</f>
        <v>37</v>
      </c>
      <c r="K11" s="22">
        <f t="shared" si="2"/>
        <v>40</v>
      </c>
      <c r="L11" s="22">
        <f>SUM(M11:P11)</f>
        <v>0</v>
      </c>
      <c r="M11" s="22">
        <f t="shared" ref="M11:R11" si="3">M12+M13</f>
        <v>0</v>
      </c>
      <c r="N11" s="22">
        <f t="shared" si="3"/>
        <v>0</v>
      </c>
      <c r="O11" s="22">
        <f t="shared" si="3"/>
        <v>0</v>
      </c>
      <c r="P11" s="22">
        <f t="shared" si="3"/>
        <v>0</v>
      </c>
      <c r="Q11" s="22">
        <f t="shared" si="3"/>
        <v>0</v>
      </c>
      <c r="R11" s="22">
        <f t="shared" si="3"/>
        <v>0</v>
      </c>
    </row>
    <row r="12" spans="1:19" ht="13.5" customHeight="1" x14ac:dyDescent="0.15">
      <c r="A12" s="10"/>
      <c r="B12" s="10"/>
      <c r="C12" s="10" t="s">
        <v>601</v>
      </c>
      <c r="D12" s="8" t="s">
        <v>272</v>
      </c>
      <c r="E12" s="58"/>
      <c r="F12" s="58"/>
      <c r="G12" s="22">
        <v>47</v>
      </c>
      <c r="H12" s="22">
        <v>47</v>
      </c>
      <c r="I12" s="60">
        <v>16</v>
      </c>
      <c r="J12" s="60">
        <v>15</v>
      </c>
      <c r="K12" s="60">
        <v>16</v>
      </c>
      <c r="L12" s="22">
        <v>0</v>
      </c>
      <c r="M12" s="22">
        <v>0</v>
      </c>
      <c r="N12" s="22">
        <v>0</v>
      </c>
      <c r="O12" s="22">
        <v>0</v>
      </c>
      <c r="P12" s="22">
        <v>0</v>
      </c>
      <c r="Q12" s="22">
        <v>0</v>
      </c>
      <c r="R12" s="22">
        <v>0</v>
      </c>
    </row>
    <row r="13" spans="1:19" ht="13.5" customHeight="1" x14ac:dyDescent="0.15">
      <c r="A13" s="10"/>
      <c r="B13" s="10"/>
      <c r="C13" s="10" t="s">
        <v>601</v>
      </c>
      <c r="D13" s="8" t="s">
        <v>273</v>
      </c>
      <c r="E13" s="58"/>
      <c r="F13" s="58"/>
      <c r="G13" s="22">
        <v>67</v>
      </c>
      <c r="H13" s="22">
        <v>67</v>
      </c>
      <c r="I13" s="60">
        <v>21</v>
      </c>
      <c r="J13" s="60">
        <v>22</v>
      </c>
      <c r="K13" s="60">
        <v>24</v>
      </c>
      <c r="L13" s="22">
        <v>0</v>
      </c>
      <c r="M13" s="22">
        <v>0</v>
      </c>
      <c r="N13" s="22">
        <v>0</v>
      </c>
      <c r="O13" s="22">
        <v>0</v>
      </c>
      <c r="P13" s="22">
        <v>0</v>
      </c>
      <c r="Q13" s="22">
        <v>0</v>
      </c>
      <c r="R13" s="22">
        <v>0</v>
      </c>
    </row>
    <row r="14" spans="1:19" ht="13.5" customHeight="1" x14ac:dyDescent="0.15">
      <c r="A14" s="8" t="s">
        <v>385</v>
      </c>
      <c r="B14" s="17" t="s">
        <v>97</v>
      </c>
      <c r="C14" s="10"/>
      <c r="D14" s="8"/>
      <c r="E14" s="58">
        <v>18</v>
      </c>
      <c r="F14" s="58">
        <v>0</v>
      </c>
      <c r="G14" s="22">
        <f t="shared" ref="G14:G69" si="4">H14+L14+Q14+R14</f>
        <v>698</v>
      </c>
      <c r="H14" s="22">
        <f>SUM(I14:K14)</f>
        <v>698</v>
      </c>
      <c r="I14" s="22">
        <f>SUM(I15:I18)</f>
        <v>237</v>
      </c>
      <c r="J14" s="22">
        <f t="shared" ref="J14" si="5">SUM(J15:J18)</f>
        <v>231</v>
      </c>
      <c r="K14" s="22">
        <f t="shared" ref="K14" si="6">SUM(K15:K18)</f>
        <v>230</v>
      </c>
      <c r="L14" s="22">
        <f>SUM(M14:P14)</f>
        <v>0</v>
      </c>
      <c r="M14" s="22">
        <f>SUM(M15:M18)</f>
        <v>0</v>
      </c>
      <c r="N14" s="22">
        <f t="shared" ref="N14" si="7">SUM(N15:N18)</f>
        <v>0</v>
      </c>
      <c r="O14" s="22">
        <f t="shared" ref="O14" si="8">SUM(O15:O18)</f>
        <v>0</v>
      </c>
      <c r="P14" s="22">
        <f t="shared" ref="P14" si="9">SUM(P15:P18)</f>
        <v>0</v>
      </c>
      <c r="Q14" s="22">
        <f t="shared" ref="Q14" si="10">SUM(Q15:Q18)</f>
        <v>0</v>
      </c>
      <c r="R14" s="22">
        <f t="shared" ref="R14" si="11">SUM(R15:R18)</f>
        <v>0</v>
      </c>
    </row>
    <row r="15" spans="1:19" ht="13.5" customHeight="1" x14ac:dyDescent="0.15">
      <c r="A15" s="10"/>
      <c r="B15" s="10"/>
      <c r="C15" s="10" t="s">
        <v>359</v>
      </c>
      <c r="D15" s="8" t="s">
        <v>272</v>
      </c>
      <c r="E15" s="58"/>
      <c r="F15" s="58"/>
      <c r="G15" s="22">
        <v>185</v>
      </c>
      <c r="H15" s="22">
        <v>185</v>
      </c>
      <c r="I15" s="59">
        <v>69</v>
      </c>
      <c r="J15" s="59">
        <v>54</v>
      </c>
      <c r="K15" s="59">
        <v>62</v>
      </c>
      <c r="L15" s="22">
        <v>0</v>
      </c>
      <c r="M15" s="22">
        <v>0</v>
      </c>
      <c r="N15" s="22">
        <v>0</v>
      </c>
      <c r="O15" s="22">
        <v>0</v>
      </c>
      <c r="P15" s="22">
        <v>0</v>
      </c>
      <c r="Q15" s="22">
        <v>0</v>
      </c>
      <c r="R15" s="22">
        <v>0</v>
      </c>
    </row>
    <row r="16" spans="1:19" ht="13.5" customHeight="1" x14ac:dyDescent="0.15">
      <c r="A16" s="10"/>
      <c r="B16" s="10"/>
      <c r="C16" s="10" t="s">
        <v>359</v>
      </c>
      <c r="D16" s="8" t="s">
        <v>273</v>
      </c>
      <c r="E16" s="58"/>
      <c r="F16" s="58"/>
      <c r="G16" s="22">
        <v>167</v>
      </c>
      <c r="H16" s="22">
        <v>167</v>
      </c>
      <c r="I16" s="59">
        <v>51</v>
      </c>
      <c r="J16" s="59">
        <v>60</v>
      </c>
      <c r="K16" s="59">
        <v>56</v>
      </c>
      <c r="L16" s="22">
        <v>0</v>
      </c>
      <c r="M16" s="22">
        <v>0</v>
      </c>
      <c r="N16" s="22">
        <v>0</v>
      </c>
      <c r="O16" s="22">
        <v>0</v>
      </c>
      <c r="P16" s="22">
        <v>0</v>
      </c>
      <c r="Q16" s="22">
        <v>0</v>
      </c>
      <c r="R16" s="22">
        <v>0</v>
      </c>
    </row>
    <row r="17" spans="1:18" ht="13.5" customHeight="1" x14ac:dyDescent="0.15">
      <c r="A17" s="10"/>
      <c r="B17" s="10"/>
      <c r="C17" s="10" t="s">
        <v>366</v>
      </c>
      <c r="D17" s="8" t="s">
        <v>272</v>
      </c>
      <c r="E17" s="58"/>
      <c r="F17" s="58"/>
      <c r="G17" s="22">
        <v>197</v>
      </c>
      <c r="H17" s="22">
        <v>197</v>
      </c>
      <c r="I17" s="22">
        <v>73</v>
      </c>
      <c r="J17" s="22">
        <v>71</v>
      </c>
      <c r="K17" s="22">
        <v>53</v>
      </c>
      <c r="L17" s="22">
        <v>0</v>
      </c>
      <c r="M17" s="22">
        <v>0</v>
      </c>
      <c r="N17" s="22">
        <v>0</v>
      </c>
      <c r="O17" s="22">
        <v>0</v>
      </c>
      <c r="P17" s="22">
        <v>0</v>
      </c>
      <c r="Q17" s="22">
        <v>0</v>
      </c>
      <c r="R17" s="22">
        <v>0</v>
      </c>
    </row>
    <row r="18" spans="1:18" ht="13.5" customHeight="1" x14ac:dyDescent="0.15">
      <c r="A18" s="10"/>
      <c r="B18" s="10"/>
      <c r="C18" s="10" t="s">
        <v>366</v>
      </c>
      <c r="D18" s="8" t="s">
        <v>273</v>
      </c>
      <c r="E18" s="58"/>
      <c r="F18" s="58"/>
      <c r="G18" s="22">
        <v>149</v>
      </c>
      <c r="H18" s="22">
        <v>149</v>
      </c>
      <c r="I18" s="22">
        <v>44</v>
      </c>
      <c r="J18" s="22">
        <v>46</v>
      </c>
      <c r="K18" s="22">
        <v>59</v>
      </c>
      <c r="L18" s="22">
        <v>0</v>
      </c>
      <c r="M18" s="22">
        <v>0</v>
      </c>
      <c r="N18" s="22">
        <v>0</v>
      </c>
      <c r="O18" s="22">
        <v>0</v>
      </c>
      <c r="P18" s="22">
        <v>0</v>
      </c>
      <c r="Q18" s="22">
        <v>0</v>
      </c>
      <c r="R18" s="22">
        <v>0</v>
      </c>
    </row>
    <row r="19" spans="1:18" ht="13.5" customHeight="1" x14ac:dyDescent="0.15">
      <c r="A19" s="18" t="s">
        <v>408</v>
      </c>
      <c r="B19" s="18">
        <v>3</v>
      </c>
      <c r="C19" s="18"/>
      <c r="D19" s="18"/>
      <c r="E19" s="61">
        <f>SUM(E6:E18)</f>
        <v>38</v>
      </c>
      <c r="F19" s="61">
        <f>SUM(F6:F18)</f>
        <v>0</v>
      </c>
      <c r="G19" s="61">
        <f t="shared" si="4"/>
        <v>1458</v>
      </c>
      <c r="H19" s="61">
        <f>I19+J19+K19</f>
        <v>1458</v>
      </c>
      <c r="I19" s="61">
        <f t="shared" ref="I19:R19" si="12">I6+I14+I11</f>
        <v>469</v>
      </c>
      <c r="J19" s="61">
        <f t="shared" si="12"/>
        <v>490</v>
      </c>
      <c r="K19" s="61">
        <f t="shared" si="12"/>
        <v>499</v>
      </c>
      <c r="L19" s="61">
        <f>M19+N19+O19+P19</f>
        <v>0</v>
      </c>
      <c r="M19" s="61">
        <f t="shared" si="12"/>
        <v>0</v>
      </c>
      <c r="N19" s="61">
        <f t="shared" si="12"/>
        <v>0</v>
      </c>
      <c r="O19" s="61">
        <f t="shared" si="12"/>
        <v>0</v>
      </c>
      <c r="P19" s="61">
        <f t="shared" si="12"/>
        <v>0</v>
      </c>
      <c r="Q19" s="61">
        <f t="shared" si="12"/>
        <v>0</v>
      </c>
      <c r="R19" s="61">
        <f t="shared" si="12"/>
        <v>0</v>
      </c>
    </row>
    <row r="20" spans="1:18" ht="13.5" customHeight="1" x14ac:dyDescent="0.15">
      <c r="A20" s="8" t="s">
        <v>386</v>
      </c>
      <c r="B20" s="17" t="s">
        <v>525</v>
      </c>
      <c r="C20" s="10"/>
      <c r="D20" s="8"/>
      <c r="E20" s="58">
        <v>24</v>
      </c>
      <c r="F20" s="58">
        <v>0</v>
      </c>
      <c r="G20" s="22">
        <f t="shared" si="4"/>
        <v>956</v>
      </c>
      <c r="H20" s="22">
        <f>SUM(I20:K20)</f>
        <v>956</v>
      </c>
      <c r="I20" s="22">
        <f t="shared" ref="I20:K20" si="13">I21+I22</f>
        <v>324</v>
      </c>
      <c r="J20" s="22">
        <f t="shared" si="13"/>
        <v>319</v>
      </c>
      <c r="K20" s="22">
        <f t="shared" si="13"/>
        <v>313</v>
      </c>
      <c r="L20" s="22">
        <f>SUM(M20:P20)</f>
        <v>0</v>
      </c>
      <c r="M20" s="22">
        <f t="shared" ref="M20:R20" si="14">M21+M22</f>
        <v>0</v>
      </c>
      <c r="N20" s="22">
        <f t="shared" si="14"/>
        <v>0</v>
      </c>
      <c r="O20" s="22">
        <f t="shared" si="14"/>
        <v>0</v>
      </c>
      <c r="P20" s="22">
        <f t="shared" si="14"/>
        <v>0</v>
      </c>
      <c r="Q20" s="22">
        <f t="shared" si="14"/>
        <v>0</v>
      </c>
      <c r="R20" s="22">
        <f t="shared" si="14"/>
        <v>0</v>
      </c>
    </row>
    <row r="21" spans="1:18" ht="13.5" customHeight="1" x14ac:dyDescent="0.15">
      <c r="A21" s="10"/>
      <c r="B21" s="10"/>
      <c r="C21" s="10" t="s">
        <v>359</v>
      </c>
      <c r="D21" s="8" t="s">
        <v>272</v>
      </c>
      <c r="E21" s="58"/>
      <c r="F21" s="58"/>
      <c r="G21" s="22">
        <v>353</v>
      </c>
      <c r="H21" s="22">
        <v>353</v>
      </c>
      <c r="I21" s="22">
        <v>115</v>
      </c>
      <c r="J21" s="59">
        <v>114</v>
      </c>
      <c r="K21" s="59">
        <v>124</v>
      </c>
      <c r="L21" s="22">
        <v>0</v>
      </c>
      <c r="M21" s="22">
        <v>0</v>
      </c>
      <c r="N21" s="22">
        <v>0</v>
      </c>
      <c r="O21" s="22">
        <v>0</v>
      </c>
      <c r="P21" s="22">
        <v>0</v>
      </c>
      <c r="Q21" s="22">
        <v>0</v>
      </c>
      <c r="R21" s="22">
        <v>0</v>
      </c>
    </row>
    <row r="22" spans="1:18" ht="13.5" customHeight="1" x14ac:dyDescent="0.15">
      <c r="A22" s="10"/>
      <c r="B22" s="10"/>
      <c r="C22" s="10" t="s">
        <v>359</v>
      </c>
      <c r="D22" s="8" t="s">
        <v>273</v>
      </c>
      <c r="E22" s="58"/>
      <c r="F22" s="58"/>
      <c r="G22" s="22">
        <v>603</v>
      </c>
      <c r="H22" s="22">
        <v>603</v>
      </c>
      <c r="I22" s="22">
        <v>209</v>
      </c>
      <c r="J22" s="59">
        <v>205</v>
      </c>
      <c r="K22" s="59">
        <v>189</v>
      </c>
      <c r="L22" s="22">
        <v>0</v>
      </c>
      <c r="M22" s="22">
        <v>0</v>
      </c>
      <c r="N22" s="22">
        <v>0</v>
      </c>
      <c r="O22" s="22">
        <v>0</v>
      </c>
      <c r="P22" s="22">
        <v>0</v>
      </c>
      <c r="Q22" s="22">
        <v>0</v>
      </c>
      <c r="R22" s="22">
        <v>0</v>
      </c>
    </row>
    <row r="23" spans="1:18" ht="13.5" customHeight="1" x14ac:dyDescent="0.15">
      <c r="A23" s="8" t="s">
        <v>386</v>
      </c>
      <c r="B23" s="17" t="s">
        <v>531</v>
      </c>
      <c r="C23" s="10"/>
      <c r="D23" s="8"/>
      <c r="E23" s="58">
        <v>0</v>
      </c>
      <c r="F23" s="58">
        <v>32</v>
      </c>
      <c r="G23" s="22">
        <f>H23+L23+Q23+R23</f>
        <v>1142</v>
      </c>
      <c r="H23" s="22">
        <f>SUM(I23:K23)</f>
        <v>0</v>
      </c>
      <c r="I23" s="22">
        <f t="shared" ref="I23" si="15">I24+I25</f>
        <v>0</v>
      </c>
      <c r="J23" s="22">
        <f t="shared" ref="J23" si="16">J24+J25</f>
        <v>0</v>
      </c>
      <c r="K23" s="22">
        <f>K24+K25</f>
        <v>0</v>
      </c>
      <c r="L23" s="22">
        <f>SUM(M23:P23)</f>
        <v>1142</v>
      </c>
      <c r="M23" s="22">
        <f t="shared" ref="M23" si="17">M24+M25</f>
        <v>297</v>
      </c>
      <c r="N23" s="22">
        <f t="shared" ref="N23" si="18">N24+N25</f>
        <v>292</v>
      </c>
      <c r="O23" s="22">
        <f t="shared" ref="O23" si="19">O24+O25</f>
        <v>254</v>
      </c>
      <c r="P23" s="22">
        <f t="shared" ref="P23" si="20">P24+P25</f>
        <v>299</v>
      </c>
      <c r="Q23" s="22">
        <v>0</v>
      </c>
      <c r="R23" s="22">
        <v>0</v>
      </c>
    </row>
    <row r="24" spans="1:18" ht="13.5" customHeight="1" x14ac:dyDescent="0.15">
      <c r="A24" s="10"/>
      <c r="B24" s="10"/>
      <c r="C24" s="10" t="s">
        <v>359</v>
      </c>
      <c r="D24" s="8" t="s">
        <v>272</v>
      </c>
      <c r="E24" s="58"/>
      <c r="F24" s="58"/>
      <c r="G24" s="22">
        <v>561</v>
      </c>
      <c r="H24" s="22">
        <v>0</v>
      </c>
      <c r="I24" s="22">
        <v>0</v>
      </c>
      <c r="J24" s="22">
        <v>0</v>
      </c>
      <c r="K24" s="22">
        <v>0</v>
      </c>
      <c r="L24" s="22">
        <v>561</v>
      </c>
      <c r="M24" s="59">
        <v>153</v>
      </c>
      <c r="N24" s="59">
        <v>142</v>
      </c>
      <c r="O24" s="59">
        <v>125</v>
      </c>
      <c r="P24" s="59">
        <v>141</v>
      </c>
      <c r="Q24" s="22">
        <v>0</v>
      </c>
      <c r="R24" s="22">
        <v>0</v>
      </c>
    </row>
    <row r="25" spans="1:18" ht="13.5" customHeight="1" x14ac:dyDescent="0.15">
      <c r="A25" s="10"/>
      <c r="B25" s="10"/>
      <c r="C25" s="10" t="s">
        <v>359</v>
      </c>
      <c r="D25" s="8" t="s">
        <v>273</v>
      </c>
      <c r="E25" s="58"/>
      <c r="F25" s="58"/>
      <c r="G25" s="22">
        <v>581</v>
      </c>
      <c r="H25" s="22">
        <v>0</v>
      </c>
      <c r="I25" s="22">
        <v>0</v>
      </c>
      <c r="J25" s="22">
        <v>0</v>
      </c>
      <c r="K25" s="22">
        <v>0</v>
      </c>
      <c r="L25" s="22">
        <v>581</v>
      </c>
      <c r="M25" s="59">
        <v>144</v>
      </c>
      <c r="N25" s="59">
        <v>150</v>
      </c>
      <c r="O25" s="59">
        <v>129</v>
      </c>
      <c r="P25" s="59">
        <v>158</v>
      </c>
      <c r="Q25" s="22">
        <v>0</v>
      </c>
      <c r="R25" s="22">
        <v>0</v>
      </c>
    </row>
    <row r="26" spans="1:18" ht="13.5" customHeight="1" x14ac:dyDescent="0.15">
      <c r="A26" s="8" t="s">
        <v>386</v>
      </c>
      <c r="B26" s="17" t="s">
        <v>526</v>
      </c>
      <c r="C26" s="10"/>
      <c r="D26" s="8"/>
      <c r="E26" s="58">
        <v>24</v>
      </c>
      <c r="F26" s="58">
        <v>0</v>
      </c>
      <c r="G26" s="22">
        <f>H26+L26+Q26+R26</f>
        <v>953</v>
      </c>
      <c r="H26" s="22">
        <f>SUM(I26:K26)</f>
        <v>953</v>
      </c>
      <c r="I26" s="22">
        <f t="shared" ref="I26" si="21">I27+I28</f>
        <v>322</v>
      </c>
      <c r="J26" s="22">
        <f t="shared" ref="J26" si="22">J27+J28</f>
        <v>317</v>
      </c>
      <c r="K26" s="22">
        <f t="shared" ref="K26" si="23">K27+K28</f>
        <v>314</v>
      </c>
      <c r="L26" s="22">
        <f>SUM(M26:P26)</f>
        <v>0</v>
      </c>
      <c r="M26" s="22">
        <f t="shared" ref="M26" si="24">M27+M28</f>
        <v>0</v>
      </c>
      <c r="N26" s="22">
        <f t="shared" ref="N26" si="25">N27+N28</f>
        <v>0</v>
      </c>
      <c r="O26" s="22">
        <f t="shared" ref="O26" si="26">O27+O28</f>
        <v>0</v>
      </c>
      <c r="P26" s="22">
        <f t="shared" ref="P26" si="27">P27+P28</f>
        <v>0</v>
      </c>
      <c r="Q26" s="22">
        <f t="shared" ref="Q26" si="28">Q27+Q28</f>
        <v>0</v>
      </c>
      <c r="R26" s="22">
        <f t="shared" ref="R26" si="29">R27+R28</f>
        <v>0</v>
      </c>
    </row>
    <row r="27" spans="1:18" ht="13.5" customHeight="1" x14ac:dyDescent="0.15">
      <c r="A27" s="10"/>
      <c r="B27" s="10"/>
      <c r="C27" s="10" t="s">
        <v>359</v>
      </c>
      <c r="D27" s="8" t="s">
        <v>272</v>
      </c>
      <c r="E27" s="58"/>
      <c r="F27" s="58"/>
      <c r="G27" s="22">
        <v>411</v>
      </c>
      <c r="H27" s="22">
        <v>411</v>
      </c>
      <c r="I27" s="22">
        <v>147</v>
      </c>
      <c r="J27" s="59">
        <v>135</v>
      </c>
      <c r="K27" s="59">
        <v>129</v>
      </c>
      <c r="L27" s="22">
        <v>0</v>
      </c>
      <c r="M27" s="22">
        <v>0</v>
      </c>
      <c r="N27" s="22">
        <v>0</v>
      </c>
      <c r="O27" s="22">
        <v>0</v>
      </c>
      <c r="P27" s="22">
        <v>0</v>
      </c>
      <c r="Q27" s="22">
        <v>0</v>
      </c>
      <c r="R27" s="22">
        <v>0</v>
      </c>
    </row>
    <row r="28" spans="1:18" ht="13.5" customHeight="1" x14ac:dyDescent="0.15">
      <c r="A28" s="10"/>
      <c r="B28" s="10"/>
      <c r="C28" s="10" t="s">
        <v>359</v>
      </c>
      <c r="D28" s="8" t="s">
        <v>273</v>
      </c>
      <c r="E28" s="58"/>
      <c r="F28" s="58"/>
      <c r="G28" s="22">
        <v>542</v>
      </c>
      <c r="H28" s="22">
        <v>542</v>
      </c>
      <c r="I28" s="22">
        <v>175</v>
      </c>
      <c r="J28" s="59">
        <v>182</v>
      </c>
      <c r="K28" s="59">
        <v>185</v>
      </c>
      <c r="L28" s="22">
        <v>0</v>
      </c>
      <c r="M28" s="22">
        <v>0</v>
      </c>
      <c r="N28" s="22">
        <v>0</v>
      </c>
      <c r="O28" s="22">
        <v>0</v>
      </c>
      <c r="P28" s="22">
        <v>0</v>
      </c>
      <c r="Q28" s="22">
        <v>0</v>
      </c>
      <c r="R28" s="22">
        <v>0</v>
      </c>
    </row>
    <row r="29" spans="1:18" ht="13.5" customHeight="1" x14ac:dyDescent="0.15">
      <c r="A29" s="8" t="s">
        <v>386</v>
      </c>
      <c r="B29" s="17" t="s">
        <v>527</v>
      </c>
      <c r="C29" s="10"/>
      <c r="D29" s="8"/>
      <c r="E29" s="58">
        <v>24</v>
      </c>
      <c r="F29" s="58">
        <v>0</v>
      </c>
      <c r="G29" s="22">
        <f>H29+L29+Q29+R29</f>
        <v>948</v>
      </c>
      <c r="H29" s="22">
        <f>SUM(I29:K29)</f>
        <v>948</v>
      </c>
      <c r="I29" s="22">
        <f>I30+I31</f>
        <v>321</v>
      </c>
      <c r="J29" s="22">
        <f t="shared" ref="J29" si="30">J30+J31</f>
        <v>320</v>
      </c>
      <c r="K29" s="22">
        <f t="shared" ref="K29" si="31">K30+K31</f>
        <v>307</v>
      </c>
      <c r="L29" s="22">
        <f>SUM(M29:P29)</f>
        <v>0</v>
      </c>
      <c r="M29" s="22">
        <f t="shared" ref="M29" si="32">M30+M31</f>
        <v>0</v>
      </c>
      <c r="N29" s="22">
        <f t="shared" ref="N29" si="33">N30+N31</f>
        <v>0</v>
      </c>
      <c r="O29" s="22">
        <f t="shared" ref="O29" si="34">O30+O31</f>
        <v>0</v>
      </c>
      <c r="P29" s="22">
        <f t="shared" ref="P29" si="35">P30+P31</f>
        <v>0</v>
      </c>
      <c r="Q29" s="22">
        <f t="shared" ref="Q29" si="36">Q30+Q31</f>
        <v>0</v>
      </c>
      <c r="R29" s="22">
        <f t="shared" ref="R29" si="37">R30+R31</f>
        <v>0</v>
      </c>
    </row>
    <row r="30" spans="1:18" ht="13.5" customHeight="1" x14ac:dyDescent="0.15">
      <c r="A30" s="10"/>
      <c r="B30" s="10"/>
      <c r="C30" s="10" t="s">
        <v>359</v>
      </c>
      <c r="D30" s="8" t="s">
        <v>272</v>
      </c>
      <c r="E30" s="58"/>
      <c r="F30" s="58"/>
      <c r="G30" s="22">
        <v>397</v>
      </c>
      <c r="H30" s="22">
        <v>397</v>
      </c>
      <c r="I30" s="22">
        <v>143</v>
      </c>
      <c r="J30" s="59">
        <v>120</v>
      </c>
      <c r="K30" s="59">
        <v>134</v>
      </c>
      <c r="L30" s="22">
        <v>0</v>
      </c>
      <c r="M30" s="22">
        <v>0</v>
      </c>
      <c r="N30" s="22">
        <v>0</v>
      </c>
      <c r="O30" s="22">
        <v>0</v>
      </c>
      <c r="P30" s="22">
        <v>0</v>
      </c>
      <c r="Q30" s="22">
        <v>0</v>
      </c>
      <c r="R30" s="22">
        <v>0</v>
      </c>
    </row>
    <row r="31" spans="1:18" ht="13.5" customHeight="1" x14ac:dyDescent="0.15">
      <c r="A31" s="10"/>
      <c r="B31" s="10"/>
      <c r="C31" s="10" t="s">
        <v>359</v>
      </c>
      <c r="D31" s="8" t="s">
        <v>273</v>
      </c>
      <c r="E31" s="58"/>
      <c r="F31" s="58"/>
      <c r="G31" s="22">
        <v>551</v>
      </c>
      <c r="H31" s="22">
        <v>551</v>
      </c>
      <c r="I31" s="22">
        <v>178</v>
      </c>
      <c r="J31" s="59">
        <v>200</v>
      </c>
      <c r="K31" s="59">
        <v>173</v>
      </c>
      <c r="L31" s="22">
        <v>0</v>
      </c>
      <c r="M31" s="22">
        <v>0</v>
      </c>
      <c r="N31" s="22">
        <v>0</v>
      </c>
      <c r="O31" s="22">
        <v>0</v>
      </c>
      <c r="P31" s="22">
        <v>0</v>
      </c>
      <c r="Q31" s="22">
        <v>0</v>
      </c>
      <c r="R31" s="22">
        <v>0</v>
      </c>
    </row>
    <row r="32" spans="1:18" ht="13.5" customHeight="1" x14ac:dyDescent="0.15">
      <c r="A32" s="8" t="s">
        <v>386</v>
      </c>
      <c r="B32" s="17" t="s">
        <v>529</v>
      </c>
      <c r="C32" s="10"/>
      <c r="D32" s="8"/>
      <c r="E32" s="58">
        <v>18</v>
      </c>
      <c r="F32" s="58">
        <v>0</v>
      </c>
      <c r="G32" s="22">
        <f t="shared" si="4"/>
        <v>695</v>
      </c>
      <c r="H32" s="22">
        <f>SUM(I32:K32)</f>
        <v>695</v>
      </c>
      <c r="I32" s="22">
        <f t="shared" ref="I32" si="38">I33+I34</f>
        <v>241</v>
      </c>
      <c r="J32" s="22">
        <f t="shared" ref="J32" si="39">J33+J34</f>
        <v>233</v>
      </c>
      <c r="K32" s="22">
        <f t="shared" ref="K32" si="40">K33+K34</f>
        <v>221</v>
      </c>
      <c r="L32" s="22">
        <f>SUM(M32:P32)</f>
        <v>0</v>
      </c>
      <c r="M32" s="22">
        <f t="shared" ref="M32" si="41">M33+M34</f>
        <v>0</v>
      </c>
      <c r="N32" s="22">
        <f t="shared" ref="N32" si="42">N33+N34</f>
        <v>0</v>
      </c>
      <c r="O32" s="22">
        <f t="shared" ref="O32" si="43">O33+O34</f>
        <v>0</v>
      </c>
      <c r="P32" s="22">
        <f t="shared" ref="P32" si="44">P33+P34</f>
        <v>0</v>
      </c>
      <c r="Q32" s="22">
        <f t="shared" ref="Q32" si="45">Q33+Q34</f>
        <v>0</v>
      </c>
      <c r="R32" s="22">
        <f t="shared" ref="R32" si="46">R33+R34</f>
        <v>0</v>
      </c>
    </row>
    <row r="33" spans="1:18" ht="13.5" customHeight="1" x14ac:dyDescent="0.15">
      <c r="A33" s="10"/>
      <c r="B33" s="10"/>
      <c r="C33" s="10" t="s">
        <v>366</v>
      </c>
      <c r="D33" s="8" t="s">
        <v>272</v>
      </c>
      <c r="E33" s="58"/>
      <c r="F33" s="58"/>
      <c r="G33" s="22">
        <v>227</v>
      </c>
      <c r="H33" s="22">
        <v>227</v>
      </c>
      <c r="I33" s="22">
        <v>79</v>
      </c>
      <c r="J33" s="59">
        <v>74</v>
      </c>
      <c r="K33" s="59">
        <v>74</v>
      </c>
      <c r="L33" s="22">
        <v>0</v>
      </c>
      <c r="M33" s="22">
        <v>0</v>
      </c>
      <c r="N33" s="22">
        <v>0</v>
      </c>
      <c r="O33" s="22">
        <v>0</v>
      </c>
      <c r="P33" s="22">
        <v>0</v>
      </c>
      <c r="Q33" s="22">
        <v>0</v>
      </c>
      <c r="R33" s="22">
        <v>0</v>
      </c>
    </row>
    <row r="34" spans="1:18" ht="13.5" customHeight="1" x14ac:dyDescent="0.15">
      <c r="A34" s="10"/>
      <c r="B34" s="10"/>
      <c r="C34" s="10" t="s">
        <v>366</v>
      </c>
      <c r="D34" s="8" t="s">
        <v>273</v>
      </c>
      <c r="E34" s="58"/>
      <c r="F34" s="58"/>
      <c r="G34" s="22">
        <v>468</v>
      </c>
      <c r="H34" s="22">
        <v>468</v>
      </c>
      <c r="I34" s="22">
        <v>162</v>
      </c>
      <c r="J34" s="59">
        <v>159</v>
      </c>
      <c r="K34" s="59">
        <v>147</v>
      </c>
      <c r="L34" s="22">
        <v>0</v>
      </c>
      <c r="M34" s="22">
        <v>0</v>
      </c>
      <c r="N34" s="22">
        <v>0</v>
      </c>
      <c r="O34" s="22">
        <v>0</v>
      </c>
      <c r="P34" s="22">
        <v>0</v>
      </c>
      <c r="Q34" s="22">
        <v>0</v>
      </c>
      <c r="R34" s="22">
        <v>0</v>
      </c>
    </row>
    <row r="35" spans="1:18" ht="13.5" customHeight="1" x14ac:dyDescent="0.15">
      <c r="A35" s="8" t="s">
        <v>386</v>
      </c>
      <c r="B35" s="17" t="s">
        <v>530</v>
      </c>
      <c r="C35" s="10"/>
      <c r="D35" s="8"/>
      <c r="E35" s="58">
        <v>24</v>
      </c>
      <c r="F35" s="58">
        <v>0</v>
      </c>
      <c r="G35" s="22">
        <f t="shared" si="4"/>
        <v>947</v>
      </c>
      <c r="H35" s="22">
        <f>SUM(I35:K35)</f>
        <v>947</v>
      </c>
      <c r="I35" s="22">
        <f t="shared" ref="I35" si="47">I36+I37</f>
        <v>321</v>
      </c>
      <c r="J35" s="22">
        <f t="shared" ref="J35" si="48">J36+J37</f>
        <v>316</v>
      </c>
      <c r="K35" s="22">
        <f t="shared" ref="K35" si="49">K36+K37</f>
        <v>310</v>
      </c>
      <c r="L35" s="22">
        <f>SUM(M35:P35)</f>
        <v>0</v>
      </c>
      <c r="M35" s="22">
        <f t="shared" ref="M35" si="50">M36+M37</f>
        <v>0</v>
      </c>
      <c r="N35" s="22">
        <f t="shared" ref="N35" si="51">N36+N37</f>
        <v>0</v>
      </c>
      <c r="O35" s="22">
        <f t="shared" ref="O35" si="52">O36+O37</f>
        <v>0</v>
      </c>
      <c r="P35" s="22">
        <f t="shared" ref="P35" si="53">P36+P37</f>
        <v>0</v>
      </c>
      <c r="Q35" s="22">
        <f t="shared" ref="Q35" si="54">Q36+Q37</f>
        <v>0</v>
      </c>
      <c r="R35" s="22">
        <f t="shared" ref="R35" si="55">R36+R37</f>
        <v>0</v>
      </c>
    </row>
    <row r="36" spans="1:18" ht="13.5" customHeight="1" x14ac:dyDescent="0.15">
      <c r="A36" s="10"/>
      <c r="B36" s="10"/>
      <c r="C36" s="10" t="s">
        <v>359</v>
      </c>
      <c r="D36" s="8" t="s">
        <v>272</v>
      </c>
      <c r="E36" s="58"/>
      <c r="F36" s="58"/>
      <c r="G36" s="22">
        <v>504</v>
      </c>
      <c r="H36" s="22">
        <v>504</v>
      </c>
      <c r="I36" s="22">
        <v>169</v>
      </c>
      <c r="J36" s="59">
        <v>179</v>
      </c>
      <c r="K36" s="59">
        <v>156</v>
      </c>
      <c r="L36" s="22">
        <v>0</v>
      </c>
      <c r="M36" s="22">
        <v>0</v>
      </c>
      <c r="N36" s="22">
        <v>0</v>
      </c>
      <c r="O36" s="22">
        <v>0</v>
      </c>
      <c r="P36" s="22">
        <v>0</v>
      </c>
      <c r="Q36" s="22">
        <v>0</v>
      </c>
      <c r="R36" s="22">
        <v>0</v>
      </c>
    </row>
    <row r="37" spans="1:18" ht="13.5" customHeight="1" x14ac:dyDescent="0.15">
      <c r="A37" s="10"/>
      <c r="B37" s="10"/>
      <c r="C37" s="10" t="s">
        <v>359</v>
      </c>
      <c r="D37" s="8" t="s">
        <v>273</v>
      </c>
      <c r="E37" s="58"/>
      <c r="F37" s="58"/>
      <c r="G37" s="22">
        <v>443</v>
      </c>
      <c r="H37" s="22">
        <v>443</v>
      </c>
      <c r="I37" s="22">
        <v>152</v>
      </c>
      <c r="J37" s="59">
        <v>137</v>
      </c>
      <c r="K37" s="59">
        <v>154</v>
      </c>
      <c r="L37" s="22">
        <v>0</v>
      </c>
      <c r="M37" s="22">
        <v>0</v>
      </c>
      <c r="N37" s="22">
        <v>0</v>
      </c>
      <c r="O37" s="22">
        <v>0</v>
      </c>
      <c r="P37" s="22">
        <v>0</v>
      </c>
      <c r="Q37" s="22">
        <v>0</v>
      </c>
      <c r="R37" s="22">
        <v>0</v>
      </c>
    </row>
    <row r="38" spans="1:18" ht="13.5" customHeight="1" x14ac:dyDescent="0.15">
      <c r="A38" s="8" t="s">
        <v>386</v>
      </c>
      <c r="B38" s="17" t="s">
        <v>528</v>
      </c>
      <c r="C38" s="10"/>
      <c r="D38" s="8"/>
      <c r="E38" s="58">
        <v>22</v>
      </c>
      <c r="F38" s="58">
        <v>0</v>
      </c>
      <c r="G38" s="22">
        <f t="shared" si="4"/>
        <v>869</v>
      </c>
      <c r="H38" s="22">
        <f>SUM(I38:K38)</f>
        <v>869</v>
      </c>
      <c r="I38" s="22">
        <f t="shared" ref="I38" si="56">I39+I40</f>
        <v>241</v>
      </c>
      <c r="J38" s="22">
        <f t="shared" ref="J38" si="57">J39+J40</f>
        <v>318</v>
      </c>
      <c r="K38" s="22">
        <f t="shared" ref="K38" si="58">K39+K40</f>
        <v>310</v>
      </c>
      <c r="L38" s="22">
        <f>SUM(M38:P38)</f>
        <v>0</v>
      </c>
      <c r="M38" s="22">
        <f t="shared" ref="M38" si="59">M39+M40</f>
        <v>0</v>
      </c>
      <c r="N38" s="22">
        <f t="shared" ref="N38" si="60">N39+N40</f>
        <v>0</v>
      </c>
      <c r="O38" s="22">
        <f t="shared" ref="O38" si="61">O39+O40</f>
        <v>0</v>
      </c>
      <c r="P38" s="22">
        <f t="shared" ref="P38" si="62">P39+P40</f>
        <v>0</v>
      </c>
      <c r="Q38" s="22">
        <f t="shared" ref="Q38" si="63">Q39+Q40</f>
        <v>0</v>
      </c>
      <c r="R38" s="22">
        <f t="shared" ref="R38" si="64">R39+R40</f>
        <v>0</v>
      </c>
    </row>
    <row r="39" spans="1:18" ht="13.5" customHeight="1" x14ac:dyDescent="0.15">
      <c r="A39" s="10"/>
      <c r="B39" s="10"/>
      <c r="C39" s="10" t="s">
        <v>359</v>
      </c>
      <c r="D39" s="8" t="s">
        <v>272</v>
      </c>
      <c r="E39" s="58"/>
      <c r="F39" s="58"/>
      <c r="G39" s="22">
        <v>368</v>
      </c>
      <c r="H39" s="22">
        <v>368</v>
      </c>
      <c r="I39" s="22">
        <v>96</v>
      </c>
      <c r="J39" s="59">
        <v>138</v>
      </c>
      <c r="K39" s="59">
        <v>134</v>
      </c>
      <c r="L39" s="22">
        <v>0</v>
      </c>
      <c r="M39" s="22">
        <v>0</v>
      </c>
      <c r="N39" s="22">
        <v>0</v>
      </c>
      <c r="O39" s="22">
        <v>0</v>
      </c>
      <c r="P39" s="22">
        <v>0</v>
      </c>
      <c r="Q39" s="22">
        <v>0</v>
      </c>
      <c r="R39" s="22">
        <v>0</v>
      </c>
    </row>
    <row r="40" spans="1:18" ht="13.5" customHeight="1" x14ac:dyDescent="0.15">
      <c r="A40" s="10"/>
      <c r="B40" s="10"/>
      <c r="C40" s="10" t="s">
        <v>359</v>
      </c>
      <c r="D40" s="8" t="s">
        <v>273</v>
      </c>
      <c r="E40" s="58"/>
      <c r="F40" s="58"/>
      <c r="G40" s="22">
        <v>501</v>
      </c>
      <c r="H40" s="22">
        <v>501</v>
      </c>
      <c r="I40" s="22">
        <v>145</v>
      </c>
      <c r="J40" s="59">
        <v>180</v>
      </c>
      <c r="K40" s="59">
        <v>176</v>
      </c>
      <c r="L40" s="22">
        <v>0</v>
      </c>
      <c r="M40" s="22">
        <v>0</v>
      </c>
      <c r="N40" s="22">
        <v>0</v>
      </c>
      <c r="O40" s="22">
        <v>0</v>
      </c>
      <c r="P40" s="22">
        <v>0</v>
      </c>
      <c r="Q40" s="22">
        <v>0</v>
      </c>
      <c r="R40" s="22">
        <v>0</v>
      </c>
    </row>
    <row r="41" spans="1:18" ht="13.5" customHeight="1" x14ac:dyDescent="0.15">
      <c r="A41" s="18" t="s">
        <v>408</v>
      </c>
      <c r="B41" s="18">
        <v>7</v>
      </c>
      <c r="C41" s="18"/>
      <c r="D41" s="18"/>
      <c r="E41" s="62">
        <f>SUM(E20:E40)</f>
        <v>136</v>
      </c>
      <c r="F41" s="62">
        <f>SUM(F20:F40)</f>
        <v>32</v>
      </c>
      <c r="G41" s="61">
        <f t="shared" ref="G41:R41" si="65">G23+G29+G26+G38+G35+G32+G20</f>
        <v>6510</v>
      </c>
      <c r="H41" s="61">
        <f>I41+J41+K41</f>
        <v>5368</v>
      </c>
      <c r="I41" s="61">
        <f t="shared" si="65"/>
        <v>1770</v>
      </c>
      <c r="J41" s="61">
        <f t="shared" si="65"/>
        <v>1823</v>
      </c>
      <c r="K41" s="61">
        <f t="shared" si="65"/>
        <v>1775</v>
      </c>
      <c r="L41" s="61">
        <f>M41+N41+O41+P41</f>
        <v>1142</v>
      </c>
      <c r="M41" s="61">
        <f t="shared" si="65"/>
        <v>297</v>
      </c>
      <c r="N41" s="61">
        <f t="shared" si="65"/>
        <v>292</v>
      </c>
      <c r="O41" s="61">
        <f t="shared" si="65"/>
        <v>254</v>
      </c>
      <c r="P41" s="61">
        <f t="shared" si="65"/>
        <v>299</v>
      </c>
      <c r="Q41" s="61">
        <f t="shared" si="65"/>
        <v>0</v>
      </c>
      <c r="R41" s="61">
        <f t="shared" si="65"/>
        <v>0</v>
      </c>
    </row>
    <row r="42" spans="1:18" ht="13.5" customHeight="1" x14ac:dyDescent="0.15">
      <c r="A42" s="8" t="s">
        <v>387</v>
      </c>
      <c r="B42" s="17" t="s">
        <v>94</v>
      </c>
      <c r="C42" s="10"/>
      <c r="D42" s="8"/>
      <c r="E42" s="58">
        <v>0</v>
      </c>
      <c r="F42" s="58">
        <v>4</v>
      </c>
      <c r="G42" s="22">
        <f t="shared" si="4"/>
        <v>58</v>
      </c>
      <c r="H42" s="22">
        <f>SUM(I42:K42)</f>
        <v>0</v>
      </c>
      <c r="I42" s="22">
        <f t="shared" ref="I42" si="66">I43+I44</f>
        <v>0</v>
      </c>
      <c r="J42" s="22">
        <f t="shared" ref="J42" si="67">J43+J44</f>
        <v>0</v>
      </c>
      <c r="K42" s="22">
        <f t="shared" ref="K42" si="68">K43+K44</f>
        <v>0</v>
      </c>
      <c r="L42" s="22">
        <f>SUM(M42:P42)</f>
        <v>58</v>
      </c>
      <c r="M42" s="22">
        <f t="shared" ref="M42" si="69">M43+M44</f>
        <v>9</v>
      </c>
      <c r="N42" s="22">
        <f t="shared" ref="N42" si="70">N43+N44</f>
        <v>16</v>
      </c>
      <c r="O42" s="22">
        <f t="shared" ref="O42" si="71">O43+O44</f>
        <v>2</v>
      </c>
      <c r="P42" s="22">
        <f t="shared" ref="P42" si="72">P43+P44</f>
        <v>31</v>
      </c>
      <c r="Q42" s="22">
        <v>0</v>
      </c>
      <c r="R42" s="22">
        <v>0</v>
      </c>
    </row>
    <row r="43" spans="1:18" ht="13.5" customHeight="1" x14ac:dyDescent="0.15">
      <c r="A43" s="10"/>
      <c r="B43" s="10"/>
      <c r="C43" s="10" t="s">
        <v>595</v>
      </c>
      <c r="D43" s="8" t="s">
        <v>272</v>
      </c>
      <c r="E43" s="58"/>
      <c r="F43" s="58"/>
      <c r="G43" s="22">
        <v>29</v>
      </c>
      <c r="H43" s="22">
        <v>0</v>
      </c>
      <c r="I43" s="22">
        <v>0</v>
      </c>
      <c r="J43" s="22">
        <v>0</v>
      </c>
      <c r="K43" s="22">
        <v>0</v>
      </c>
      <c r="L43" s="22">
        <v>29</v>
      </c>
      <c r="M43" s="59">
        <v>5</v>
      </c>
      <c r="N43" s="59">
        <v>10</v>
      </c>
      <c r="O43" s="59">
        <v>1</v>
      </c>
      <c r="P43" s="22">
        <v>13</v>
      </c>
      <c r="Q43" s="22">
        <v>0</v>
      </c>
      <c r="R43" s="22">
        <v>0</v>
      </c>
    </row>
    <row r="44" spans="1:18" ht="13.5" customHeight="1" x14ac:dyDescent="0.15">
      <c r="A44" s="10"/>
      <c r="B44" s="10"/>
      <c r="C44" s="10" t="s">
        <v>595</v>
      </c>
      <c r="D44" s="8" t="s">
        <v>273</v>
      </c>
      <c r="E44" s="58"/>
      <c r="F44" s="58"/>
      <c r="G44" s="22">
        <v>29</v>
      </c>
      <c r="H44" s="22">
        <v>0</v>
      </c>
      <c r="I44" s="22">
        <v>0</v>
      </c>
      <c r="J44" s="22">
        <v>0</v>
      </c>
      <c r="K44" s="22">
        <v>0</v>
      </c>
      <c r="L44" s="22">
        <v>29</v>
      </c>
      <c r="M44" s="59">
        <v>4</v>
      </c>
      <c r="N44" s="59">
        <v>6</v>
      </c>
      <c r="O44" s="59">
        <v>1</v>
      </c>
      <c r="P44" s="59">
        <v>18</v>
      </c>
      <c r="Q44" s="22">
        <v>0</v>
      </c>
      <c r="R44" s="22">
        <v>0</v>
      </c>
    </row>
    <row r="45" spans="1:18" ht="13.5" customHeight="1" x14ac:dyDescent="0.15">
      <c r="A45" s="8" t="s">
        <v>387</v>
      </c>
      <c r="B45" s="17" t="s">
        <v>95</v>
      </c>
      <c r="C45" s="10"/>
      <c r="D45" s="8"/>
      <c r="E45" s="58">
        <v>0</v>
      </c>
      <c r="F45" s="58">
        <v>4</v>
      </c>
      <c r="G45" s="22">
        <f t="shared" si="4"/>
        <v>100</v>
      </c>
      <c r="H45" s="22">
        <f>SUM(I45:K45)</f>
        <v>0</v>
      </c>
      <c r="I45" s="22">
        <f t="shared" ref="I45" si="73">I46+I47</f>
        <v>0</v>
      </c>
      <c r="J45" s="22">
        <f t="shared" ref="J45" si="74">J46+J47</f>
        <v>0</v>
      </c>
      <c r="K45" s="22">
        <f t="shared" ref="K45" si="75">K46+K47</f>
        <v>0</v>
      </c>
      <c r="L45" s="22">
        <f>SUM(M45:P45)</f>
        <v>100</v>
      </c>
      <c r="M45" s="22">
        <f t="shared" ref="M45" si="76">M46+M47</f>
        <v>27</v>
      </c>
      <c r="N45" s="22">
        <f t="shared" ref="N45" si="77">N46+N47</f>
        <v>34</v>
      </c>
      <c r="O45" s="22">
        <f t="shared" ref="O45" si="78">O46+O47</f>
        <v>0</v>
      </c>
      <c r="P45" s="22">
        <f t="shared" ref="P45" si="79">P46+P47</f>
        <v>39</v>
      </c>
      <c r="Q45" s="22">
        <v>0</v>
      </c>
      <c r="R45" s="22">
        <v>0</v>
      </c>
    </row>
    <row r="46" spans="1:18" ht="13.5" customHeight="1" x14ac:dyDescent="0.15">
      <c r="A46" s="10"/>
      <c r="B46" s="10"/>
      <c r="C46" s="10" t="s">
        <v>595</v>
      </c>
      <c r="D46" s="8" t="s">
        <v>272</v>
      </c>
      <c r="E46" s="58"/>
      <c r="F46" s="58"/>
      <c r="G46" s="22">
        <v>51</v>
      </c>
      <c r="H46" s="22">
        <v>0</v>
      </c>
      <c r="I46" s="22">
        <v>0</v>
      </c>
      <c r="J46" s="22">
        <v>0</v>
      </c>
      <c r="K46" s="22">
        <v>0</v>
      </c>
      <c r="L46" s="22">
        <v>51</v>
      </c>
      <c r="M46" s="59">
        <v>16</v>
      </c>
      <c r="N46" s="59">
        <v>18</v>
      </c>
      <c r="O46" s="59">
        <v>0</v>
      </c>
      <c r="P46" s="22">
        <v>17</v>
      </c>
      <c r="Q46" s="22">
        <v>0</v>
      </c>
      <c r="R46" s="22">
        <v>0</v>
      </c>
    </row>
    <row r="47" spans="1:18" ht="13.5" customHeight="1" x14ac:dyDescent="0.15">
      <c r="A47" s="10"/>
      <c r="B47" s="10"/>
      <c r="C47" s="10" t="s">
        <v>595</v>
      </c>
      <c r="D47" s="8" t="s">
        <v>273</v>
      </c>
      <c r="E47" s="58"/>
      <c r="F47" s="58"/>
      <c r="G47" s="22">
        <v>49</v>
      </c>
      <c r="H47" s="22">
        <v>0</v>
      </c>
      <c r="I47" s="22">
        <v>0</v>
      </c>
      <c r="J47" s="22">
        <v>0</v>
      </c>
      <c r="K47" s="22">
        <v>0</v>
      </c>
      <c r="L47" s="22">
        <v>49</v>
      </c>
      <c r="M47" s="59">
        <v>11</v>
      </c>
      <c r="N47" s="59">
        <v>16</v>
      </c>
      <c r="O47" s="59">
        <v>0</v>
      </c>
      <c r="P47" s="22">
        <v>22</v>
      </c>
      <c r="Q47" s="22">
        <v>0</v>
      </c>
      <c r="R47" s="22">
        <v>0</v>
      </c>
    </row>
    <row r="48" spans="1:18" ht="13.5" customHeight="1" x14ac:dyDescent="0.15">
      <c r="A48" s="8" t="s">
        <v>387</v>
      </c>
      <c r="B48" s="17" t="s">
        <v>96</v>
      </c>
      <c r="C48" s="10"/>
      <c r="D48" s="8"/>
      <c r="E48" s="58">
        <v>0</v>
      </c>
      <c r="F48" s="58">
        <v>4</v>
      </c>
      <c r="G48" s="22">
        <f t="shared" si="4"/>
        <v>53</v>
      </c>
      <c r="H48" s="22">
        <f>SUM(I48:K48)</f>
        <v>0</v>
      </c>
      <c r="I48" s="22">
        <f t="shared" ref="I48" si="80">I49+I50</f>
        <v>0</v>
      </c>
      <c r="J48" s="22">
        <f t="shared" ref="J48" si="81">J49+J50</f>
        <v>0</v>
      </c>
      <c r="K48" s="22">
        <f t="shared" ref="K48" si="82">K49+K50</f>
        <v>0</v>
      </c>
      <c r="L48" s="22">
        <f>SUM(M48:P48)</f>
        <v>53</v>
      </c>
      <c r="M48" s="22">
        <f t="shared" ref="M48" si="83">M49+M50</f>
        <v>23</v>
      </c>
      <c r="N48" s="22">
        <f t="shared" ref="N48" si="84">N49+N50</f>
        <v>15</v>
      </c>
      <c r="O48" s="22">
        <f t="shared" ref="O48" si="85">O49+O50</f>
        <v>3</v>
      </c>
      <c r="P48" s="22">
        <f t="shared" ref="P48" si="86">P49+P50</f>
        <v>12</v>
      </c>
      <c r="Q48" s="22">
        <v>0</v>
      </c>
      <c r="R48" s="22">
        <v>0</v>
      </c>
    </row>
    <row r="49" spans="1:18" ht="13.5" customHeight="1" x14ac:dyDescent="0.15">
      <c r="A49" s="10"/>
      <c r="B49" s="10"/>
      <c r="C49" s="10" t="s">
        <v>595</v>
      </c>
      <c r="D49" s="8" t="s">
        <v>272</v>
      </c>
      <c r="E49" s="58"/>
      <c r="F49" s="58"/>
      <c r="G49" s="22">
        <v>30</v>
      </c>
      <c r="H49" s="22">
        <v>0</v>
      </c>
      <c r="I49" s="22">
        <v>0</v>
      </c>
      <c r="J49" s="22">
        <v>0</v>
      </c>
      <c r="K49" s="22">
        <v>0</v>
      </c>
      <c r="L49" s="22">
        <v>30</v>
      </c>
      <c r="M49" s="59">
        <v>15</v>
      </c>
      <c r="N49" s="59">
        <v>8</v>
      </c>
      <c r="O49" s="59">
        <v>0</v>
      </c>
      <c r="P49" s="59">
        <v>7</v>
      </c>
      <c r="Q49" s="22">
        <v>0</v>
      </c>
      <c r="R49" s="22">
        <v>0</v>
      </c>
    </row>
    <row r="50" spans="1:18" ht="13.5" customHeight="1" x14ac:dyDescent="0.15">
      <c r="A50" s="10"/>
      <c r="B50" s="10"/>
      <c r="C50" s="10" t="s">
        <v>595</v>
      </c>
      <c r="D50" s="8" t="s">
        <v>273</v>
      </c>
      <c r="E50" s="58"/>
      <c r="F50" s="58"/>
      <c r="G50" s="22">
        <v>23</v>
      </c>
      <c r="H50" s="22">
        <v>0</v>
      </c>
      <c r="I50" s="22">
        <v>0</v>
      </c>
      <c r="J50" s="22">
        <v>0</v>
      </c>
      <c r="K50" s="22">
        <v>0</v>
      </c>
      <c r="L50" s="22">
        <v>23</v>
      </c>
      <c r="M50" s="59">
        <v>8</v>
      </c>
      <c r="N50" s="59">
        <v>7</v>
      </c>
      <c r="O50" s="59">
        <v>3</v>
      </c>
      <c r="P50" s="59">
        <v>5</v>
      </c>
      <c r="Q50" s="22">
        <v>0</v>
      </c>
      <c r="R50" s="22">
        <v>0</v>
      </c>
    </row>
    <row r="51" spans="1:18" ht="13.5" customHeight="1" x14ac:dyDescent="0.15">
      <c r="A51" s="18" t="s">
        <v>408</v>
      </c>
      <c r="B51" s="18">
        <v>3</v>
      </c>
      <c r="C51" s="18"/>
      <c r="D51" s="18"/>
      <c r="E51" s="62">
        <v>0</v>
      </c>
      <c r="F51" s="62">
        <f>SUM(F42:F50)</f>
        <v>12</v>
      </c>
      <c r="G51" s="62">
        <f t="shared" si="4"/>
        <v>211</v>
      </c>
      <c r="H51" s="62">
        <f>I51+J51+K51</f>
        <v>0</v>
      </c>
      <c r="I51" s="62">
        <f>I42+I45+I48</f>
        <v>0</v>
      </c>
      <c r="J51" s="62">
        <f t="shared" ref="J51:R51" si="87">J42+J45+J48</f>
        <v>0</v>
      </c>
      <c r="K51" s="62">
        <f t="shared" si="87"/>
        <v>0</v>
      </c>
      <c r="L51" s="61">
        <f>M51+N51+O51+P51</f>
        <v>211</v>
      </c>
      <c r="M51" s="62">
        <f t="shared" si="87"/>
        <v>59</v>
      </c>
      <c r="N51" s="62">
        <f t="shared" si="87"/>
        <v>65</v>
      </c>
      <c r="O51" s="62">
        <f t="shared" si="87"/>
        <v>5</v>
      </c>
      <c r="P51" s="62">
        <f t="shared" si="87"/>
        <v>82</v>
      </c>
      <c r="Q51" s="62">
        <f t="shared" si="87"/>
        <v>0</v>
      </c>
      <c r="R51" s="62">
        <f t="shared" si="87"/>
        <v>0</v>
      </c>
    </row>
    <row r="52" spans="1:18" ht="13.5" customHeight="1" x14ac:dyDescent="0.15">
      <c r="A52" s="8" t="s">
        <v>388</v>
      </c>
      <c r="B52" s="17" t="s">
        <v>231</v>
      </c>
      <c r="C52" s="10"/>
      <c r="D52" s="8"/>
      <c r="E52" s="58">
        <v>3</v>
      </c>
      <c r="F52" s="58">
        <v>0</v>
      </c>
      <c r="G52" s="22">
        <f t="shared" si="4"/>
        <v>64</v>
      </c>
      <c r="H52" s="22">
        <f>SUM(I52:K52)</f>
        <v>64</v>
      </c>
      <c r="I52" s="22">
        <f t="shared" ref="I52" si="88">I53+I54</f>
        <v>25</v>
      </c>
      <c r="J52" s="22">
        <f t="shared" ref="J52" si="89">J53+J54</f>
        <v>19</v>
      </c>
      <c r="K52" s="22">
        <f t="shared" ref="K52" si="90">K53+K54</f>
        <v>20</v>
      </c>
      <c r="L52" s="22">
        <f>SUM(M52:P52)</f>
        <v>0</v>
      </c>
      <c r="M52" s="22">
        <v>0</v>
      </c>
      <c r="N52" s="22">
        <v>0</v>
      </c>
      <c r="O52" s="22">
        <v>0</v>
      </c>
      <c r="P52" s="22">
        <v>0</v>
      </c>
      <c r="Q52" s="22">
        <v>0</v>
      </c>
      <c r="R52" s="22">
        <v>0</v>
      </c>
    </row>
    <row r="53" spans="1:18" ht="13.5" customHeight="1" x14ac:dyDescent="0.15">
      <c r="A53" s="10"/>
      <c r="B53" s="10"/>
      <c r="C53" s="10" t="s">
        <v>595</v>
      </c>
      <c r="D53" s="8" t="s">
        <v>272</v>
      </c>
      <c r="E53" s="58"/>
      <c r="F53" s="58"/>
      <c r="G53" s="22">
        <v>41</v>
      </c>
      <c r="H53" s="22">
        <v>41</v>
      </c>
      <c r="I53" s="59">
        <v>17</v>
      </c>
      <c r="J53" s="59">
        <v>11</v>
      </c>
      <c r="K53" s="59">
        <v>13</v>
      </c>
      <c r="L53" s="22">
        <v>0</v>
      </c>
      <c r="M53" s="22">
        <v>0</v>
      </c>
      <c r="N53" s="22">
        <v>0</v>
      </c>
      <c r="O53" s="22">
        <v>0</v>
      </c>
      <c r="P53" s="22">
        <v>0</v>
      </c>
      <c r="Q53" s="22">
        <v>0</v>
      </c>
      <c r="R53" s="22">
        <v>0</v>
      </c>
    </row>
    <row r="54" spans="1:18" ht="13.5" customHeight="1" x14ac:dyDescent="0.15">
      <c r="A54" s="10"/>
      <c r="B54" s="10"/>
      <c r="C54" s="10" t="s">
        <v>595</v>
      </c>
      <c r="D54" s="8" t="s">
        <v>273</v>
      </c>
      <c r="E54" s="58"/>
      <c r="F54" s="58"/>
      <c r="G54" s="22">
        <v>23</v>
      </c>
      <c r="H54" s="22">
        <v>23</v>
      </c>
      <c r="I54" s="59">
        <v>8</v>
      </c>
      <c r="J54" s="59">
        <v>8</v>
      </c>
      <c r="K54" s="59">
        <v>7</v>
      </c>
      <c r="L54" s="22">
        <v>0</v>
      </c>
      <c r="M54" s="22">
        <v>0</v>
      </c>
      <c r="N54" s="22">
        <v>0</v>
      </c>
      <c r="O54" s="22">
        <v>0</v>
      </c>
      <c r="P54" s="22">
        <v>0</v>
      </c>
      <c r="Q54" s="22">
        <v>0</v>
      </c>
      <c r="R54" s="22">
        <v>0</v>
      </c>
    </row>
    <row r="55" spans="1:18" ht="13.5" customHeight="1" x14ac:dyDescent="0.15">
      <c r="A55" s="18" t="s">
        <v>408</v>
      </c>
      <c r="B55" s="18">
        <v>1</v>
      </c>
      <c r="C55" s="18"/>
      <c r="D55" s="18"/>
      <c r="E55" s="62">
        <f>E52</f>
        <v>3</v>
      </c>
      <c r="F55" s="62">
        <f t="shared" ref="F55:R55" si="91">F52</f>
        <v>0</v>
      </c>
      <c r="G55" s="62">
        <f t="shared" si="4"/>
        <v>64</v>
      </c>
      <c r="H55" s="62">
        <f>I55+J55+K55</f>
        <v>64</v>
      </c>
      <c r="I55" s="62">
        <f t="shared" si="91"/>
        <v>25</v>
      </c>
      <c r="J55" s="62">
        <f t="shared" si="91"/>
        <v>19</v>
      </c>
      <c r="K55" s="62">
        <f t="shared" si="91"/>
        <v>20</v>
      </c>
      <c r="L55" s="61">
        <f>M55+N55+O55+P55</f>
        <v>0</v>
      </c>
      <c r="M55" s="62">
        <f t="shared" si="91"/>
        <v>0</v>
      </c>
      <c r="N55" s="62">
        <f t="shared" si="91"/>
        <v>0</v>
      </c>
      <c r="O55" s="62">
        <f t="shared" si="91"/>
        <v>0</v>
      </c>
      <c r="P55" s="62">
        <f t="shared" si="91"/>
        <v>0</v>
      </c>
      <c r="Q55" s="62">
        <f t="shared" si="91"/>
        <v>0</v>
      </c>
      <c r="R55" s="62">
        <f t="shared" si="91"/>
        <v>0</v>
      </c>
    </row>
    <row r="56" spans="1:18" ht="13.5" customHeight="1" x14ac:dyDescent="0.15">
      <c r="A56" s="8" t="s">
        <v>389</v>
      </c>
      <c r="B56" s="17" t="s">
        <v>234</v>
      </c>
      <c r="C56" s="10"/>
      <c r="D56" s="8"/>
      <c r="E56" s="58">
        <v>0</v>
      </c>
      <c r="F56" s="58">
        <v>3</v>
      </c>
      <c r="G56" s="22">
        <f t="shared" si="4"/>
        <v>31</v>
      </c>
      <c r="H56" s="22">
        <f>SUM(I56:K56)</f>
        <v>0</v>
      </c>
      <c r="I56" s="22">
        <f>I57+I58</f>
        <v>0</v>
      </c>
      <c r="J56" s="22">
        <f t="shared" ref="J56" si="92">J57+J58</f>
        <v>0</v>
      </c>
      <c r="K56" s="22">
        <f t="shared" ref="K56" si="93">K57+K58</f>
        <v>0</v>
      </c>
      <c r="L56" s="22">
        <f>SUM(M56:P56)</f>
        <v>31</v>
      </c>
      <c r="M56" s="22">
        <f t="shared" ref="M56" si="94">M57+M58</f>
        <v>15</v>
      </c>
      <c r="N56" s="22">
        <f t="shared" ref="N56" si="95">N57+N58</f>
        <v>6</v>
      </c>
      <c r="O56" s="22">
        <f t="shared" ref="O56" si="96">O57+O58</f>
        <v>0</v>
      </c>
      <c r="P56" s="22">
        <f t="shared" ref="P56" si="97">P57+P58</f>
        <v>10</v>
      </c>
      <c r="Q56" s="22">
        <v>0</v>
      </c>
      <c r="R56" s="22">
        <v>0</v>
      </c>
    </row>
    <row r="57" spans="1:18" ht="13.5" customHeight="1" x14ac:dyDescent="0.15">
      <c r="A57" s="10"/>
      <c r="B57" s="10"/>
      <c r="C57" s="10" t="s">
        <v>359</v>
      </c>
      <c r="D57" s="8" t="s">
        <v>272</v>
      </c>
      <c r="E57" s="58"/>
      <c r="F57" s="58"/>
      <c r="G57" s="22">
        <v>30</v>
      </c>
      <c r="H57" s="22">
        <v>0</v>
      </c>
      <c r="I57" s="22">
        <v>0</v>
      </c>
      <c r="J57" s="22">
        <v>0</v>
      </c>
      <c r="K57" s="22">
        <v>0</v>
      </c>
      <c r="L57" s="22">
        <v>30</v>
      </c>
      <c r="M57" s="60">
        <v>14</v>
      </c>
      <c r="N57" s="60">
        <v>6</v>
      </c>
      <c r="O57" s="60">
        <v>0</v>
      </c>
      <c r="P57" s="60">
        <v>10</v>
      </c>
      <c r="Q57" s="22">
        <v>0</v>
      </c>
      <c r="R57" s="22">
        <v>0</v>
      </c>
    </row>
    <row r="58" spans="1:18" ht="13.5" customHeight="1" x14ac:dyDescent="0.15">
      <c r="A58" s="10"/>
      <c r="B58" s="10"/>
      <c r="C58" s="10" t="s">
        <v>359</v>
      </c>
      <c r="D58" s="8" t="s">
        <v>273</v>
      </c>
      <c r="E58" s="58"/>
      <c r="F58" s="58"/>
      <c r="G58" s="22">
        <v>1</v>
      </c>
      <c r="H58" s="22">
        <v>0</v>
      </c>
      <c r="I58" s="22">
        <v>0</v>
      </c>
      <c r="J58" s="22">
        <v>0</v>
      </c>
      <c r="K58" s="22">
        <v>0</v>
      </c>
      <c r="L58" s="22">
        <v>1</v>
      </c>
      <c r="M58" s="60">
        <v>1</v>
      </c>
      <c r="N58" s="60">
        <v>0</v>
      </c>
      <c r="O58" s="60">
        <v>0</v>
      </c>
      <c r="P58" s="60">
        <v>0</v>
      </c>
      <c r="Q58" s="22">
        <v>0</v>
      </c>
      <c r="R58" s="22">
        <v>0</v>
      </c>
    </row>
    <row r="59" spans="1:18" ht="13.5" customHeight="1" x14ac:dyDescent="0.15">
      <c r="A59" s="8" t="s">
        <v>390</v>
      </c>
      <c r="B59" s="17" t="s">
        <v>236</v>
      </c>
      <c r="C59" s="10"/>
      <c r="D59" s="8"/>
      <c r="E59" s="58">
        <v>6</v>
      </c>
      <c r="F59" s="58">
        <v>0</v>
      </c>
      <c r="G59" s="22">
        <f t="shared" si="4"/>
        <v>91</v>
      </c>
      <c r="H59" s="22">
        <f>SUM(I59:K59)</f>
        <v>91</v>
      </c>
      <c r="I59" s="22">
        <f t="shared" ref="I59" si="98">I60+I61</f>
        <v>24</v>
      </c>
      <c r="J59" s="22">
        <f t="shared" ref="J59" si="99">J60+J61</f>
        <v>30</v>
      </c>
      <c r="K59" s="22">
        <f t="shared" ref="K59" si="100">K60+K61</f>
        <v>37</v>
      </c>
      <c r="L59" s="22">
        <f>SUM(M59:P59)</f>
        <v>0</v>
      </c>
      <c r="M59" s="22">
        <v>0</v>
      </c>
      <c r="N59" s="22">
        <v>0</v>
      </c>
      <c r="O59" s="22">
        <v>0</v>
      </c>
      <c r="P59" s="22">
        <v>0</v>
      </c>
      <c r="Q59" s="22">
        <v>0</v>
      </c>
      <c r="R59" s="22">
        <v>0</v>
      </c>
    </row>
    <row r="60" spans="1:18" ht="13.5" customHeight="1" x14ac:dyDescent="0.15">
      <c r="A60" s="10"/>
      <c r="B60" s="10"/>
      <c r="C60" s="10" t="s">
        <v>359</v>
      </c>
      <c r="D60" s="8" t="s">
        <v>272</v>
      </c>
      <c r="E60" s="58"/>
      <c r="F60" s="58"/>
      <c r="G60" s="22">
        <v>51</v>
      </c>
      <c r="H60" s="22">
        <v>51</v>
      </c>
      <c r="I60" s="59">
        <v>12</v>
      </c>
      <c r="J60" s="59">
        <v>19</v>
      </c>
      <c r="K60" s="59">
        <v>20</v>
      </c>
      <c r="L60" s="22">
        <v>0</v>
      </c>
      <c r="M60" s="22">
        <v>0</v>
      </c>
      <c r="N60" s="22">
        <v>0</v>
      </c>
      <c r="O60" s="22">
        <v>0</v>
      </c>
      <c r="P60" s="22">
        <v>0</v>
      </c>
      <c r="Q60" s="22">
        <v>0</v>
      </c>
      <c r="R60" s="22">
        <v>0</v>
      </c>
    </row>
    <row r="61" spans="1:18" ht="13.5" customHeight="1" x14ac:dyDescent="0.15">
      <c r="A61" s="10"/>
      <c r="B61" s="10"/>
      <c r="C61" s="10" t="s">
        <v>359</v>
      </c>
      <c r="D61" s="8" t="s">
        <v>273</v>
      </c>
      <c r="E61" s="58"/>
      <c r="F61" s="58"/>
      <c r="G61" s="22">
        <v>40</v>
      </c>
      <c r="H61" s="22">
        <v>40</v>
      </c>
      <c r="I61" s="59">
        <v>12</v>
      </c>
      <c r="J61" s="59">
        <v>11</v>
      </c>
      <c r="K61" s="59">
        <v>17</v>
      </c>
      <c r="L61" s="22">
        <v>0</v>
      </c>
      <c r="M61" s="22">
        <v>0</v>
      </c>
      <c r="N61" s="22">
        <v>0</v>
      </c>
      <c r="O61" s="22">
        <v>0</v>
      </c>
      <c r="P61" s="22">
        <v>0</v>
      </c>
      <c r="Q61" s="22">
        <v>0</v>
      </c>
      <c r="R61" s="22">
        <v>0</v>
      </c>
    </row>
    <row r="62" spans="1:18" ht="13.5" customHeight="1" x14ac:dyDescent="0.15">
      <c r="A62" s="18" t="s">
        <v>408</v>
      </c>
      <c r="B62" s="18">
        <v>2</v>
      </c>
      <c r="C62" s="18"/>
      <c r="D62" s="18"/>
      <c r="E62" s="62">
        <f>SUM(E56:E61)</f>
        <v>6</v>
      </c>
      <c r="F62" s="62">
        <f>SUM(F56:F61)</f>
        <v>3</v>
      </c>
      <c r="G62" s="62">
        <f t="shared" si="4"/>
        <v>122</v>
      </c>
      <c r="H62" s="62">
        <f>I62+J62+K62</f>
        <v>91</v>
      </c>
      <c r="I62" s="62">
        <f>I56+I59</f>
        <v>24</v>
      </c>
      <c r="J62" s="62">
        <f t="shared" ref="J62:R62" si="101">J56+J59</f>
        <v>30</v>
      </c>
      <c r="K62" s="62">
        <f t="shared" si="101"/>
        <v>37</v>
      </c>
      <c r="L62" s="61">
        <f>M62+N62+O62+P62</f>
        <v>31</v>
      </c>
      <c r="M62" s="62">
        <f t="shared" si="101"/>
        <v>15</v>
      </c>
      <c r="N62" s="62">
        <f t="shared" si="101"/>
        <v>6</v>
      </c>
      <c r="O62" s="62">
        <f t="shared" si="101"/>
        <v>0</v>
      </c>
      <c r="P62" s="62">
        <f t="shared" si="101"/>
        <v>10</v>
      </c>
      <c r="Q62" s="62">
        <f t="shared" si="101"/>
        <v>0</v>
      </c>
      <c r="R62" s="62">
        <f t="shared" si="101"/>
        <v>0</v>
      </c>
    </row>
    <row r="63" spans="1:18" ht="13.5" customHeight="1" x14ac:dyDescent="0.15">
      <c r="A63" s="8" t="s">
        <v>391</v>
      </c>
      <c r="B63" s="17" t="s">
        <v>363</v>
      </c>
      <c r="C63" s="10"/>
      <c r="D63" s="8"/>
      <c r="E63" s="58">
        <v>18</v>
      </c>
      <c r="F63" s="58">
        <v>0</v>
      </c>
      <c r="G63" s="22">
        <f t="shared" si="4"/>
        <v>717</v>
      </c>
      <c r="H63" s="22">
        <f>SUM(I63:K63)</f>
        <v>717</v>
      </c>
      <c r="I63" s="22">
        <f t="shared" ref="I63" si="102">I64+I65</f>
        <v>240</v>
      </c>
      <c r="J63" s="22">
        <f t="shared" ref="J63" si="103">J64+J65</f>
        <v>241</v>
      </c>
      <c r="K63" s="22">
        <f t="shared" ref="K63" si="104">K64+K65</f>
        <v>236</v>
      </c>
      <c r="L63" s="22">
        <f>SUM(M63:P63)</f>
        <v>0</v>
      </c>
      <c r="M63" s="22">
        <v>0</v>
      </c>
      <c r="N63" s="22">
        <v>0</v>
      </c>
      <c r="O63" s="22">
        <v>0</v>
      </c>
      <c r="P63" s="22">
        <v>0</v>
      </c>
      <c r="Q63" s="22">
        <v>0</v>
      </c>
      <c r="R63" s="22">
        <v>0</v>
      </c>
    </row>
    <row r="64" spans="1:18" ht="13.5" customHeight="1" x14ac:dyDescent="0.15">
      <c r="A64" s="10"/>
      <c r="B64" s="10"/>
      <c r="C64" s="10" t="s">
        <v>359</v>
      </c>
      <c r="D64" s="8" t="s">
        <v>272</v>
      </c>
      <c r="E64" s="58"/>
      <c r="F64" s="58"/>
      <c r="G64" s="22">
        <v>285</v>
      </c>
      <c r="H64" s="22">
        <v>285</v>
      </c>
      <c r="I64" s="59">
        <v>98</v>
      </c>
      <c r="J64" s="59">
        <v>88</v>
      </c>
      <c r="K64" s="59">
        <v>99</v>
      </c>
      <c r="L64" s="22">
        <v>0</v>
      </c>
      <c r="M64" s="22">
        <v>0</v>
      </c>
      <c r="N64" s="22">
        <v>0</v>
      </c>
      <c r="O64" s="22">
        <v>0</v>
      </c>
      <c r="P64" s="22">
        <v>0</v>
      </c>
      <c r="Q64" s="22">
        <v>0</v>
      </c>
      <c r="R64" s="22">
        <v>0</v>
      </c>
    </row>
    <row r="65" spans="1:22" ht="13.5" customHeight="1" x14ac:dyDescent="0.15">
      <c r="A65" s="10"/>
      <c r="B65" s="10"/>
      <c r="C65" s="10" t="s">
        <v>359</v>
      </c>
      <c r="D65" s="8" t="s">
        <v>273</v>
      </c>
      <c r="E65" s="58"/>
      <c r="F65" s="58"/>
      <c r="G65" s="22">
        <v>432</v>
      </c>
      <c r="H65" s="22">
        <v>432</v>
      </c>
      <c r="I65" s="59">
        <v>142</v>
      </c>
      <c r="J65" s="59">
        <v>153</v>
      </c>
      <c r="K65" s="59">
        <v>137</v>
      </c>
      <c r="L65" s="22">
        <v>0</v>
      </c>
      <c r="M65" s="22">
        <v>0</v>
      </c>
      <c r="N65" s="22">
        <v>0</v>
      </c>
      <c r="O65" s="22">
        <v>0</v>
      </c>
      <c r="P65" s="22">
        <v>0</v>
      </c>
      <c r="Q65" s="22">
        <v>0</v>
      </c>
      <c r="R65" s="22">
        <v>0</v>
      </c>
    </row>
    <row r="66" spans="1:22" ht="13.5" customHeight="1" x14ac:dyDescent="0.15">
      <c r="A66" s="8" t="s">
        <v>392</v>
      </c>
      <c r="B66" s="17" t="s">
        <v>93</v>
      </c>
      <c r="C66" s="10"/>
      <c r="D66" s="8"/>
      <c r="E66" s="58">
        <v>6</v>
      </c>
      <c r="F66" s="58">
        <v>0</v>
      </c>
      <c r="G66" s="22">
        <f t="shared" si="4"/>
        <v>182</v>
      </c>
      <c r="H66" s="22">
        <f>SUM(I66:K66)</f>
        <v>182</v>
      </c>
      <c r="I66" s="22">
        <f t="shared" ref="I66" si="105">I67+I68</f>
        <v>73</v>
      </c>
      <c r="J66" s="22">
        <f t="shared" ref="J66" si="106">J67+J68</f>
        <v>57</v>
      </c>
      <c r="K66" s="22">
        <f t="shared" ref="K66" si="107">K67+K68</f>
        <v>52</v>
      </c>
      <c r="L66" s="22">
        <f>SUM(M66:P66)</f>
        <v>0</v>
      </c>
      <c r="M66" s="22">
        <v>0</v>
      </c>
      <c r="N66" s="22">
        <v>0</v>
      </c>
      <c r="O66" s="22">
        <v>0</v>
      </c>
      <c r="P66" s="22">
        <v>0</v>
      </c>
      <c r="Q66" s="22">
        <v>0</v>
      </c>
      <c r="R66" s="22">
        <v>0</v>
      </c>
    </row>
    <row r="67" spans="1:22" ht="13.5" customHeight="1" x14ac:dyDescent="0.15">
      <c r="A67" s="10"/>
      <c r="B67" s="10"/>
      <c r="C67" s="10" t="s">
        <v>359</v>
      </c>
      <c r="D67" s="8" t="s">
        <v>272</v>
      </c>
      <c r="E67" s="58"/>
      <c r="F67" s="58"/>
      <c r="G67" s="22">
        <v>112</v>
      </c>
      <c r="H67" s="22">
        <v>112</v>
      </c>
      <c r="I67" s="59">
        <v>46</v>
      </c>
      <c r="J67" s="59">
        <v>39</v>
      </c>
      <c r="K67" s="59">
        <v>27</v>
      </c>
      <c r="L67" s="22">
        <v>0</v>
      </c>
      <c r="M67" s="22">
        <v>0</v>
      </c>
      <c r="N67" s="22">
        <v>0</v>
      </c>
      <c r="O67" s="22">
        <v>0</v>
      </c>
      <c r="P67" s="22">
        <v>0</v>
      </c>
      <c r="Q67" s="22">
        <v>0</v>
      </c>
      <c r="R67" s="22">
        <v>0</v>
      </c>
    </row>
    <row r="68" spans="1:22" ht="13.5" customHeight="1" x14ac:dyDescent="0.15">
      <c r="A68" s="10"/>
      <c r="B68" s="10"/>
      <c r="C68" s="10" t="s">
        <v>359</v>
      </c>
      <c r="D68" s="8" t="s">
        <v>273</v>
      </c>
      <c r="E68" s="58"/>
      <c r="F68" s="58"/>
      <c r="G68" s="22">
        <v>70</v>
      </c>
      <c r="H68" s="22">
        <v>70</v>
      </c>
      <c r="I68" s="59">
        <v>27</v>
      </c>
      <c r="J68" s="59">
        <v>18</v>
      </c>
      <c r="K68" s="59">
        <v>25</v>
      </c>
      <c r="L68" s="22">
        <v>0</v>
      </c>
      <c r="M68" s="22">
        <v>0</v>
      </c>
      <c r="N68" s="22">
        <v>0</v>
      </c>
      <c r="O68" s="22">
        <v>0</v>
      </c>
      <c r="P68" s="22">
        <v>0</v>
      </c>
      <c r="Q68" s="22">
        <v>0</v>
      </c>
      <c r="R68" s="22">
        <v>0</v>
      </c>
    </row>
    <row r="69" spans="1:22" ht="13.5" customHeight="1" x14ac:dyDescent="0.15">
      <c r="A69" s="18" t="s">
        <v>408</v>
      </c>
      <c r="B69" s="18">
        <v>2</v>
      </c>
      <c r="C69" s="18"/>
      <c r="D69" s="18"/>
      <c r="E69" s="62">
        <f>SUM(E63:E68)</f>
        <v>24</v>
      </c>
      <c r="F69" s="62">
        <f>SUM(F63:F68)</f>
        <v>0</v>
      </c>
      <c r="G69" s="62">
        <f t="shared" si="4"/>
        <v>899</v>
      </c>
      <c r="H69" s="62">
        <f>I69+J69+K69</f>
        <v>899</v>
      </c>
      <c r="I69" s="62">
        <f>I63+I66</f>
        <v>313</v>
      </c>
      <c r="J69" s="62">
        <f t="shared" ref="J69:R69" si="108">J63+J66</f>
        <v>298</v>
      </c>
      <c r="K69" s="62">
        <f t="shared" si="108"/>
        <v>288</v>
      </c>
      <c r="L69" s="61">
        <f>M69+N69+O69+P69</f>
        <v>0</v>
      </c>
      <c r="M69" s="62">
        <f t="shared" si="108"/>
        <v>0</v>
      </c>
      <c r="N69" s="62">
        <f t="shared" si="108"/>
        <v>0</v>
      </c>
      <c r="O69" s="62">
        <f t="shared" si="108"/>
        <v>0</v>
      </c>
      <c r="P69" s="62">
        <f t="shared" si="108"/>
        <v>0</v>
      </c>
      <c r="Q69" s="62">
        <f t="shared" si="108"/>
        <v>0</v>
      </c>
      <c r="R69" s="62">
        <f t="shared" si="108"/>
        <v>0</v>
      </c>
    </row>
    <row r="70" spans="1:22" ht="14.1" customHeight="1" x14ac:dyDescent="0.15">
      <c r="A70" s="8" t="s">
        <v>371</v>
      </c>
      <c r="B70" s="9" t="s">
        <v>136</v>
      </c>
      <c r="C70" s="10"/>
      <c r="D70" s="8"/>
      <c r="E70" s="58">
        <v>3</v>
      </c>
      <c r="F70" s="58">
        <v>0</v>
      </c>
      <c r="G70" s="22">
        <f t="shared" ref="G70" si="109">H70+L70+Q70+R70</f>
        <v>81</v>
      </c>
      <c r="H70" s="22">
        <f>SUM(I70:K70)</f>
        <v>81</v>
      </c>
      <c r="I70" s="22">
        <f t="shared" ref="I70" si="110">I71+I72</f>
        <v>31</v>
      </c>
      <c r="J70" s="22">
        <f t="shared" ref="J70" si="111">J71+J72</f>
        <v>29</v>
      </c>
      <c r="K70" s="22">
        <f t="shared" ref="K70" si="112">K71+K72</f>
        <v>21</v>
      </c>
      <c r="L70" s="22">
        <f>SUM(M70:P70)</f>
        <v>0</v>
      </c>
      <c r="M70" s="22">
        <v>0</v>
      </c>
      <c r="N70" s="22">
        <v>0</v>
      </c>
      <c r="O70" s="22">
        <v>0</v>
      </c>
      <c r="P70" s="22">
        <v>0</v>
      </c>
      <c r="Q70" s="22">
        <v>0</v>
      </c>
      <c r="R70" s="22">
        <v>0</v>
      </c>
      <c r="V70" s="14">
        <v>76</v>
      </c>
    </row>
    <row r="71" spans="1:22" ht="14.1" customHeight="1" x14ac:dyDescent="0.15">
      <c r="A71" s="10"/>
      <c r="B71" s="15"/>
      <c r="C71" s="10" t="s">
        <v>359</v>
      </c>
      <c r="D71" s="8" t="s">
        <v>272</v>
      </c>
      <c r="E71" s="58"/>
      <c r="F71" s="58"/>
      <c r="G71" s="22">
        <v>48</v>
      </c>
      <c r="H71" s="22">
        <v>48</v>
      </c>
      <c r="I71" s="63">
        <v>14</v>
      </c>
      <c r="J71" s="63">
        <v>17</v>
      </c>
      <c r="K71" s="63">
        <v>17</v>
      </c>
      <c r="L71" s="22">
        <v>0</v>
      </c>
      <c r="M71" s="22">
        <v>0</v>
      </c>
      <c r="N71" s="22">
        <v>0</v>
      </c>
      <c r="O71" s="22">
        <v>0</v>
      </c>
      <c r="P71" s="22">
        <v>0</v>
      </c>
      <c r="Q71" s="22">
        <v>0</v>
      </c>
      <c r="R71" s="22">
        <v>0</v>
      </c>
      <c r="V71" s="14">
        <v>77</v>
      </c>
    </row>
    <row r="72" spans="1:22" ht="14.1" customHeight="1" x14ac:dyDescent="0.15">
      <c r="A72" s="10"/>
      <c r="B72" s="15"/>
      <c r="C72" s="10" t="s">
        <v>359</v>
      </c>
      <c r="D72" s="8" t="s">
        <v>273</v>
      </c>
      <c r="E72" s="58"/>
      <c r="F72" s="58"/>
      <c r="G72" s="22">
        <v>33</v>
      </c>
      <c r="H72" s="22">
        <v>33</v>
      </c>
      <c r="I72" s="63">
        <v>17</v>
      </c>
      <c r="J72" s="63">
        <v>12</v>
      </c>
      <c r="K72" s="63">
        <v>4</v>
      </c>
      <c r="L72" s="22">
        <v>0</v>
      </c>
      <c r="M72" s="22">
        <v>0</v>
      </c>
      <c r="N72" s="22">
        <v>0</v>
      </c>
      <c r="O72" s="22">
        <v>0</v>
      </c>
      <c r="P72" s="22">
        <v>0</v>
      </c>
      <c r="Q72" s="22">
        <v>0</v>
      </c>
      <c r="R72" s="22">
        <v>0</v>
      </c>
      <c r="V72" s="14">
        <v>78</v>
      </c>
    </row>
    <row r="73" spans="1:22" ht="13.5" customHeight="1" x14ac:dyDescent="0.15">
      <c r="A73" s="18" t="s">
        <v>408</v>
      </c>
      <c r="B73" s="18">
        <v>1</v>
      </c>
      <c r="C73" s="18"/>
      <c r="D73" s="18"/>
      <c r="E73" s="62">
        <f>E70</f>
        <v>3</v>
      </c>
      <c r="F73" s="62">
        <f t="shared" ref="F73:R73" si="113">F70</f>
        <v>0</v>
      </c>
      <c r="G73" s="62">
        <f t="shared" ref="G73:G115" si="114">H73+L73+Q73+R73</f>
        <v>81</v>
      </c>
      <c r="H73" s="62">
        <f>I73+J73+K73</f>
        <v>81</v>
      </c>
      <c r="I73" s="62">
        <f t="shared" si="113"/>
        <v>31</v>
      </c>
      <c r="J73" s="62">
        <f t="shared" si="113"/>
        <v>29</v>
      </c>
      <c r="K73" s="62">
        <f t="shared" si="113"/>
        <v>21</v>
      </c>
      <c r="L73" s="61">
        <f>M73+N73+O73+P73</f>
        <v>0</v>
      </c>
      <c r="M73" s="62">
        <f t="shared" si="113"/>
        <v>0</v>
      </c>
      <c r="N73" s="62">
        <f t="shared" si="113"/>
        <v>0</v>
      </c>
      <c r="O73" s="62">
        <f t="shared" si="113"/>
        <v>0</v>
      </c>
      <c r="P73" s="62">
        <f t="shared" si="113"/>
        <v>0</v>
      </c>
      <c r="Q73" s="62">
        <f t="shared" si="113"/>
        <v>0</v>
      </c>
      <c r="R73" s="62">
        <f t="shared" si="113"/>
        <v>0</v>
      </c>
    </row>
    <row r="74" spans="1:22" ht="13.5" customHeight="1" x14ac:dyDescent="0.15">
      <c r="A74" s="8" t="s">
        <v>393</v>
      </c>
      <c r="B74" s="17" t="s">
        <v>92</v>
      </c>
      <c r="C74" s="10"/>
      <c r="D74" s="8"/>
      <c r="E74" s="58">
        <v>0</v>
      </c>
      <c r="F74" s="58">
        <v>3</v>
      </c>
      <c r="G74" s="22">
        <f t="shared" si="114"/>
        <v>27</v>
      </c>
      <c r="H74" s="22">
        <f>SUM(I74:K74)</f>
        <v>0</v>
      </c>
      <c r="I74" s="22">
        <v>0</v>
      </c>
      <c r="J74" s="22">
        <v>0</v>
      </c>
      <c r="K74" s="22">
        <v>0</v>
      </c>
      <c r="L74" s="22">
        <f>SUM(M74:P74)</f>
        <v>27</v>
      </c>
      <c r="M74" s="22">
        <f t="shared" ref="M74" si="115">M75+M76</f>
        <v>10</v>
      </c>
      <c r="N74" s="22">
        <f t="shared" ref="N74" si="116">N75+N76</f>
        <v>8</v>
      </c>
      <c r="O74" s="22">
        <f t="shared" ref="O74" si="117">O75+O76</f>
        <v>0</v>
      </c>
      <c r="P74" s="22">
        <f t="shared" ref="P74" si="118">P75+P76</f>
        <v>9</v>
      </c>
      <c r="Q74" s="22">
        <v>0</v>
      </c>
      <c r="R74" s="22">
        <v>0</v>
      </c>
    </row>
    <row r="75" spans="1:22" ht="13.5" customHeight="1" x14ac:dyDescent="0.15">
      <c r="A75" s="10"/>
      <c r="B75" s="10"/>
      <c r="C75" s="10" t="s">
        <v>359</v>
      </c>
      <c r="D75" s="8" t="s">
        <v>272</v>
      </c>
      <c r="E75" s="58"/>
      <c r="F75" s="58"/>
      <c r="G75" s="22">
        <v>15</v>
      </c>
      <c r="H75" s="22">
        <v>0</v>
      </c>
      <c r="I75" s="22">
        <v>0</v>
      </c>
      <c r="J75" s="22">
        <v>0</v>
      </c>
      <c r="K75" s="22">
        <v>0</v>
      </c>
      <c r="L75" s="22">
        <v>15</v>
      </c>
      <c r="M75" s="59">
        <v>7</v>
      </c>
      <c r="N75" s="59">
        <v>5</v>
      </c>
      <c r="O75" s="22">
        <v>0</v>
      </c>
      <c r="P75" s="22">
        <v>3</v>
      </c>
      <c r="Q75" s="22">
        <v>0</v>
      </c>
      <c r="R75" s="22">
        <v>0</v>
      </c>
    </row>
    <row r="76" spans="1:22" ht="13.5" customHeight="1" x14ac:dyDescent="0.15">
      <c r="A76" s="10"/>
      <c r="B76" s="10"/>
      <c r="C76" s="10" t="s">
        <v>359</v>
      </c>
      <c r="D76" s="8" t="s">
        <v>273</v>
      </c>
      <c r="E76" s="58"/>
      <c r="F76" s="58"/>
      <c r="G76" s="22">
        <v>12</v>
      </c>
      <c r="H76" s="22">
        <v>0</v>
      </c>
      <c r="I76" s="22">
        <v>0</v>
      </c>
      <c r="J76" s="22">
        <v>0</v>
      </c>
      <c r="K76" s="22">
        <v>0</v>
      </c>
      <c r="L76" s="22">
        <v>12</v>
      </c>
      <c r="M76" s="59">
        <v>3</v>
      </c>
      <c r="N76" s="59">
        <v>3</v>
      </c>
      <c r="O76" s="59">
        <v>0</v>
      </c>
      <c r="P76" s="22">
        <v>6</v>
      </c>
      <c r="Q76" s="22">
        <v>0</v>
      </c>
      <c r="R76" s="22">
        <v>0</v>
      </c>
    </row>
    <row r="77" spans="1:22" ht="13.5" customHeight="1" x14ac:dyDescent="0.15">
      <c r="A77" s="8" t="s">
        <v>393</v>
      </c>
      <c r="B77" s="17" t="s">
        <v>223</v>
      </c>
      <c r="C77" s="10"/>
      <c r="D77" s="8"/>
      <c r="E77" s="58">
        <v>3</v>
      </c>
      <c r="F77" s="58">
        <v>0</v>
      </c>
      <c r="G77" s="22">
        <f t="shared" si="114"/>
        <v>47</v>
      </c>
      <c r="H77" s="22">
        <f>SUM(I77:K77)</f>
        <v>47</v>
      </c>
      <c r="I77" s="22">
        <f t="shared" ref="I77" si="119">I78+I79</f>
        <v>13</v>
      </c>
      <c r="J77" s="22">
        <f t="shared" ref="J77" si="120">J78+J79</f>
        <v>14</v>
      </c>
      <c r="K77" s="22">
        <f t="shared" ref="K77" si="121">K78+K79</f>
        <v>20</v>
      </c>
      <c r="L77" s="22">
        <f>SUM(M77:P77)</f>
        <v>0</v>
      </c>
      <c r="M77" s="22">
        <v>0</v>
      </c>
      <c r="N77" s="22">
        <v>0</v>
      </c>
      <c r="O77" s="22">
        <v>0</v>
      </c>
      <c r="P77" s="22">
        <v>0</v>
      </c>
      <c r="Q77" s="22">
        <v>0</v>
      </c>
      <c r="R77" s="22">
        <v>0</v>
      </c>
    </row>
    <row r="78" spans="1:22" ht="13.5" customHeight="1" x14ac:dyDescent="0.15">
      <c r="A78" s="10"/>
      <c r="B78" s="10"/>
      <c r="C78" s="10" t="s">
        <v>359</v>
      </c>
      <c r="D78" s="8" t="s">
        <v>272</v>
      </c>
      <c r="E78" s="58"/>
      <c r="F78" s="58"/>
      <c r="G78" s="22">
        <v>21</v>
      </c>
      <c r="H78" s="22">
        <v>21</v>
      </c>
      <c r="I78" s="59">
        <v>8</v>
      </c>
      <c r="J78" s="59">
        <v>4</v>
      </c>
      <c r="K78" s="59">
        <v>9</v>
      </c>
      <c r="L78" s="22">
        <v>0</v>
      </c>
      <c r="M78" s="22">
        <v>0</v>
      </c>
      <c r="N78" s="22">
        <v>0</v>
      </c>
      <c r="O78" s="22">
        <v>0</v>
      </c>
      <c r="P78" s="22">
        <v>0</v>
      </c>
      <c r="Q78" s="22">
        <v>0</v>
      </c>
      <c r="R78" s="22">
        <v>0</v>
      </c>
    </row>
    <row r="79" spans="1:22" ht="13.5" customHeight="1" x14ac:dyDescent="0.15">
      <c r="A79" s="10"/>
      <c r="B79" s="10"/>
      <c r="C79" s="10" t="s">
        <v>359</v>
      </c>
      <c r="D79" s="8" t="s">
        <v>273</v>
      </c>
      <c r="E79" s="58"/>
      <c r="F79" s="58"/>
      <c r="G79" s="22">
        <v>26</v>
      </c>
      <c r="H79" s="22">
        <v>26</v>
      </c>
      <c r="I79" s="59">
        <v>5</v>
      </c>
      <c r="J79" s="59">
        <v>10</v>
      </c>
      <c r="K79" s="59">
        <v>11</v>
      </c>
      <c r="L79" s="22">
        <v>0</v>
      </c>
      <c r="M79" s="22">
        <v>0</v>
      </c>
      <c r="N79" s="22">
        <v>0</v>
      </c>
      <c r="O79" s="22">
        <v>0</v>
      </c>
      <c r="P79" s="22">
        <v>0</v>
      </c>
      <c r="Q79" s="22">
        <v>0</v>
      </c>
      <c r="R79" s="22">
        <v>0</v>
      </c>
    </row>
    <row r="80" spans="1:22" ht="13.5" customHeight="1" x14ac:dyDescent="0.15">
      <c r="A80" s="8" t="s">
        <v>393</v>
      </c>
      <c r="B80" s="17" t="s">
        <v>224</v>
      </c>
      <c r="C80" s="10"/>
      <c r="D80" s="8"/>
      <c r="E80" s="58">
        <v>3</v>
      </c>
      <c r="F80" s="58">
        <v>0</v>
      </c>
      <c r="G80" s="22">
        <f t="shared" si="114"/>
        <v>57</v>
      </c>
      <c r="H80" s="22">
        <f>SUM(I80:K80)</f>
        <v>57</v>
      </c>
      <c r="I80" s="22">
        <f t="shared" ref="I80" si="122">I81+I82</f>
        <v>17</v>
      </c>
      <c r="J80" s="22">
        <f t="shared" ref="J80" si="123">J81+J82</f>
        <v>18</v>
      </c>
      <c r="K80" s="22">
        <f t="shared" ref="K80" si="124">K81+K82</f>
        <v>22</v>
      </c>
      <c r="L80" s="22">
        <f>SUM(M80:P80)</f>
        <v>0</v>
      </c>
      <c r="M80" s="22">
        <v>0</v>
      </c>
      <c r="N80" s="22">
        <v>0</v>
      </c>
      <c r="O80" s="22">
        <v>0</v>
      </c>
      <c r="P80" s="22">
        <v>0</v>
      </c>
      <c r="Q80" s="22">
        <v>0</v>
      </c>
      <c r="R80" s="22">
        <v>0</v>
      </c>
    </row>
    <row r="81" spans="1:18" ht="13.5" customHeight="1" x14ac:dyDescent="0.15">
      <c r="A81" s="10"/>
      <c r="B81" s="10"/>
      <c r="C81" s="10" t="s">
        <v>597</v>
      </c>
      <c r="D81" s="8" t="s">
        <v>272</v>
      </c>
      <c r="E81" s="58"/>
      <c r="F81" s="58"/>
      <c r="G81" s="22">
        <v>27</v>
      </c>
      <c r="H81" s="22">
        <v>27</v>
      </c>
      <c r="I81" s="59">
        <v>9</v>
      </c>
      <c r="J81" s="59">
        <v>6</v>
      </c>
      <c r="K81" s="59">
        <v>12</v>
      </c>
      <c r="L81" s="22">
        <v>0</v>
      </c>
      <c r="M81" s="22">
        <v>0</v>
      </c>
      <c r="N81" s="22">
        <v>0</v>
      </c>
      <c r="O81" s="22">
        <v>0</v>
      </c>
      <c r="P81" s="22">
        <v>0</v>
      </c>
      <c r="Q81" s="22">
        <v>0</v>
      </c>
      <c r="R81" s="22">
        <v>0</v>
      </c>
    </row>
    <row r="82" spans="1:18" ht="13.5" customHeight="1" x14ac:dyDescent="0.15">
      <c r="A82" s="10"/>
      <c r="B82" s="10"/>
      <c r="C82" s="10" t="s">
        <v>597</v>
      </c>
      <c r="D82" s="8" t="s">
        <v>273</v>
      </c>
      <c r="E82" s="58"/>
      <c r="F82" s="58"/>
      <c r="G82" s="22">
        <v>30</v>
      </c>
      <c r="H82" s="22">
        <v>30</v>
      </c>
      <c r="I82" s="59">
        <v>8</v>
      </c>
      <c r="J82" s="59">
        <v>12</v>
      </c>
      <c r="K82" s="59">
        <v>10</v>
      </c>
      <c r="L82" s="22">
        <v>0</v>
      </c>
      <c r="M82" s="22">
        <v>0</v>
      </c>
      <c r="N82" s="22">
        <v>0</v>
      </c>
      <c r="O82" s="22">
        <v>0</v>
      </c>
      <c r="P82" s="22">
        <v>0</v>
      </c>
      <c r="Q82" s="22">
        <v>0</v>
      </c>
      <c r="R82" s="22">
        <v>0</v>
      </c>
    </row>
    <row r="83" spans="1:18" ht="13.5" customHeight="1" x14ac:dyDescent="0.15">
      <c r="A83" s="8" t="s">
        <v>393</v>
      </c>
      <c r="B83" s="17" t="s">
        <v>225</v>
      </c>
      <c r="C83" s="10"/>
      <c r="D83" s="8"/>
      <c r="E83" s="58">
        <v>3</v>
      </c>
      <c r="F83" s="58">
        <v>0</v>
      </c>
      <c r="G83" s="22">
        <f t="shared" si="114"/>
        <v>112</v>
      </c>
      <c r="H83" s="22">
        <f>SUM(I83:K83)</f>
        <v>112</v>
      </c>
      <c r="I83" s="22">
        <f t="shared" ref="I83" si="125">I84+I85</f>
        <v>40</v>
      </c>
      <c r="J83" s="22">
        <f t="shared" ref="J83" si="126">J84+J85</f>
        <v>38</v>
      </c>
      <c r="K83" s="22">
        <f t="shared" ref="K83" si="127">K84+K85</f>
        <v>34</v>
      </c>
      <c r="L83" s="22">
        <f>SUM(M83:P83)</f>
        <v>0</v>
      </c>
      <c r="M83" s="22">
        <v>0</v>
      </c>
      <c r="N83" s="22">
        <v>0</v>
      </c>
      <c r="O83" s="22">
        <v>0</v>
      </c>
      <c r="P83" s="22">
        <v>0</v>
      </c>
      <c r="Q83" s="22">
        <v>0</v>
      </c>
      <c r="R83" s="22">
        <v>0</v>
      </c>
    </row>
    <row r="84" spans="1:18" ht="13.5" customHeight="1" x14ac:dyDescent="0.15">
      <c r="A84" s="10"/>
      <c r="B84" s="10"/>
      <c r="C84" s="10" t="s">
        <v>358</v>
      </c>
      <c r="D84" s="8" t="s">
        <v>272</v>
      </c>
      <c r="E84" s="58"/>
      <c r="F84" s="58"/>
      <c r="G84" s="22">
        <v>39</v>
      </c>
      <c r="H84" s="22">
        <v>39</v>
      </c>
      <c r="I84" s="59">
        <v>17</v>
      </c>
      <c r="J84" s="59">
        <v>9</v>
      </c>
      <c r="K84" s="59">
        <v>13</v>
      </c>
      <c r="L84" s="22">
        <v>0</v>
      </c>
      <c r="M84" s="22">
        <v>0</v>
      </c>
      <c r="N84" s="22">
        <v>0</v>
      </c>
      <c r="O84" s="22">
        <v>0</v>
      </c>
      <c r="P84" s="22">
        <v>0</v>
      </c>
      <c r="Q84" s="22">
        <v>0</v>
      </c>
      <c r="R84" s="22">
        <v>0</v>
      </c>
    </row>
    <row r="85" spans="1:18" ht="13.5" customHeight="1" x14ac:dyDescent="0.15">
      <c r="A85" s="10"/>
      <c r="B85" s="10"/>
      <c r="C85" s="10" t="s">
        <v>358</v>
      </c>
      <c r="D85" s="8" t="s">
        <v>273</v>
      </c>
      <c r="E85" s="58"/>
      <c r="F85" s="58"/>
      <c r="G85" s="22">
        <v>73</v>
      </c>
      <c r="H85" s="22">
        <v>73</v>
      </c>
      <c r="I85" s="59">
        <v>23</v>
      </c>
      <c r="J85" s="59">
        <v>29</v>
      </c>
      <c r="K85" s="59">
        <v>21</v>
      </c>
      <c r="L85" s="22">
        <v>0</v>
      </c>
      <c r="M85" s="22">
        <v>0</v>
      </c>
      <c r="N85" s="22">
        <v>0</v>
      </c>
      <c r="O85" s="22">
        <v>0</v>
      </c>
      <c r="P85" s="22">
        <v>0</v>
      </c>
      <c r="Q85" s="22">
        <v>0</v>
      </c>
      <c r="R85" s="22">
        <v>0</v>
      </c>
    </row>
    <row r="86" spans="1:18" ht="13.5" customHeight="1" x14ac:dyDescent="0.15">
      <c r="A86" s="8" t="s">
        <v>393</v>
      </c>
      <c r="B86" s="17" t="s">
        <v>219</v>
      </c>
      <c r="C86" s="10"/>
      <c r="D86" s="8"/>
      <c r="E86" s="58">
        <v>0</v>
      </c>
      <c r="F86" s="58">
        <v>4</v>
      </c>
      <c r="G86" s="22">
        <f>H86+L86+Q86+R86</f>
        <v>34</v>
      </c>
      <c r="H86" s="22">
        <f>SUM(I86:K86)</f>
        <v>0</v>
      </c>
      <c r="I86" s="22">
        <v>0</v>
      </c>
      <c r="J86" s="22">
        <v>0</v>
      </c>
      <c r="K86" s="22">
        <v>0</v>
      </c>
      <c r="L86" s="22">
        <f>SUM(M86:P86)</f>
        <v>34</v>
      </c>
      <c r="M86" s="22">
        <f t="shared" ref="M86" si="128">M87+M88</f>
        <v>12</v>
      </c>
      <c r="N86" s="22">
        <f t="shared" ref="N86" si="129">N87+N88</f>
        <v>9</v>
      </c>
      <c r="O86" s="22">
        <f t="shared" ref="O86" si="130">O87+O88</f>
        <v>0</v>
      </c>
      <c r="P86" s="22">
        <f t="shared" ref="P86" si="131">P87+P88</f>
        <v>13</v>
      </c>
      <c r="Q86" s="22">
        <v>0</v>
      </c>
      <c r="R86" s="22">
        <v>0</v>
      </c>
    </row>
    <row r="87" spans="1:18" ht="13.5" customHeight="1" x14ac:dyDescent="0.15">
      <c r="A87" s="10"/>
      <c r="B87" s="10"/>
      <c r="C87" s="10" t="s">
        <v>595</v>
      </c>
      <c r="D87" s="8" t="s">
        <v>272</v>
      </c>
      <c r="E87" s="58"/>
      <c r="F87" s="58"/>
      <c r="G87" s="22">
        <v>25</v>
      </c>
      <c r="H87" s="22">
        <v>0</v>
      </c>
      <c r="I87" s="22">
        <v>0</v>
      </c>
      <c r="J87" s="22">
        <v>0</v>
      </c>
      <c r="K87" s="22">
        <v>0</v>
      </c>
      <c r="L87" s="22">
        <v>25</v>
      </c>
      <c r="M87" s="59">
        <v>10</v>
      </c>
      <c r="N87" s="59">
        <v>6</v>
      </c>
      <c r="O87" s="59">
        <v>0</v>
      </c>
      <c r="P87" s="22">
        <v>9</v>
      </c>
      <c r="Q87" s="22">
        <v>0</v>
      </c>
      <c r="R87" s="22">
        <v>0</v>
      </c>
    </row>
    <row r="88" spans="1:18" ht="13.5" customHeight="1" x14ac:dyDescent="0.15">
      <c r="A88" s="10"/>
      <c r="B88" s="10"/>
      <c r="C88" s="10" t="s">
        <v>595</v>
      </c>
      <c r="D88" s="8" t="s">
        <v>273</v>
      </c>
      <c r="E88" s="58"/>
      <c r="F88" s="58"/>
      <c r="G88" s="22">
        <v>9</v>
      </c>
      <c r="H88" s="22">
        <v>0</v>
      </c>
      <c r="I88" s="22">
        <v>0</v>
      </c>
      <c r="J88" s="22">
        <v>0</v>
      </c>
      <c r="K88" s="22">
        <v>0</v>
      </c>
      <c r="L88" s="22">
        <v>9</v>
      </c>
      <c r="M88" s="59">
        <v>2</v>
      </c>
      <c r="N88" s="59">
        <v>3</v>
      </c>
      <c r="O88" s="59">
        <v>0</v>
      </c>
      <c r="P88" s="22">
        <v>4</v>
      </c>
      <c r="Q88" s="22">
        <v>0</v>
      </c>
      <c r="R88" s="22">
        <v>0</v>
      </c>
    </row>
    <row r="89" spans="1:18" ht="13.5" customHeight="1" x14ac:dyDescent="0.15">
      <c r="A89" s="18" t="s">
        <v>408</v>
      </c>
      <c r="B89" s="18">
        <v>5</v>
      </c>
      <c r="C89" s="18"/>
      <c r="D89" s="18"/>
      <c r="E89" s="61">
        <f>SUM(E74:E88)</f>
        <v>9</v>
      </c>
      <c r="F89" s="61">
        <f t="shared" ref="F89:R89" si="132">SUM(F74:F88)</f>
        <v>7</v>
      </c>
      <c r="G89" s="61">
        <f>H89+L89+Q89+R89</f>
        <v>277</v>
      </c>
      <c r="H89" s="61">
        <f>I89+J89+K89</f>
        <v>216</v>
      </c>
      <c r="I89" s="61">
        <f t="shared" ref="I89:R89" si="133">I74+I77+I80+I83+I86</f>
        <v>70</v>
      </c>
      <c r="J89" s="61">
        <f t="shared" si="133"/>
        <v>70</v>
      </c>
      <c r="K89" s="61">
        <f t="shared" si="133"/>
        <v>76</v>
      </c>
      <c r="L89" s="61">
        <f>M89+N89+O89+P89</f>
        <v>61</v>
      </c>
      <c r="M89" s="61">
        <f t="shared" si="133"/>
        <v>22</v>
      </c>
      <c r="N89" s="61">
        <f t="shared" si="133"/>
        <v>17</v>
      </c>
      <c r="O89" s="61">
        <f t="shared" si="133"/>
        <v>0</v>
      </c>
      <c r="P89" s="61">
        <f t="shared" si="133"/>
        <v>22</v>
      </c>
      <c r="Q89" s="61">
        <f t="shared" si="133"/>
        <v>0</v>
      </c>
      <c r="R89" s="61">
        <f t="shared" si="133"/>
        <v>0</v>
      </c>
    </row>
    <row r="90" spans="1:18" ht="13.5" customHeight="1" x14ac:dyDescent="0.15">
      <c r="A90" s="8" t="s">
        <v>379</v>
      </c>
      <c r="B90" s="17" t="s">
        <v>226</v>
      </c>
      <c r="C90" s="10"/>
      <c r="D90" s="8"/>
      <c r="E90" s="58">
        <v>0</v>
      </c>
      <c r="F90" s="58">
        <v>3</v>
      </c>
      <c r="G90" s="22">
        <f>H90+L90+Q90+R90</f>
        <v>9</v>
      </c>
      <c r="H90" s="22">
        <f>SUM(I90:K90)</f>
        <v>0</v>
      </c>
      <c r="I90" s="22">
        <v>0</v>
      </c>
      <c r="J90" s="22">
        <v>0</v>
      </c>
      <c r="K90" s="22">
        <v>0</v>
      </c>
      <c r="L90" s="22">
        <f>SUM(M90:P90)</f>
        <v>9</v>
      </c>
      <c r="M90" s="22">
        <f t="shared" ref="M90" si="134">M91+M92</f>
        <v>4</v>
      </c>
      <c r="N90" s="22">
        <f t="shared" ref="N90" si="135">N91+N92</f>
        <v>3</v>
      </c>
      <c r="O90" s="22">
        <f t="shared" ref="O90" si="136">O91+O92</f>
        <v>0</v>
      </c>
      <c r="P90" s="22">
        <f t="shared" ref="P90" si="137">P91+P92</f>
        <v>2</v>
      </c>
      <c r="Q90" s="22">
        <v>0</v>
      </c>
      <c r="R90" s="22">
        <v>0</v>
      </c>
    </row>
    <row r="91" spans="1:18" ht="13.5" customHeight="1" x14ac:dyDescent="0.15">
      <c r="A91" s="10"/>
      <c r="B91" s="10"/>
      <c r="C91" s="10" t="s">
        <v>359</v>
      </c>
      <c r="D91" s="8" t="s">
        <v>272</v>
      </c>
      <c r="E91" s="58"/>
      <c r="F91" s="58"/>
      <c r="G91" s="22">
        <v>9</v>
      </c>
      <c r="H91" s="22">
        <v>0</v>
      </c>
      <c r="I91" s="22">
        <v>0</v>
      </c>
      <c r="J91" s="22">
        <v>0</v>
      </c>
      <c r="K91" s="22">
        <v>0</v>
      </c>
      <c r="L91" s="22">
        <v>9</v>
      </c>
      <c r="M91" s="59">
        <v>4</v>
      </c>
      <c r="N91" s="59">
        <v>3</v>
      </c>
      <c r="O91" s="59">
        <v>0</v>
      </c>
      <c r="P91" s="58">
        <v>2</v>
      </c>
      <c r="Q91" s="22">
        <v>0</v>
      </c>
      <c r="R91" s="22">
        <v>0</v>
      </c>
    </row>
    <row r="92" spans="1:18" ht="13.5" customHeight="1" x14ac:dyDescent="0.15">
      <c r="A92" s="10"/>
      <c r="B92" s="10"/>
      <c r="C92" s="10" t="s">
        <v>359</v>
      </c>
      <c r="D92" s="8" t="s">
        <v>609</v>
      </c>
      <c r="E92" s="58"/>
      <c r="F92" s="58"/>
      <c r="G92" s="22">
        <v>0</v>
      </c>
      <c r="H92" s="22">
        <v>0</v>
      </c>
      <c r="I92" s="22">
        <v>0</v>
      </c>
      <c r="J92" s="22">
        <v>0</v>
      </c>
      <c r="K92" s="22">
        <v>0</v>
      </c>
      <c r="L92" s="22">
        <v>0</v>
      </c>
      <c r="M92" s="22">
        <v>0</v>
      </c>
      <c r="N92" s="59">
        <v>0</v>
      </c>
      <c r="O92" s="59">
        <v>0</v>
      </c>
      <c r="P92" s="58">
        <v>0</v>
      </c>
      <c r="Q92" s="22">
        <v>0</v>
      </c>
      <c r="R92" s="22">
        <v>0</v>
      </c>
    </row>
    <row r="93" spans="1:18" ht="13.5" customHeight="1" x14ac:dyDescent="0.15">
      <c r="A93" s="18" t="s">
        <v>408</v>
      </c>
      <c r="B93" s="18">
        <v>1</v>
      </c>
      <c r="C93" s="18"/>
      <c r="D93" s="18"/>
      <c r="E93" s="62">
        <f>E90</f>
        <v>0</v>
      </c>
      <c r="F93" s="62">
        <f t="shared" ref="F93:R93" si="138">F90</f>
        <v>3</v>
      </c>
      <c r="G93" s="62">
        <f>H93+L93+Q93+R93</f>
        <v>9</v>
      </c>
      <c r="H93" s="62">
        <f>I93+J93+K93</f>
        <v>0</v>
      </c>
      <c r="I93" s="62">
        <f t="shared" si="138"/>
        <v>0</v>
      </c>
      <c r="J93" s="62">
        <f t="shared" si="138"/>
        <v>0</v>
      </c>
      <c r="K93" s="62">
        <f t="shared" si="138"/>
        <v>0</v>
      </c>
      <c r="L93" s="61">
        <f>M93+N93+O93+P93</f>
        <v>9</v>
      </c>
      <c r="M93" s="62">
        <f t="shared" si="138"/>
        <v>4</v>
      </c>
      <c r="N93" s="62">
        <f t="shared" si="138"/>
        <v>3</v>
      </c>
      <c r="O93" s="62">
        <f t="shared" si="138"/>
        <v>0</v>
      </c>
      <c r="P93" s="62">
        <f t="shared" si="138"/>
        <v>2</v>
      </c>
      <c r="Q93" s="62">
        <f t="shared" si="138"/>
        <v>0</v>
      </c>
      <c r="R93" s="62">
        <f t="shared" si="138"/>
        <v>0</v>
      </c>
    </row>
    <row r="94" spans="1:18" ht="13.5" customHeight="1" x14ac:dyDescent="0.15">
      <c r="A94" s="8" t="s">
        <v>394</v>
      </c>
      <c r="B94" s="17" t="s">
        <v>227</v>
      </c>
      <c r="C94" s="10"/>
      <c r="D94" s="8"/>
      <c r="E94" s="58">
        <v>0</v>
      </c>
      <c r="F94" s="58">
        <v>4</v>
      </c>
      <c r="G94" s="22">
        <f t="shared" si="114"/>
        <v>53</v>
      </c>
      <c r="H94" s="22">
        <f>SUM(I94:K94)</f>
        <v>0</v>
      </c>
      <c r="I94" s="22">
        <v>0</v>
      </c>
      <c r="J94" s="22">
        <v>0</v>
      </c>
      <c r="K94" s="22">
        <v>0</v>
      </c>
      <c r="L94" s="22">
        <f>SUM(M94:P94)</f>
        <v>53</v>
      </c>
      <c r="M94" s="22">
        <f t="shared" ref="M94:P94" si="139">M95+M96</f>
        <v>25</v>
      </c>
      <c r="N94" s="22">
        <f t="shared" si="139"/>
        <v>15</v>
      </c>
      <c r="O94" s="22">
        <f t="shared" si="139"/>
        <v>0</v>
      </c>
      <c r="P94" s="22">
        <f t="shared" si="139"/>
        <v>13</v>
      </c>
      <c r="Q94" s="22">
        <v>0</v>
      </c>
      <c r="R94" s="22">
        <v>0</v>
      </c>
    </row>
    <row r="95" spans="1:18" ht="13.5" customHeight="1" x14ac:dyDescent="0.15">
      <c r="A95" s="10"/>
      <c r="B95" s="10"/>
      <c r="C95" s="10" t="s">
        <v>595</v>
      </c>
      <c r="D95" s="8" t="s">
        <v>272</v>
      </c>
      <c r="E95" s="58"/>
      <c r="F95" s="58"/>
      <c r="G95" s="22">
        <v>30</v>
      </c>
      <c r="H95" s="22">
        <v>0</v>
      </c>
      <c r="I95" s="22">
        <v>0</v>
      </c>
      <c r="J95" s="22">
        <v>0</v>
      </c>
      <c r="K95" s="22">
        <v>0</v>
      </c>
      <c r="L95" s="22">
        <v>30</v>
      </c>
      <c r="M95" s="59">
        <v>16</v>
      </c>
      <c r="N95" s="59">
        <v>9</v>
      </c>
      <c r="O95" s="59">
        <v>0</v>
      </c>
      <c r="P95" s="58">
        <v>5</v>
      </c>
      <c r="Q95" s="22">
        <v>0</v>
      </c>
      <c r="R95" s="22">
        <v>0</v>
      </c>
    </row>
    <row r="96" spans="1:18" ht="13.5" customHeight="1" x14ac:dyDescent="0.15">
      <c r="A96" s="10"/>
      <c r="B96" s="10"/>
      <c r="C96" s="10" t="s">
        <v>595</v>
      </c>
      <c r="D96" s="8" t="s">
        <v>273</v>
      </c>
      <c r="E96" s="58"/>
      <c r="F96" s="58"/>
      <c r="G96" s="22">
        <v>23</v>
      </c>
      <c r="H96" s="22">
        <v>0</v>
      </c>
      <c r="I96" s="22">
        <v>0</v>
      </c>
      <c r="J96" s="22">
        <v>0</v>
      </c>
      <c r="K96" s="22">
        <v>0</v>
      </c>
      <c r="L96" s="22">
        <v>23</v>
      </c>
      <c r="M96" s="59">
        <v>9</v>
      </c>
      <c r="N96" s="59">
        <v>6</v>
      </c>
      <c r="O96" s="59">
        <v>0</v>
      </c>
      <c r="P96" s="58">
        <v>8</v>
      </c>
      <c r="Q96" s="22">
        <v>0</v>
      </c>
      <c r="R96" s="22">
        <v>0</v>
      </c>
    </row>
    <row r="97" spans="1:18" ht="13.5" customHeight="1" x14ac:dyDescent="0.15">
      <c r="A97" s="18" t="s">
        <v>408</v>
      </c>
      <c r="B97" s="18">
        <v>1</v>
      </c>
      <c r="C97" s="18"/>
      <c r="D97" s="18"/>
      <c r="E97" s="62">
        <f>E94</f>
        <v>0</v>
      </c>
      <c r="F97" s="62">
        <f t="shared" ref="F97:R97" si="140">F94</f>
        <v>4</v>
      </c>
      <c r="G97" s="62">
        <f t="shared" si="114"/>
        <v>53</v>
      </c>
      <c r="H97" s="62">
        <f>I97+J97+K97</f>
        <v>0</v>
      </c>
      <c r="I97" s="62">
        <f t="shared" si="140"/>
        <v>0</v>
      </c>
      <c r="J97" s="62">
        <f t="shared" si="140"/>
        <v>0</v>
      </c>
      <c r="K97" s="62">
        <f t="shared" si="140"/>
        <v>0</v>
      </c>
      <c r="L97" s="61">
        <f>M97+N97+O97+P97</f>
        <v>53</v>
      </c>
      <c r="M97" s="62">
        <f t="shared" si="140"/>
        <v>25</v>
      </c>
      <c r="N97" s="62">
        <f t="shared" si="140"/>
        <v>15</v>
      </c>
      <c r="O97" s="62">
        <f t="shared" si="140"/>
        <v>0</v>
      </c>
      <c r="P97" s="62">
        <f t="shared" si="140"/>
        <v>13</v>
      </c>
      <c r="Q97" s="62">
        <f t="shared" si="140"/>
        <v>0</v>
      </c>
      <c r="R97" s="62">
        <f t="shared" si="140"/>
        <v>0</v>
      </c>
    </row>
    <row r="98" spans="1:18" ht="13.5" customHeight="1" x14ac:dyDescent="0.15">
      <c r="A98" s="8" t="s">
        <v>395</v>
      </c>
      <c r="B98" s="17" t="s">
        <v>91</v>
      </c>
      <c r="C98" s="10"/>
      <c r="D98" s="8"/>
      <c r="E98" s="58">
        <v>15</v>
      </c>
      <c r="F98" s="58">
        <v>0</v>
      </c>
      <c r="G98" s="22">
        <f t="shared" si="114"/>
        <v>592</v>
      </c>
      <c r="H98" s="22">
        <f>SUM(I98:K98)</f>
        <v>592</v>
      </c>
      <c r="I98" s="22">
        <f t="shared" ref="I98:K98" si="141">I99+I100</f>
        <v>196</v>
      </c>
      <c r="J98" s="22">
        <f t="shared" si="141"/>
        <v>200</v>
      </c>
      <c r="K98" s="22">
        <f t="shared" si="141"/>
        <v>196</v>
      </c>
      <c r="L98" s="22">
        <f>SUM(M98:P98)</f>
        <v>0</v>
      </c>
      <c r="M98" s="22">
        <v>0</v>
      </c>
      <c r="N98" s="22">
        <v>0</v>
      </c>
      <c r="O98" s="22">
        <v>0</v>
      </c>
      <c r="P98" s="22">
        <v>0</v>
      </c>
      <c r="Q98" s="22">
        <v>0</v>
      </c>
      <c r="R98" s="22">
        <v>0</v>
      </c>
    </row>
    <row r="99" spans="1:18" ht="13.5" customHeight="1" x14ac:dyDescent="0.15">
      <c r="A99" s="10"/>
      <c r="B99" s="10"/>
      <c r="C99" s="10" t="s">
        <v>366</v>
      </c>
      <c r="D99" s="8" t="s">
        <v>272</v>
      </c>
      <c r="E99" s="58"/>
      <c r="F99" s="58"/>
      <c r="G99" s="22">
        <v>92</v>
      </c>
      <c r="H99" s="22">
        <v>92</v>
      </c>
      <c r="I99" s="59">
        <v>34</v>
      </c>
      <c r="J99" s="59">
        <v>27</v>
      </c>
      <c r="K99" s="59">
        <v>31</v>
      </c>
      <c r="L99" s="22">
        <v>0</v>
      </c>
      <c r="M99" s="22">
        <v>0</v>
      </c>
      <c r="N99" s="22">
        <v>0</v>
      </c>
      <c r="O99" s="22">
        <v>0</v>
      </c>
      <c r="P99" s="22">
        <v>0</v>
      </c>
      <c r="Q99" s="22">
        <v>0</v>
      </c>
      <c r="R99" s="22">
        <v>0</v>
      </c>
    </row>
    <row r="100" spans="1:18" ht="13.5" customHeight="1" x14ac:dyDescent="0.15">
      <c r="A100" s="10"/>
      <c r="B100" s="10"/>
      <c r="C100" s="10" t="s">
        <v>366</v>
      </c>
      <c r="D100" s="8" t="s">
        <v>273</v>
      </c>
      <c r="E100" s="58"/>
      <c r="F100" s="58"/>
      <c r="G100" s="22">
        <v>500</v>
      </c>
      <c r="H100" s="22">
        <v>500</v>
      </c>
      <c r="I100" s="59">
        <v>162</v>
      </c>
      <c r="J100" s="59">
        <v>173</v>
      </c>
      <c r="K100" s="59">
        <v>165</v>
      </c>
      <c r="L100" s="22">
        <v>0</v>
      </c>
      <c r="M100" s="22">
        <v>0</v>
      </c>
      <c r="N100" s="22">
        <v>0</v>
      </c>
      <c r="O100" s="22">
        <v>0</v>
      </c>
      <c r="P100" s="22">
        <v>0</v>
      </c>
      <c r="Q100" s="22">
        <v>0</v>
      </c>
      <c r="R100" s="22">
        <v>0</v>
      </c>
    </row>
    <row r="101" spans="1:18" ht="13.5" customHeight="1" x14ac:dyDescent="0.15">
      <c r="A101" s="8" t="s">
        <v>396</v>
      </c>
      <c r="B101" s="17" t="s">
        <v>237</v>
      </c>
      <c r="C101" s="10"/>
      <c r="D101" s="8"/>
      <c r="E101" s="58">
        <v>6</v>
      </c>
      <c r="F101" s="58">
        <v>0</v>
      </c>
      <c r="G101" s="22">
        <f t="shared" si="114"/>
        <v>162</v>
      </c>
      <c r="H101" s="22">
        <f>SUM(I101:K101)</f>
        <v>162</v>
      </c>
      <c r="I101" s="22">
        <f t="shared" ref="I101:K101" si="142">I102+I103</f>
        <v>55</v>
      </c>
      <c r="J101" s="22">
        <f t="shared" si="142"/>
        <v>46</v>
      </c>
      <c r="K101" s="22">
        <f t="shared" si="142"/>
        <v>61</v>
      </c>
      <c r="L101" s="22">
        <f>SUM(M101:P101)</f>
        <v>0</v>
      </c>
      <c r="M101" s="22">
        <v>0</v>
      </c>
      <c r="N101" s="22">
        <v>0</v>
      </c>
      <c r="O101" s="22">
        <v>0</v>
      </c>
      <c r="P101" s="22">
        <v>0</v>
      </c>
      <c r="Q101" s="22">
        <v>0</v>
      </c>
      <c r="R101" s="22">
        <v>0</v>
      </c>
    </row>
    <row r="102" spans="1:18" ht="13.5" customHeight="1" x14ac:dyDescent="0.15">
      <c r="A102" s="10"/>
      <c r="B102" s="10"/>
      <c r="C102" s="10" t="s">
        <v>595</v>
      </c>
      <c r="D102" s="8" t="s">
        <v>272</v>
      </c>
      <c r="E102" s="58"/>
      <c r="F102" s="58"/>
      <c r="G102" s="22">
        <v>91</v>
      </c>
      <c r="H102" s="22">
        <v>91</v>
      </c>
      <c r="I102" s="22">
        <v>27</v>
      </c>
      <c r="J102" s="22">
        <v>23</v>
      </c>
      <c r="K102" s="22">
        <v>41</v>
      </c>
      <c r="L102" s="22">
        <v>0</v>
      </c>
      <c r="M102" s="22">
        <v>0</v>
      </c>
      <c r="N102" s="22">
        <v>0</v>
      </c>
      <c r="O102" s="22">
        <v>0</v>
      </c>
      <c r="P102" s="22">
        <v>0</v>
      </c>
      <c r="Q102" s="22">
        <v>0</v>
      </c>
      <c r="R102" s="22">
        <v>0</v>
      </c>
    </row>
    <row r="103" spans="1:18" ht="13.5" customHeight="1" x14ac:dyDescent="0.15">
      <c r="A103" s="10"/>
      <c r="B103" s="10"/>
      <c r="C103" s="10" t="s">
        <v>595</v>
      </c>
      <c r="D103" s="8" t="s">
        <v>273</v>
      </c>
      <c r="E103" s="58"/>
      <c r="F103" s="58"/>
      <c r="G103" s="22">
        <v>71</v>
      </c>
      <c r="H103" s="22">
        <v>71</v>
      </c>
      <c r="I103" s="22">
        <v>28</v>
      </c>
      <c r="J103" s="22">
        <v>23</v>
      </c>
      <c r="K103" s="22">
        <v>20</v>
      </c>
      <c r="L103" s="22">
        <v>0</v>
      </c>
      <c r="M103" s="22">
        <v>0</v>
      </c>
      <c r="N103" s="22">
        <v>0</v>
      </c>
      <c r="O103" s="22">
        <v>0</v>
      </c>
      <c r="P103" s="22">
        <v>0</v>
      </c>
      <c r="Q103" s="22">
        <v>0</v>
      </c>
      <c r="R103" s="22">
        <v>0</v>
      </c>
    </row>
    <row r="104" spans="1:18" ht="13.5" customHeight="1" x14ac:dyDescent="0.15">
      <c r="A104" s="18" t="s">
        <v>408</v>
      </c>
      <c r="B104" s="18">
        <v>2</v>
      </c>
      <c r="C104" s="18"/>
      <c r="D104" s="18"/>
      <c r="E104" s="62">
        <f>SUM(E98:E103)</f>
        <v>21</v>
      </c>
      <c r="F104" s="62">
        <f>SUM(F98:F103)</f>
        <v>0</v>
      </c>
      <c r="G104" s="62">
        <f>H104+L104+Q104+R104</f>
        <v>754</v>
      </c>
      <c r="H104" s="62">
        <f>I104+J104+K104</f>
        <v>754</v>
      </c>
      <c r="I104" s="62">
        <f>I98+I101</f>
        <v>251</v>
      </c>
      <c r="J104" s="62">
        <f t="shared" ref="J104:R104" si="143">J98+J101</f>
        <v>246</v>
      </c>
      <c r="K104" s="62">
        <f t="shared" si="143"/>
        <v>257</v>
      </c>
      <c r="L104" s="61">
        <f>M104+N104+O104+P104</f>
        <v>0</v>
      </c>
      <c r="M104" s="62">
        <f t="shared" si="143"/>
        <v>0</v>
      </c>
      <c r="N104" s="62">
        <f t="shared" si="143"/>
        <v>0</v>
      </c>
      <c r="O104" s="62">
        <f t="shared" si="143"/>
        <v>0</v>
      </c>
      <c r="P104" s="62">
        <f t="shared" si="143"/>
        <v>0</v>
      </c>
      <c r="Q104" s="62">
        <f t="shared" si="143"/>
        <v>0</v>
      </c>
      <c r="R104" s="62">
        <f t="shared" si="143"/>
        <v>0</v>
      </c>
    </row>
    <row r="105" spans="1:18" ht="13.5" customHeight="1" x14ac:dyDescent="0.15">
      <c r="A105" s="8" t="s">
        <v>397</v>
      </c>
      <c r="B105" s="17" t="s">
        <v>90</v>
      </c>
      <c r="C105" s="10"/>
      <c r="D105" s="8"/>
      <c r="E105" s="58">
        <v>17</v>
      </c>
      <c r="F105" s="58">
        <v>0</v>
      </c>
      <c r="G105" s="22">
        <f t="shared" si="114"/>
        <v>673</v>
      </c>
      <c r="H105" s="22">
        <f>SUM(I105:K105)</f>
        <v>673</v>
      </c>
      <c r="I105" s="22">
        <f t="shared" ref="I105:K105" si="144">I106+I107</f>
        <v>200</v>
      </c>
      <c r="J105" s="22">
        <f t="shared" si="144"/>
        <v>240</v>
      </c>
      <c r="K105" s="22">
        <f t="shared" si="144"/>
        <v>233</v>
      </c>
      <c r="L105" s="22">
        <f>SUM(M105:P105)</f>
        <v>0</v>
      </c>
      <c r="M105" s="22">
        <v>0</v>
      </c>
      <c r="N105" s="22">
        <v>0</v>
      </c>
      <c r="O105" s="22">
        <v>0</v>
      </c>
      <c r="P105" s="22">
        <v>0</v>
      </c>
      <c r="Q105" s="22">
        <v>0</v>
      </c>
      <c r="R105" s="22">
        <v>0</v>
      </c>
    </row>
    <row r="106" spans="1:18" ht="13.5" customHeight="1" x14ac:dyDescent="0.15">
      <c r="A106" s="10"/>
      <c r="B106" s="10"/>
      <c r="C106" s="10" t="s">
        <v>359</v>
      </c>
      <c r="D106" s="8" t="s">
        <v>272</v>
      </c>
      <c r="E106" s="58"/>
      <c r="F106" s="58"/>
      <c r="G106" s="22">
        <v>260</v>
      </c>
      <c r="H106" s="22">
        <v>260</v>
      </c>
      <c r="I106" s="59">
        <v>77</v>
      </c>
      <c r="J106" s="59">
        <v>88</v>
      </c>
      <c r="K106" s="59">
        <v>95</v>
      </c>
      <c r="L106" s="22">
        <v>0</v>
      </c>
      <c r="M106" s="22">
        <v>0</v>
      </c>
      <c r="N106" s="22">
        <v>0</v>
      </c>
      <c r="O106" s="22">
        <v>0</v>
      </c>
      <c r="P106" s="22">
        <v>0</v>
      </c>
      <c r="Q106" s="22">
        <v>0</v>
      </c>
      <c r="R106" s="22">
        <v>0</v>
      </c>
    </row>
    <row r="107" spans="1:18" ht="13.5" customHeight="1" x14ac:dyDescent="0.15">
      <c r="A107" s="10"/>
      <c r="B107" s="10"/>
      <c r="C107" s="10" t="s">
        <v>359</v>
      </c>
      <c r="D107" s="8" t="s">
        <v>273</v>
      </c>
      <c r="E107" s="58"/>
      <c r="F107" s="58"/>
      <c r="G107" s="22">
        <v>413</v>
      </c>
      <c r="H107" s="22">
        <v>413</v>
      </c>
      <c r="I107" s="59">
        <v>123</v>
      </c>
      <c r="J107" s="59">
        <v>152</v>
      </c>
      <c r="K107" s="59">
        <v>138</v>
      </c>
      <c r="L107" s="22">
        <v>0</v>
      </c>
      <c r="M107" s="22">
        <v>0</v>
      </c>
      <c r="N107" s="22">
        <v>0</v>
      </c>
      <c r="O107" s="22">
        <v>0</v>
      </c>
      <c r="P107" s="22">
        <v>0</v>
      </c>
      <c r="Q107" s="22">
        <v>0</v>
      </c>
      <c r="R107" s="22">
        <v>0</v>
      </c>
    </row>
    <row r="108" spans="1:18" ht="13.5" customHeight="1" x14ac:dyDescent="0.15">
      <c r="A108" s="8" t="s">
        <v>398</v>
      </c>
      <c r="B108" s="17" t="s">
        <v>240</v>
      </c>
      <c r="C108" s="10"/>
      <c r="D108" s="8"/>
      <c r="E108" s="58">
        <v>5</v>
      </c>
      <c r="F108" s="58">
        <v>0</v>
      </c>
      <c r="G108" s="22">
        <f t="shared" si="114"/>
        <v>78</v>
      </c>
      <c r="H108" s="22">
        <f>SUM(I108:K108)</f>
        <v>78</v>
      </c>
      <c r="I108" s="22">
        <f t="shared" ref="I108:K108" si="145">I109+I110</f>
        <v>26</v>
      </c>
      <c r="J108" s="22">
        <f t="shared" si="145"/>
        <v>21</v>
      </c>
      <c r="K108" s="22">
        <f t="shared" si="145"/>
        <v>31</v>
      </c>
      <c r="L108" s="22">
        <f>SUM(M108:P108)</f>
        <v>0</v>
      </c>
      <c r="M108" s="22">
        <v>0</v>
      </c>
      <c r="N108" s="22">
        <v>0</v>
      </c>
      <c r="O108" s="22">
        <v>0</v>
      </c>
      <c r="P108" s="22">
        <v>0</v>
      </c>
      <c r="Q108" s="22">
        <v>0</v>
      </c>
      <c r="R108" s="22">
        <v>0</v>
      </c>
    </row>
    <row r="109" spans="1:18" ht="13.5" customHeight="1" x14ac:dyDescent="0.15">
      <c r="A109" s="10"/>
      <c r="B109" s="10"/>
      <c r="C109" s="10" t="s">
        <v>359</v>
      </c>
      <c r="D109" s="8" t="s">
        <v>272</v>
      </c>
      <c r="E109" s="58"/>
      <c r="F109" s="58"/>
      <c r="G109" s="22">
        <v>34</v>
      </c>
      <c r="H109" s="22">
        <v>34</v>
      </c>
      <c r="I109" s="59">
        <v>8</v>
      </c>
      <c r="J109" s="59">
        <v>11</v>
      </c>
      <c r="K109" s="59">
        <v>15</v>
      </c>
      <c r="L109" s="22">
        <v>0</v>
      </c>
      <c r="M109" s="22">
        <v>0</v>
      </c>
      <c r="N109" s="22">
        <v>0</v>
      </c>
      <c r="O109" s="22">
        <v>0</v>
      </c>
      <c r="P109" s="22">
        <v>0</v>
      </c>
      <c r="Q109" s="22">
        <v>0</v>
      </c>
      <c r="R109" s="22">
        <v>0</v>
      </c>
    </row>
    <row r="110" spans="1:18" ht="13.5" customHeight="1" x14ac:dyDescent="0.15">
      <c r="A110" s="10"/>
      <c r="B110" s="10"/>
      <c r="C110" s="10" t="s">
        <v>359</v>
      </c>
      <c r="D110" s="8" t="s">
        <v>273</v>
      </c>
      <c r="E110" s="58"/>
      <c r="F110" s="58"/>
      <c r="G110" s="22">
        <v>44</v>
      </c>
      <c r="H110" s="22">
        <v>44</v>
      </c>
      <c r="I110" s="59">
        <v>18</v>
      </c>
      <c r="J110" s="59">
        <v>10</v>
      </c>
      <c r="K110" s="59">
        <v>16</v>
      </c>
      <c r="L110" s="22">
        <v>0</v>
      </c>
      <c r="M110" s="22">
        <v>0</v>
      </c>
      <c r="N110" s="22">
        <v>0</v>
      </c>
      <c r="O110" s="22">
        <v>0</v>
      </c>
      <c r="P110" s="22">
        <v>0</v>
      </c>
      <c r="Q110" s="22">
        <v>0</v>
      </c>
      <c r="R110" s="22">
        <v>0</v>
      </c>
    </row>
    <row r="111" spans="1:18" ht="13.5" customHeight="1" x14ac:dyDescent="0.15">
      <c r="A111" s="18" t="s">
        <v>408</v>
      </c>
      <c r="B111" s="18">
        <v>2</v>
      </c>
      <c r="C111" s="18"/>
      <c r="D111" s="18"/>
      <c r="E111" s="62">
        <f>SUM(E105:E110)</f>
        <v>22</v>
      </c>
      <c r="F111" s="62">
        <f>SUM(F105:F110)</f>
        <v>0</v>
      </c>
      <c r="G111" s="62">
        <f t="shared" si="114"/>
        <v>751</v>
      </c>
      <c r="H111" s="62">
        <f>I111+J111+K111</f>
        <v>751</v>
      </c>
      <c r="I111" s="62">
        <f>I105+I108</f>
        <v>226</v>
      </c>
      <c r="J111" s="62">
        <f t="shared" ref="J111:R111" si="146">J105+J108</f>
        <v>261</v>
      </c>
      <c r="K111" s="62">
        <f t="shared" si="146"/>
        <v>264</v>
      </c>
      <c r="L111" s="61">
        <f>M111+N111+O111+P111</f>
        <v>0</v>
      </c>
      <c r="M111" s="62">
        <f t="shared" si="146"/>
        <v>0</v>
      </c>
      <c r="N111" s="62">
        <f t="shared" si="146"/>
        <v>0</v>
      </c>
      <c r="O111" s="62">
        <f t="shared" si="146"/>
        <v>0</v>
      </c>
      <c r="P111" s="62">
        <f t="shared" si="146"/>
        <v>0</v>
      </c>
      <c r="Q111" s="62">
        <f t="shared" si="146"/>
        <v>0</v>
      </c>
      <c r="R111" s="62">
        <f t="shared" si="146"/>
        <v>0</v>
      </c>
    </row>
    <row r="112" spans="1:18" ht="13.5" customHeight="1" x14ac:dyDescent="0.15">
      <c r="A112" s="8" t="s">
        <v>399</v>
      </c>
      <c r="B112" s="17" t="s">
        <v>242</v>
      </c>
      <c r="C112" s="10"/>
      <c r="D112" s="8"/>
      <c r="E112" s="58">
        <v>6</v>
      </c>
      <c r="F112" s="58">
        <v>0</v>
      </c>
      <c r="G112" s="22">
        <f t="shared" si="114"/>
        <v>113</v>
      </c>
      <c r="H112" s="22">
        <f>SUM(I112:K112)</f>
        <v>113</v>
      </c>
      <c r="I112" s="22">
        <f>I113+I114</f>
        <v>44</v>
      </c>
      <c r="J112" s="22">
        <f t="shared" ref="J112:K112" si="147">J113+J114</f>
        <v>43</v>
      </c>
      <c r="K112" s="22">
        <f t="shared" si="147"/>
        <v>26</v>
      </c>
      <c r="L112" s="22">
        <f>SUM(M112:P112)</f>
        <v>0</v>
      </c>
      <c r="M112" s="22">
        <v>0</v>
      </c>
      <c r="N112" s="22">
        <v>0</v>
      </c>
      <c r="O112" s="22">
        <v>0</v>
      </c>
      <c r="P112" s="22">
        <v>0</v>
      </c>
      <c r="Q112" s="22">
        <v>0</v>
      </c>
      <c r="R112" s="22">
        <v>0</v>
      </c>
    </row>
    <row r="113" spans="1:19" ht="13.5" customHeight="1" x14ac:dyDescent="0.15">
      <c r="A113" s="10"/>
      <c r="B113" s="10"/>
      <c r="C113" s="10" t="s">
        <v>595</v>
      </c>
      <c r="D113" s="8" t="s">
        <v>272</v>
      </c>
      <c r="E113" s="58"/>
      <c r="F113" s="58"/>
      <c r="G113" s="22">
        <v>65</v>
      </c>
      <c r="H113" s="22">
        <v>65</v>
      </c>
      <c r="I113" s="22">
        <v>22</v>
      </c>
      <c r="J113" s="22">
        <v>24</v>
      </c>
      <c r="K113" s="22">
        <v>19</v>
      </c>
      <c r="L113" s="22">
        <v>0</v>
      </c>
      <c r="M113" s="22">
        <v>0</v>
      </c>
      <c r="N113" s="22">
        <v>0</v>
      </c>
      <c r="O113" s="22">
        <v>0</v>
      </c>
      <c r="P113" s="22">
        <v>0</v>
      </c>
      <c r="Q113" s="22">
        <v>0</v>
      </c>
      <c r="R113" s="22">
        <v>0</v>
      </c>
    </row>
    <row r="114" spans="1:19" ht="13.5" customHeight="1" x14ac:dyDescent="0.15">
      <c r="A114" s="10"/>
      <c r="B114" s="10"/>
      <c r="C114" s="10" t="s">
        <v>595</v>
      </c>
      <c r="D114" s="8" t="s">
        <v>273</v>
      </c>
      <c r="E114" s="58"/>
      <c r="F114" s="58"/>
      <c r="G114" s="22">
        <v>48</v>
      </c>
      <c r="H114" s="22">
        <v>48</v>
      </c>
      <c r="I114" s="22">
        <v>22</v>
      </c>
      <c r="J114" s="22">
        <v>19</v>
      </c>
      <c r="K114" s="22">
        <v>7</v>
      </c>
      <c r="L114" s="22">
        <v>0</v>
      </c>
      <c r="M114" s="22">
        <v>0</v>
      </c>
      <c r="N114" s="22">
        <v>0</v>
      </c>
      <c r="O114" s="22">
        <v>0</v>
      </c>
      <c r="P114" s="22">
        <v>0</v>
      </c>
      <c r="Q114" s="22">
        <v>0</v>
      </c>
      <c r="R114" s="22">
        <v>0</v>
      </c>
    </row>
    <row r="115" spans="1:19" ht="13.5" customHeight="1" x14ac:dyDescent="0.15">
      <c r="A115" s="18" t="s">
        <v>408</v>
      </c>
      <c r="B115" s="18">
        <v>1</v>
      </c>
      <c r="C115" s="18"/>
      <c r="D115" s="18"/>
      <c r="E115" s="62">
        <f>E112</f>
        <v>6</v>
      </c>
      <c r="F115" s="62">
        <f t="shared" ref="F115:R115" si="148">F112</f>
        <v>0</v>
      </c>
      <c r="G115" s="62">
        <f t="shared" si="114"/>
        <v>113</v>
      </c>
      <c r="H115" s="62">
        <f>I115+J115+K115</f>
        <v>113</v>
      </c>
      <c r="I115" s="62">
        <f t="shared" si="148"/>
        <v>44</v>
      </c>
      <c r="J115" s="62">
        <f t="shared" si="148"/>
        <v>43</v>
      </c>
      <c r="K115" s="62">
        <f t="shared" si="148"/>
        <v>26</v>
      </c>
      <c r="L115" s="61">
        <f>M115+N115+O115+P115</f>
        <v>0</v>
      </c>
      <c r="M115" s="62">
        <f t="shared" si="148"/>
        <v>0</v>
      </c>
      <c r="N115" s="62">
        <f t="shared" si="148"/>
        <v>0</v>
      </c>
      <c r="O115" s="62">
        <f t="shared" si="148"/>
        <v>0</v>
      </c>
      <c r="P115" s="62">
        <f t="shared" si="148"/>
        <v>0</v>
      </c>
      <c r="Q115" s="62">
        <f t="shared" si="148"/>
        <v>0</v>
      </c>
      <c r="R115" s="62">
        <f t="shared" si="148"/>
        <v>0</v>
      </c>
    </row>
    <row r="116" spans="1:19" s="65" customFormat="1" ht="13.5" customHeight="1" x14ac:dyDescent="0.15">
      <c r="A116" s="24" t="s">
        <v>362</v>
      </c>
      <c r="B116" s="24">
        <f>B19+B41+B51+B55+B62+B69+B89+B93+B97+B104+B111+B115+B73</f>
        <v>31</v>
      </c>
      <c r="C116" s="24"/>
      <c r="D116" s="24"/>
      <c r="E116" s="64">
        <f t="shared" ref="E116:R116" si="149">E19+E41+E51+E55+E62+E69+E89+E93+E97+E104+E111+E115+E73</f>
        <v>268</v>
      </c>
      <c r="F116" s="64">
        <f t="shared" si="149"/>
        <v>61</v>
      </c>
      <c r="G116" s="64">
        <f t="shared" si="149"/>
        <v>11302</v>
      </c>
      <c r="H116" s="64">
        <f t="shared" si="149"/>
        <v>9795</v>
      </c>
      <c r="I116" s="64">
        <f t="shared" si="149"/>
        <v>3223</v>
      </c>
      <c r="J116" s="64">
        <f t="shared" si="149"/>
        <v>3309</v>
      </c>
      <c r="K116" s="64">
        <f t="shared" si="149"/>
        <v>3263</v>
      </c>
      <c r="L116" s="64">
        <f t="shared" si="149"/>
        <v>1507</v>
      </c>
      <c r="M116" s="64">
        <f t="shared" si="149"/>
        <v>422</v>
      </c>
      <c r="N116" s="64">
        <f t="shared" si="149"/>
        <v>398</v>
      </c>
      <c r="O116" s="64">
        <f t="shared" si="149"/>
        <v>259</v>
      </c>
      <c r="P116" s="64">
        <f t="shared" si="149"/>
        <v>428</v>
      </c>
      <c r="Q116" s="64">
        <f t="shared" si="149"/>
        <v>0</v>
      </c>
      <c r="R116" s="64">
        <f t="shared" si="149"/>
        <v>0</v>
      </c>
      <c r="S116" s="14"/>
    </row>
    <row r="117" spans="1:19" ht="13.5" customHeight="1" x14ac:dyDescent="0.15">
      <c r="A117" s="2"/>
      <c r="B117" s="2"/>
      <c r="C117" s="2"/>
      <c r="D117" s="31"/>
      <c r="E117" s="26"/>
      <c r="F117" s="26"/>
      <c r="G117" s="26"/>
      <c r="H117" s="26"/>
      <c r="I117" s="26"/>
      <c r="J117" s="26"/>
      <c r="K117" s="26"/>
      <c r="L117" s="26"/>
      <c r="M117" s="26"/>
      <c r="N117" s="26"/>
      <c r="O117" s="26"/>
      <c r="P117" s="26"/>
      <c r="Q117" s="26"/>
      <c r="R117" s="26"/>
    </row>
    <row r="118" spans="1:19" ht="13.5" customHeight="1" x14ac:dyDescent="0.15">
      <c r="A118" s="2"/>
      <c r="B118" s="2"/>
      <c r="C118" s="2"/>
      <c r="D118" s="31"/>
      <c r="E118" s="26"/>
      <c r="F118" s="26"/>
      <c r="G118" s="26"/>
      <c r="H118" s="26"/>
      <c r="I118" s="26"/>
      <c r="J118" s="26"/>
      <c r="K118" s="26"/>
      <c r="L118" s="26"/>
      <c r="M118" s="26"/>
      <c r="N118" s="26"/>
      <c r="O118" s="26"/>
      <c r="P118" s="26"/>
      <c r="Q118" s="26"/>
      <c r="R118" s="26"/>
    </row>
    <row r="119" spans="1:19" ht="13.5" customHeight="1" x14ac:dyDescent="0.15">
      <c r="A119" s="2"/>
      <c r="B119" s="31"/>
      <c r="C119" s="31"/>
      <c r="D119" s="31"/>
      <c r="E119" s="66"/>
      <c r="F119" s="66"/>
      <c r="G119" s="66"/>
      <c r="H119" s="66"/>
      <c r="I119" s="66"/>
      <c r="J119" s="66"/>
      <c r="K119" s="66"/>
      <c r="L119" s="66"/>
      <c r="M119" s="66"/>
      <c r="N119" s="66"/>
      <c r="O119" s="66"/>
      <c r="P119" s="66"/>
      <c r="Q119" s="66"/>
      <c r="R119" s="66"/>
    </row>
    <row r="120" spans="1:19" s="5" customFormat="1" ht="13.5" customHeight="1" x14ac:dyDescent="0.15">
      <c r="A120" s="32"/>
      <c r="B120" s="32"/>
      <c r="C120" s="32"/>
      <c r="D120" s="32"/>
      <c r="E120" s="26"/>
      <c r="F120" s="26"/>
      <c r="G120" s="26"/>
      <c r="H120" s="26"/>
      <c r="I120" s="26"/>
      <c r="J120" s="26"/>
      <c r="K120" s="26"/>
      <c r="L120" s="26"/>
      <c r="M120" s="26"/>
      <c r="N120" s="26"/>
      <c r="O120" s="26"/>
      <c r="P120" s="26"/>
      <c r="Q120" s="43"/>
      <c r="R120" s="43"/>
      <c r="S120" s="14"/>
    </row>
    <row r="121" spans="1:19" x14ac:dyDescent="0.15">
      <c r="E121" s="35"/>
      <c r="F121" s="35"/>
    </row>
    <row r="122" spans="1:19" x14ac:dyDescent="0.15">
      <c r="E122" s="35"/>
      <c r="F122" s="35"/>
    </row>
    <row r="123" spans="1:19" x14ac:dyDescent="0.15">
      <c r="E123" s="35"/>
      <c r="F123" s="35"/>
    </row>
    <row r="716" spans="19:19" x14ac:dyDescent="0.15">
      <c r="S716" s="5"/>
    </row>
    <row r="717" spans="19:19" x14ac:dyDescent="0.15">
      <c r="S717" s="5"/>
    </row>
    <row r="718" spans="19:19" x14ac:dyDescent="0.15">
      <c r="S718" s="5"/>
    </row>
  </sheetData>
  <mergeCells count="21">
    <mergeCell ref="A2:A5"/>
    <mergeCell ref="B2:B5"/>
    <mergeCell ref="C2:C5"/>
    <mergeCell ref="F2:F5"/>
    <mergeCell ref="L4:L5"/>
    <mergeCell ref="H3:K3"/>
    <mergeCell ref="G2:G5"/>
    <mergeCell ref="H2:R2"/>
    <mergeCell ref="D2:D5"/>
    <mergeCell ref="E2:E5"/>
    <mergeCell ref="R3:R5"/>
    <mergeCell ref="H4:H5"/>
    <mergeCell ref="I4:I5"/>
    <mergeCell ref="J4:J5"/>
    <mergeCell ref="P4:P5"/>
    <mergeCell ref="Q3:Q5"/>
    <mergeCell ref="K4:K5"/>
    <mergeCell ref="M4:M5"/>
    <mergeCell ref="O4:O5"/>
    <mergeCell ref="L3:P3"/>
    <mergeCell ref="N4:N5"/>
  </mergeCells>
  <phoneticPr fontId="2"/>
  <dataValidations disablePrompts="1" count="2">
    <dataValidation imeMode="off" allowBlank="1" showInputMessage="1" showErrorMessage="1" sqref="E2:F5 F71:H72 A70:E72 S70:IX72 F70 I70:K70 M70:R70"/>
    <dataValidation imeMode="on" allowBlank="1" showInputMessage="1" showErrorMessage="1" sqref="A120 A116 I71:K72"/>
  </dataValidations>
  <printOptions horizontalCentered="1"/>
  <pageMargins left="0.31496062992125984" right="0.31496062992125984" top="0.74803149606299213" bottom="0.74803149606299213" header="0.31496062992125984" footer="0.19685039370078741"/>
  <pageSetup paperSize="9" scale="70" firstPageNumber="181" orientation="portrait" useFirstPageNumber="1" r:id="rId1"/>
  <headerFooter scaleWithDoc="0">
    <oddFooter>&amp;C&amp;"ＭＳ ゴシック,標準"&amp;8－ &amp;P &amp; －</oddFooter>
  </headerFooter>
  <rowBreaks count="1" manualBreakCount="1">
    <brk id="7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23"/>
  <sheetViews>
    <sheetView view="pageBreakPreview" zoomScale="85" zoomScaleNormal="85" zoomScaleSheetLayoutView="85" workbookViewId="0">
      <pane ySplit="5" topLeftCell="A204" activePane="bottomLeft" state="frozen"/>
      <selection pane="bottomLeft" activeCell="H88" sqref="H88"/>
    </sheetView>
  </sheetViews>
  <sheetFormatPr defaultColWidth="12.125" defaultRowHeight="15" x14ac:dyDescent="0.15"/>
  <cols>
    <col min="1" max="1" width="9.375" style="90" customWidth="1"/>
    <col min="2" max="2" width="18.375" style="90" customWidth="1"/>
    <col min="3" max="3" width="8.125" style="90" customWidth="1"/>
    <col min="4" max="4" width="5.375" style="93" customWidth="1"/>
    <col min="5" max="6" width="6.375" style="91" customWidth="1"/>
    <col min="7" max="8" width="7.625" style="90" customWidth="1"/>
    <col min="9" max="18" width="6" style="90" customWidth="1"/>
    <col min="19" max="19" width="12.125" style="14"/>
    <col min="20" max="16384" width="12.125" style="71"/>
  </cols>
  <sheetData>
    <row r="1" spans="1:19" s="70" customFormat="1" ht="18.75" customHeight="1" x14ac:dyDescent="0.15">
      <c r="A1" s="67" t="s">
        <v>613</v>
      </c>
      <c r="B1" s="68"/>
      <c r="C1" s="68"/>
      <c r="D1" s="69"/>
      <c r="E1" s="66"/>
      <c r="F1" s="66"/>
      <c r="G1" s="69"/>
      <c r="H1" s="69"/>
      <c r="I1" s="69"/>
      <c r="J1" s="69"/>
      <c r="K1" s="69"/>
      <c r="L1" s="69"/>
      <c r="M1" s="69"/>
      <c r="N1" s="69"/>
      <c r="O1" s="69"/>
      <c r="P1" s="69"/>
      <c r="Q1" s="69"/>
      <c r="R1" s="69"/>
      <c r="S1" s="4"/>
    </row>
    <row r="2" spans="1:19" ht="13.5" customHeight="1" x14ac:dyDescent="0.15">
      <c r="A2" s="310" t="s">
        <v>6</v>
      </c>
      <c r="B2" s="310" t="s">
        <v>2</v>
      </c>
      <c r="C2" s="310" t="s">
        <v>250</v>
      </c>
      <c r="D2" s="312" t="s">
        <v>614</v>
      </c>
      <c r="E2" s="308" t="s">
        <v>259</v>
      </c>
      <c r="F2" s="308" t="s">
        <v>260</v>
      </c>
      <c r="G2" s="292" t="s">
        <v>3</v>
      </c>
      <c r="H2" s="286" t="s">
        <v>593</v>
      </c>
      <c r="I2" s="286"/>
      <c r="J2" s="286"/>
      <c r="K2" s="286"/>
      <c r="L2" s="286"/>
      <c r="M2" s="286"/>
      <c r="N2" s="286"/>
      <c r="O2" s="286"/>
      <c r="P2" s="286"/>
      <c r="Q2" s="286"/>
      <c r="R2" s="287"/>
      <c r="S2" s="5"/>
    </row>
    <row r="3" spans="1:19" ht="13.5" customHeight="1" x14ac:dyDescent="0.15">
      <c r="A3" s="311"/>
      <c r="B3" s="311"/>
      <c r="C3" s="311"/>
      <c r="D3" s="311"/>
      <c r="E3" s="309"/>
      <c r="F3" s="309"/>
      <c r="G3" s="293"/>
      <c r="H3" s="288" t="s">
        <v>4</v>
      </c>
      <c r="I3" s="289"/>
      <c r="J3" s="289"/>
      <c r="K3" s="289"/>
      <c r="L3" s="288" t="s">
        <v>5</v>
      </c>
      <c r="M3" s="289"/>
      <c r="N3" s="289"/>
      <c r="O3" s="289"/>
      <c r="P3" s="289"/>
      <c r="Q3" s="290" t="s">
        <v>255</v>
      </c>
      <c r="R3" s="290" t="s">
        <v>256</v>
      </c>
      <c r="S3" s="5"/>
    </row>
    <row r="4" spans="1:19" ht="13.5" customHeight="1" x14ac:dyDescent="0.15">
      <c r="A4" s="311"/>
      <c r="B4" s="311"/>
      <c r="C4" s="311"/>
      <c r="D4" s="311"/>
      <c r="E4" s="309"/>
      <c r="F4" s="309"/>
      <c r="G4" s="293"/>
      <c r="H4" s="291" t="s">
        <v>3</v>
      </c>
      <c r="I4" s="289" t="s">
        <v>251</v>
      </c>
      <c r="J4" s="289" t="s">
        <v>252</v>
      </c>
      <c r="K4" s="289" t="s">
        <v>253</v>
      </c>
      <c r="L4" s="291" t="s">
        <v>3</v>
      </c>
      <c r="M4" s="289" t="s">
        <v>251</v>
      </c>
      <c r="N4" s="289" t="s">
        <v>252</v>
      </c>
      <c r="O4" s="289" t="s">
        <v>253</v>
      </c>
      <c r="P4" s="289" t="s">
        <v>254</v>
      </c>
      <c r="Q4" s="290"/>
      <c r="R4" s="290"/>
      <c r="S4" s="5"/>
    </row>
    <row r="5" spans="1:19" ht="13.5" customHeight="1" x14ac:dyDescent="0.15">
      <c r="A5" s="311"/>
      <c r="B5" s="311"/>
      <c r="C5" s="311"/>
      <c r="D5" s="313"/>
      <c r="E5" s="309"/>
      <c r="F5" s="309"/>
      <c r="G5" s="294"/>
      <c r="H5" s="289"/>
      <c r="I5" s="289"/>
      <c r="J5" s="289"/>
      <c r="K5" s="289"/>
      <c r="L5" s="289"/>
      <c r="M5" s="289"/>
      <c r="N5" s="289"/>
      <c r="O5" s="289"/>
      <c r="P5" s="289"/>
      <c r="Q5" s="290"/>
      <c r="R5" s="290"/>
      <c r="S5" s="5"/>
    </row>
    <row r="6" spans="1:19" ht="13.5" customHeight="1" x14ac:dyDescent="0.15">
      <c r="A6" s="72" t="s">
        <v>386</v>
      </c>
      <c r="B6" s="73" t="s">
        <v>105</v>
      </c>
      <c r="C6" s="74"/>
      <c r="D6" s="72"/>
      <c r="E6" s="75">
        <v>250</v>
      </c>
      <c r="F6" s="58">
        <v>0</v>
      </c>
      <c r="G6" s="76">
        <f>H6</f>
        <v>562</v>
      </c>
      <c r="H6" s="76">
        <f>I6+J6+K6</f>
        <v>562</v>
      </c>
      <c r="I6" s="76">
        <f>SUM(I7:I12)</f>
        <v>177</v>
      </c>
      <c r="J6" s="76">
        <f t="shared" ref="J6:K6" si="0">SUM(J7:J12)</f>
        <v>206</v>
      </c>
      <c r="K6" s="76">
        <f t="shared" si="0"/>
        <v>179</v>
      </c>
      <c r="L6" s="76">
        <v>0</v>
      </c>
      <c r="M6" s="76">
        <v>0</v>
      </c>
      <c r="N6" s="76">
        <v>0</v>
      </c>
      <c r="O6" s="76">
        <v>0</v>
      </c>
      <c r="P6" s="76">
        <v>0</v>
      </c>
      <c r="Q6" s="76">
        <v>0</v>
      </c>
      <c r="R6" s="76">
        <v>0</v>
      </c>
    </row>
    <row r="7" spans="1:19" ht="13.5" customHeight="1" x14ac:dyDescent="0.15">
      <c r="A7" s="74"/>
      <c r="B7" s="74"/>
      <c r="C7" s="74" t="s">
        <v>347</v>
      </c>
      <c r="D7" s="72" t="s">
        <v>617</v>
      </c>
      <c r="E7" s="75"/>
      <c r="F7" s="58"/>
      <c r="G7" s="76"/>
      <c r="H7" s="76"/>
      <c r="I7" s="77">
        <v>0</v>
      </c>
      <c r="J7" s="77">
        <v>0</v>
      </c>
      <c r="K7" s="77">
        <v>0</v>
      </c>
      <c r="L7" s="76"/>
      <c r="M7" s="76"/>
      <c r="N7" s="76"/>
      <c r="O7" s="76"/>
      <c r="P7" s="76"/>
      <c r="Q7" s="76"/>
      <c r="R7" s="76"/>
    </row>
    <row r="8" spans="1:19" ht="13.5" customHeight="1" x14ac:dyDescent="0.15">
      <c r="A8" s="74"/>
      <c r="B8" s="74"/>
      <c r="C8" s="74" t="s">
        <v>359</v>
      </c>
      <c r="D8" s="72" t="s">
        <v>273</v>
      </c>
      <c r="E8" s="75"/>
      <c r="F8" s="58"/>
      <c r="G8" s="76">
        <v>358</v>
      </c>
      <c r="H8" s="76">
        <v>358</v>
      </c>
      <c r="I8" s="77">
        <v>115</v>
      </c>
      <c r="J8" s="77">
        <v>137</v>
      </c>
      <c r="K8" s="77">
        <v>106</v>
      </c>
      <c r="L8" s="76">
        <v>0</v>
      </c>
      <c r="M8" s="76">
        <v>0</v>
      </c>
      <c r="N8" s="76">
        <v>0</v>
      </c>
      <c r="O8" s="76">
        <v>0</v>
      </c>
      <c r="P8" s="76">
        <v>0</v>
      </c>
      <c r="Q8" s="76">
        <v>0</v>
      </c>
      <c r="R8" s="76">
        <v>0</v>
      </c>
    </row>
    <row r="9" spans="1:19" ht="13.5" customHeight="1" x14ac:dyDescent="0.15">
      <c r="A9" s="74"/>
      <c r="B9" s="74"/>
      <c r="C9" s="74" t="s">
        <v>348</v>
      </c>
      <c r="D9" s="72" t="s">
        <v>617</v>
      </c>
      <c r="E9" s="75"/>
      <c r="F9" s="58"/>
      <c r="G9" s="76"/>
      <c r="H9" s="76"/>
      <c r="I9" s="77">
        <v>0</v>
      </c>
      <c r="J9" s="77">
        <v>0</v>
      </c>
      <c r="K9" s="77">
        <v>0</v>
      </c>
      <c r="L9" s="76"/>
      <c r="M9" s="76"/>
      <c r="N9" s="76"/>
      <c r="O9" s="76"/>
      <c r="P9" s="76"/>
      <c r="Q9" s="76"/>
      <c r="R9" s="76"/>
    </row>
    <row r="10" spans="1:19" ht="13.5" customHeight="1" x14ac:dyDescent="0.15">
      <c r="A10" s="74"/>
      <c r="B10" s="74"/>
      <c r="C10" s="74" t="s">
        <v>615</v>
      </c>
      <c r="D10" s="72" t="s">
        <v>273</v>
      </c>
      <c r="E10" s="75"/>
      <c r="F10" s="58"/>
      <c r="G10" s="76">
        <v>172</v>
      </c>
      <c r="H10" s="76">
        <v>172</v>
      </c>
      <c r="I10" s="77">
        <v>52</v>
      </c>
      <c r="J10" s="77">
        <v>57</v>
      </c>
      <c r="K10" s="77">
        <v>63</v>
      </c>
      <c r="L10" s="76">
        <v>0</v>
      </c>
      <c r="M10" s="76">
        <v>0</v>
      </c>
      <c r="N10" s="76">
        <v>0</v>
      </c>
      <c r="O10" s="76">
        <v>0</v>
      </c>
      <c r="P10" s="76">
        <v>0</v>
      </c>
      <c r="Q10" s="76">
        <v>0</v>
      </c>
      <c r="R10" s="76">
        <v>0</v>
      </c>
    </row>
    <row r="11" spans="1:19" ht="13.5" customHeight="1" x14ac:dyDescent="0.15">
      <c r="A11" s="74"/>
      <c r="B11" s="74"/>
      <c r="C11" s="74" t="s">
        <v>349</v>
      </c>
      <c r="D11" s="72" t="s">
        <v>617</v>
      </c>
      <c r="E11" s="75"/>
      <c r="F11" s="58"/>
      <c r="G11" s="76"/>
      <c r="H11" s="76"/>
      <c r="I11" s="77">
        <v>0</v>
      </c>
      <c r="J11" s="77">
        <v>0</v>
      </c>
      <c r="K11" s="77">
        <v>0</v>
      </c>
      <c r="L11" s="76"/>
      <c r="M11" s="76"/>
      <c r="N11" s="76"/>
      <c r="O11" s="76"/>
      <c r="P11" s="76"/>
      <c r="Q11" s="76"/>
      <c r="R11" s="76"/>
    </row>
    <row r="12" spans="1:19" ht="13.5" customHeight="1" x14ac:dyDescent="0.15">
      <c r="A12" s="74"/>
      <c r="B12" s="74"/>
      <c r="C12" s="74" t="s">
        <v>616</v>
      </c>
      <c r="D12" s="72" t="s">
        <v>273</v>
      </c>
      <c r="E12" s="75"/>
      <c r="F12" s="58"/>
      <c r="G12" s="76">
        <v>32</v>
      </c>
      <c r="H12" s="76">
        <v>32</v>
      </c>
      <c r="I12" s="77">
        <v>10</v>
      </c>
      <c r="J12" s="77">
        <v>12</v>
      </c>
      <c r="K12" s="77">
        <v>10</v>
      </c>
      <c r="L12" s="76">
        <v>0</v>
      </c>
      <c r="M12" s="76">
        <v>0</v>
      </c>
      <c r="N12" s="76">
        <v>0</v>
      </c>
      <c r="O12" s="76">
        <v>0</v>
      </c>
      <c r="P12" s="76">
        <v>0</v>
      </c>
      <c r="Q12" s="76">
        <v>0</v>
      </c>
      <c r="R12" s="76">
        <v>0</v>
      </c>
    </row>
    <row r="13" spans="1:19" ht="13.5" customHeight="1" x14ac:dyDescent="0.15">
      <c r="A13" s="72" t="s">
        <v>386</v>
      </c>
      <c r="B13" s="73" t="s">
        <v>107</v>
      </c>
      <c r="C13" s="74"/>
      <c r="D13" s="72"/>
      <c r="E13" s="75">
        <v>280</v>
      </c>
      <c r="F13" s="58">
        <v>0</v>
      </c>
      <c r="G13" s="76">
        <f>H13</f>
        <v>724</v>
      </c>
      <c r="H13" s="76">
        <f>I13+J13+K13</f>
        <v>724</v>
      </c>
      <c r="I13" s="76">
        <f>SUM(I14:I17)</f>
        <v>276</v>
      </c>
      <c r="J13" s="76">
        <f t="shared" ref="J13:K13" si="1">SUM(J14:J17)</f>
        <v>207</v>
      </c>
      <c r="K13" s="76">
        <f t="shared" si="1"/>
        <v>241</v>
      </c>
      <c r="L13" s="76">
        <v>0</v>
      </c>
      <c r="M13" s="76">
        <v>0</v>
      </c>
      <c r="N13" s="76">
        <v>0</v>
      </c>
      <c r="O13" s="76">
        <v>0</v>
      </c>
      <c r="P13" s="76">
        <v>0</v>
      </c>
      <c r="Q13" s="76">
        <v>0</v>
      </c>
      <c r="R13" s="76">
        <v>0</v>
      </c>
    </row>
    <row r="14" spans="1:19" ht="13.5" customHeight="1" x14ac:dyDescent="0.15">
      <c r="A14" s="74"/>
      <c r="B14" s="74"/>
      <c r="C14" s="74" t="s">
        <v>359</v>
      </c>
      <c r="D14" s="72" t="s">
        <v>272</v>
      </c>
      <c r="E14" s="75"/>
      <c r="F14" s="58"/>
      <c r="G14" s="76">
        <v>285</v>
      </c>
      <c r="H14" s="76">
        <v>285</v>
      </c>
      <c r="I14" s="77">
        <v>114</v>
      </c>
      <c r="J14" s="77">
        <v>84</v>
      </c>
      <c r="K14" s="77">
        <v>87</v>
      </c>
      <c r="L14" s="76">
        <v>0</v>
      </c>
      <c r="M14" s="76">
        <v>0</v>
      </c>
      <c r="N14" s="76">
        <v>0</v>
      </c>
      <c r="O14" s="76">
        <v>0</v>
      </c>
      <c r="P14" s="76">
        <v>0</v>
      </c>
      <c r="Q14" s="76">
        <v>0</v>
      </c>
      <c r="R14" s="76">
        <v>0</v>
      </c>
    </row>
    <row r="15" spans="1:19" ht="13.5" customHeight="1" x14ac:dyDescent="0.15">
      <c r="A15" s="74"/>
      <c r="B15" s="74"/>
      <c r="C15" s="74" t="s">
        <v>359</v>
      </c>
      <c r="D15" s="72" t="s">
        <v>273</v>
      </c>
      <c r="E15" s="75"/>
      <c r="F15" s="58"/>
      <c r="G15" s="76">
        <v>319</v>
      </c>
      <c r="H15" s="76">
        <v>319</v>
      </c>
      <c r="I15" s="77">
        <v>119</v>
      </c>
      <c r="J15" s="77">
        <v>88</v>
      </c>
      <c r="K15" s="77">
        <v>112</v>
      </c>
      <c r="L15" s="76">
        <v>0</v>
      </c>
      <c r="M15" s="76">
        <v>0</v>
      </c>
      <c r="N15" s="76">
        <v>0</v>
      </c>
      <c r="O15" s="76">
        <v>0</v>
      </c>
      <c r="P15" s="76">
        <v>0</v>
      </c>
      <c r="Q15" s="76">
        <v>0</v>
      </c>
      <c r="R15" s="76">
        <v>0</v>
      </c>
    </row>
    <row r="16" spans="1:19" ht="13.5" customHeight="1" x14ac:dyDescent="0.15">
      <c r="A16" s="74"/>
      <c r="B16" s="74"/>
      <c r="C16" s="74" t="s">
        <v>618</v>
      </c>
      <c r="D16" s="72" t="s">
        <v>272</v>
      </c>
      <c r="E16" s="75"/>
      <c r="F16" s="58"/>
      <c r="G16" s="76">
        <v>26</v>
      </c>
      <c r="H16" s="76">
        <v>26</v>
      </c>
      <c r="I16" s="75">
        <v>11</v>
      </c>
      <c r="J16" s="75">
        <v>6</v>
      </c>
      <c r="K16" s="75">
        <v>9</v>
      </c>
      <c r="L16" s="76">
        <v>0</v>
      </c>
      <c r="M16" s="76">
        <v>0</v>
      </c>
      <c r="N16" s="76">
        <v>0</v>
      </c>
      <c r="O16" s="76">
        <v>0</v>
      </c>
      <c r="P16" s="76">
        <v>0</v>
      </c>
      <c r="Q16" s="76">
        <v>0</v>
      </c>
      <c r="R16" s="76">
        <v>0</v>
      </c>
    </row>
    <row r="17" spans="1:20" ht="13.5" customHeight="1" x14ac:dyDescent="0.15">
      <c r="A17" s="74"/>
      <c r="B17" s="74"/>
      <c r="C17" s="74" t="s">
        <v>618</v>
      </c>
      <c r="D17" s="72" t="s">
        <v>273</v>
      </c>
      <c r="E17" s="75"/>
      <c r="F17" s="58"/>
      <c r="G17" s="76">
        <v>94</v>
      </c>
      <c r="H17" s="76">
        <v>94</v>
      </c>
      <c r="I17" s="75">
        <v>32</v>
      </c>
      <c r="J17" s="75">
        <v>29</v>
      </c>
      <c r="K17" s="75">
        <v>33</v>
      </c>
      <c r="L17" s="76">
        <v>0</v>
      </c>
      <c r="M17" s="76">
        <v>0</v>
      </c>
      <c r="N17" s="76">
        <v>0</v>
      </c>
      <c r="O17" s="76">
        <v>0</v>
      </c>
      <c r="P17" s="76">
        <v>0</v>
      </c>
      <c r="Q17" s="76">
        <v>0</v>
      </c>
      <c r="R17" s="76">
        <v>0</v>
      </c>
    </row>
    <row r="18" spans="1:20" ht="13.5" customHeight="1" x14ac:dyDescent="0.15">
      <c r="A18" s="72" t="s">
        <v>386</v>
      </c>
      <c r="B18" s="73" t="s">
        <v>114</v>
      </c>
      <c r="C18" s="74"/>
      <c r="D18" s="72"/>
      <c r="E18" s="75">
        <v>300</v>
      </c>
      <c r="F18" s="58">
        <v>0</v>
      </c>
      <c r="G18" s="76">
        <f>H18</f>
        <v>747</v>
      </c>
      <c r="H18" s="76">
        <f>I18+J18+K18</f>
        <v>747</v>
      </c>
      <c r="I18" s="76">
        <f>I19+I20</f>
        <v>272</v>
      </c>
      <c r="J18" s="76">
        <f t="shared" ref="J18:K18" si="2">J19+J20</f>
        <v>208</v>
      </c>
      <c r="K18" s="76">
        <f t="shared" si="2"/>
        <v>267</v>
      </c>
      <c r="L18" s="76">
        <v>0</v>
      </c>
      <c r="M18" s="76">
        <v>0</v>
      </c>
      <c r="N18" s="76">
        <v>0</v>
      </c>
      <c r="O18" s="76">
        <v>0</v>
      </c>
      <c r="P18" s="76">
        <v>0</v>
      </c>
      <c r="Q18" s="76">
        <v>0</v>
      </c>
      <c r="R18" s="76">
        <v>0</v>
      </c>
    </row>
    <row r="19" spans="1:20" ht="13.5" customHeight="1" x14ac:dyDescent="0.15">
      <c r="A19" s="74"/>
      <c r="B19" s="74"/>
      <c r="C19" s="74" t="s">
        <v>359</v>
      </c>
      <c r="D19" s="72" t="s">
        <v>272</v>
      </c>
      <c r="E19" s="75"/>
      <c r="F19" s="58"/>
      <c r="G19" s="76">
        <v>344</v>
      </c>
      <c r="H19" s="76">
        <v>344</v>
      </c>
      <c r="I19" s="77">
        <v>134</v>
      </c>
      <c r="J19" s="77">
        <v>99</v>
      </c>
      <c r="K19" s="77">
        <v>111</v>
      </c>
      <c r="L19" s="76">
        <v>0</v>
      </c>
      <c r="M19" s="76">
        <v>0</v>
      </c>
      <c r="N19" s="76">
        <v>0</v>
      </c>
      <c r="O19" s="76">
        <v>0</v>
      </c>
      <c r="P19" s="76">
        <v>0</v>
      </c>
      <c r="Q19" s="76">
        <v>0</v>
      </c>
      <c r="R19" s="76">
        <v>0</v>
      </c>
    </row>
    <row r="20" spans="1:20" ht="13.5" customHeight="1" x14ac:dyDescent="0.15">
      <c r="A20" s="74"/>
      <c r="B20" s="74"/>
      <c r="C20" s="74" t="s">
        <v>359</v>
      </c>
      <c r="D20" s="72" t="s">
        <v>273</v>
      </c>
      <c r="E20" s="75"/>
      <c r="F20" s="58"/>
      <c r="G20" s="76">
        <v>403</v>
      </c>
      <c r="H20" s="76">
        <v>403</v>
      </c>
      <c r="I20" s="77">
        <v>138</v>
      </c>
      <c r="J20" s="77">
        <v>109</v>
      </c>
      <c r="K20" s="77">
        <v>156</v>
      </c>
      <c r="L20" s="76">
        <v>0</v>
      </c>
      <c r="M20" s="76">
        <v>0</v>
      </c>
      <c r="N20" s="76">
        <v>0</v>
      </c>
      <c r="O20" s="76">
        <v>0</v>
      </c>
      <c r="P20" s="76">
        <v>0</v>
      </c>
      <c r="Q20" s="76">
        <v>0</v>
      </c>
      <c r="R20" s="76">
        <v>0</v>
      </c>
    </row>
    <row r="21" spans="1:20" ht="13.5" customHeight="1" x14ac:dyDescent="0.15">
      <c r="A21" s="72" t="s">
        <v>386</v>
      </c>
      <c r="B21" s="73" t="s">
        <v>540</v>
      </c>
      <c r="C21" s="74"/>
      <c r="D21" s="72"/>
      <c r="E21" s="75">
        <v>80</v>
      </c>
      <c r="F21" s="58">
        <v>0</v>
      </c>
      <c r="G21" s="76">
        <f>H21</f>
        <v>94</v>
      </c>
      <c r="H21" s="76">
        <f>I21+J21+K21</f>
        <v>94</v>
      </c>
      <c r="I21" s="76">
        <f>I22+I23</f>
        <v>35</v>
      </c>
      <c r="J21" s="76">
        <f t="shared" ref="J21" si="3">J22+J23</f>
        <v>32</v>
      </c>
      <c r="K21" s="76">
        <f t="shared" ref="K21" si="4">K22+K23</f>
        <v>27</v>
      </c>
      <c r="L21" s="76">
        <v>0</v>
      </c>
      <c r="M21" s="76">
        <v>0</v>
      </c>
      <c r="N21" s="76">
        <v>0</v>
      </c>
      <c r="O21" s="76">
        <v>0</v>
      </c>
      <c r="P21" s="76">
        <v>0</v>
      </c>
      <c r="Q21" s="76">
        <v>0</v>
      </c>
      <c r="R21" s="76">
        <v>0</v>
      </c>
    </row>
    <row r="22" spans="1:20" ht="13.5" customHeight="1" x14ac:dyDescent="0.15">
      <c r="A22" s="74"/>
      <c r="B22" s="74"/>
      <c r="C22" s="74" t="s">
        <v>347</v>
      </c>
      <c r="D22" s="72" t="s">
        <v>272</v>
      </c>
      <c r="E22" s="75"/>
      <c r="F22" s="58"/>
      <c r="G22" s="76"/>
      <c r="H22" s="76"/>
      <c r="I22" s="76">
        <v>0</v>
      </c>
      <c r="J22" s="76">
        <v>0</v>
      </c>
      <c r="K22" s="76">
        <v>0</v>
      </c>
      <c r="L22" s="76"/>
      <c r="M22" s="76"/>
      <c r="N22" s="76"/>
      <c r="O22" s="76"/>
      <c r="P22" s="76"/>
      <c r="Q22" s="76"/>
      <c r="R22" s="76"/>
    </row>
    <row r="23" spans="1:20" ht="13.5" customHeight="1" x14ac:dyDescent="0.15">
      <c r="A23" s="74"/>
      <c r="B23" s="74"/>
      <c r="C23" s="74" t="s">
        <v>359</v>
      </c>
      <c r="D23" s="72" t="s">
        <v>273</v>
      </c>
      <c r="E23" s="75"/>
      <c r="F23" s="58"/>
      <c r="G23" s="76">
        <v>94</v>
      </c>
      <c r="H23" s="76">
        <v>94</v>
      </c>
      <c r="I23" s="77">
        <v>35</v>
      </c>
      <c r="J23" s="77">
        <v>32</v>
      </c>
      <c r="K23" s="77">
        <v>27</v>
      </c>
      <c r="L23" s="76">
        <v>0</v>
      </c>
      <c r="M23" s="76">
        <v>0</v>
      </c>
      <c r="N23" s="76">
        <v>0</v>
      </c>
      <c r="O23" s="76">
        <v>0</v>
      </c>
      <c r="P23" s="76">
        <v>0</v>
      </c>
      <c r="Q23" s="76">
        <v>0</v>
      </c>
      <c r="R23" s="76">
        <v>0</v>
      </c>
    </row>
    <row r="24" spans="1:20" ht="13.5" customHeight="1" x14ac:dyDescent="0.15">
      <c r="A24" s="72" t="s">
        <v>386</v>
      </c>
      <c r="B24" s="73" t="s">
        <v>104</v>
      </c>
      <c r="C24" s="74"/>
      <c r="D24" s="72"/>
      <c r="E24" s="75">
        <v>160</v>
      </c>
      <c r="F24" s="58">
        <v>0</v>
      </c>
      <c r="G24" s="76">
        <f>H24</f>
        <v>349</v>
      </c>
      <c r="H24" s="76">
        <f>I24+J24+K24</f>
        <v>349</v>
      </c>
      <c r="I24" s="76">
        <f>I25+I26</f>
        <v>120</v>
      </c>
      <c r="J24" s="76">
        <f t="shared" ref="J24:K24" si="5">J25+J26</f>
        <v>119</v>
      </c>
      <c r="K24" s="76">
        <f t="shared" si="5"/>
        <v>110</v>
      </c>
      <c r="L24" s="76">
        <v>0</v>
      </c>
      <c r="M24" s="76">
        <v>0</v>
      </c>
      <c r="N24" s="76">
        <v>0</v>
      </c>
      <c r="O24" s="76">
        <v>0</v>
      </c>
      <c r="P24" s="76">
        <v>0</v>
      </c>
      <c r="Q24" s="76">
        <v>0</v>
      </c>
      <c r="R24" s="76">
        <v>0</v>
      </c>
    </row>
    <row r="25" spans="1:20" ht="13.5" customHeight="1" x14ac:dyDescent="0.15">
      <c r="A25" s="74"/>
      <c r="B25" s="74"/>
      <c r="C25" s="74" t="s">
        <v>347</v>
      </c>
      <c r="D25" s="72" t="s">
        <v>272</v>
      </c>
      <c r="E25" s="75"/>
      <c r="F25" s="58"/>
      <c r="G25" s="76"/>
      <c r="H25" s="76"/>
      <c r="I25" s="77">
        <v>0</v>
      </c>
      <c r="J25" s="77">
        <v>0</v>
      </c>
      <c r="K25" s="77">
        <v>0</v>
      </c>
      <c r="L25" s="76"/>
      <c r="M25" s="76"/>
      <c r="N25" s="76"/>
      <c r="O25" s="76"/>
      <c r="P25" s="76"/>
      <c r="Q25" s="76"/>
      <c r="R25" s="76"/>
    </row>
    <row r="26" spans="1:20" ht="13.5" customHeight="1" x14ac:dyDescent="0.15">
      <c r="A26" s="74"/>
      <c r="B26" s="74"/>
      <c r="C26" s="74" t="s">
        <v>359</v>
      </c>
      <c r="D26" s="72" t="s">
        <v>273</v>
      </c>
      <c r="E26" s="75"/>
      <c r="F26" s="58"/>
      <c r="G26" s="76">
        <v>349</v>
      </c>
      <c r="H26" s="76">
        <v>349</v>
      </c>
      <c r="I26" s="77">
        <v>120</v>
      </c>
      <c r="J26" s="77">
        <v>119</v>
      </c>
      <c r="K26" s="77">
        <v>110</v>
      </c>
      <c r="L26" s="76">
        <v>0</v>
      </c>
      <c r="M26" s="76">
        <v>0</v>
      </c>
      <c r="N26" s="76">
        <v>0</v>
      </c>
      <c r="O26" s="76">
        <v>0</v>
      </c>
      <c r="P26" s="76">
        <v>0</v>
      </c>
      <c r="Q26" s="76">
        <v>0</v>
      </c>
      <c r="R26" s="76">
        <v>0</v>
      </c>
    </row>
    <row r="27" spans="1:20" ht="13.5" customHeight="1" x14ac:dyDescent="0.15">
      <c r="A27" s="72" t="s">
        <v>386</v>
      </c>
      <c r="B27" s="73" t="s">
        <v>115</v>
      </c>
      <c r="C27" s="74"/>
      <c r="D27" s="72"/>
      <c r="E27" s="75">
        <v>305</v>
      </c>
      <c r="F27" s="58">
        <v>0</v>
      </c>
      <c r="G27" s="76">
        <f>H27</f>
        <v>1123</v>
      </c>
      <c r="H27" s="76">
        <f>I27+J27+K27</f>
        <v>1123</v>
      </c>
      <c r="I27" s="76">
        <f>I28+I29</f>
        <v>401</v>
      </c>
      <c r="J27" s="76">
        <f t="shared" ref="J27" si="6">J28+J29</f>
        <v>390</v>
      </c>
      <c r="K27" s="76">
        <f t="shared" ref="K27" si="7">K28+K29</f>
        <v>332</v>
      </c>
      <c r="L27" s="76">
        <v>0</v>
      </c>
      <c r="M27" s="76">
        <v>0</v>
      </c>
      <c r="N27" s="76">
        <v>0</v>
      </c>
      <c r="O27" s="76">
        <v>0</v>
      </c>
      <c r="P27" s="76">
        <v>0</v>
      </c>
      <c r="Q27" s="76">
        <v>0</v>
      </c>
      <c r="R27" s="76">
        <v>0</v>
      </c>
    </row>
    <row r="28" spans="1:20" ht="13.5" customHeight="1" x14ac:dyDescent="0.15">
      <c r="A28" s="74"/>
      <c r="B28" s="74"/>
      <c r="C28" s="74" t="s">
        <v>359</v>
      </c>
      <c r="D28" s="72" t="s">
        <v>272</v>
      </c>
      <c r="E28" s="75"/>
      <c r="F28" s="58"/>
      <c r="G28" s="76">
        <v>585</v>
      </c>
      <c r="H28" s="76">
        <v>585</v>
      </c>
      <c r="I28" s="77">
        <v>194</v>
      </c>
      <c r="J28" s="77">
        <v>212</v>
      </c>
      <c r="K28" s="77">
        <v>179</v>
      </c>
      <c r="L28" s="76">
        <v>0</v>
      </c>
      <c r="M28" s="76">
        <v>0</v>
      </c>
      <c r="N28" s="76">
        <v>0</v>
      </c>
      <c r="O28" s="76">
        <v>0</v>
      </c>
      <c r="P28" s="76">
        <v>0</v>
      </c>
      <c r="Q28" s="76">
        <v>0</v>
      </c>
      <c r="R28" s="76">
        <v>0</v>
      </c>
    </row>
    <row r="29" spans="1:20" ht="13.5" customHeight="1" x14ac:dyDescent="0.15">
      <c r="A29" s="74"/>
      <c r="B29" s="74"/>
      <c r="C29" s="74" t="s">
        <v>359</v>
      </c>
      <c r="D29" s="72" t="s">
        <v>273</v>
      </c>
      <c r="E29" s="75"/>
      <c r="F29" s="58"/>
      <c r="G29" s="76">
        <v>538</v>
      </c>
      <c r="H29" s="76">
        <v>538</v>
      </c>
      <c r="I29" s="77">
        <v>207</v>
      </c>
      <c r="J29" s="77">
        <v>178</v>
      </c>
      <c r="K29" s="77">
        <v>153</v>
      </c>
      <c r="L29" s="76">
        <v>0</v>
      </c>
      <c r="M29" s="76">
        <v>0</v>
      </c>
      <c r="N29" s="76">
        <v>0</v>
      </c>
      <c r="O29" s="76">
        <v>0</v>
      </c>
      <c r="P29" s="76">
        <v>0</v>
      </c>
      <c r="Q29" s="76">
        <v>0</v>
      </c>
      <c r="R29" s="76">
        <v>0</v>
      </c>
    </row>
    <row r="30" spans="1:20" ht="13.5" customHeight="1" x14ac:dyDescent="0.15">
      <c r="A30" s="72" t="s">
        <v>386</v>
      </c>
      <c r="B30" s="73" t="s">
        <v>106</v>
      </c>
      <c r="C30" s="74"/>
      <c r="D30" s="72"/>
      <c r="E30" s="75">
        <v>320</v>
      </c>
      <c r="F30" s="58">
        <v>0</v>
      </c>
      <c r="G30" s="76">
        <f>H30</f>
        <v>916</v>
      </c>
      <c r="H30" s="76">
        <f>I30+J30+K30</f>
        <v>916</v>
      </c>
      <c r="I30" s="76">
        <f>SUM(I31:I36)</f>
        <v>343</v>
      </c>
      <c r="J30" s="76">
        <f t="shared" ref="J30:K30" si="8">SUM(J31:J36)</f>
        <v>318</v>
      </c>
      <c r="K30" s="76">
        <f t="shared" si="8"/>
        <v>255</v>
      </c>
      <c r="L30" s="76">
        <v>0</v>
      </c>
      <c r="M30" s="76">
        <v>0</v>
      </c>
      <c r="N30" s="76">
        <v>0</v>
      </c>
      <c r="O30" s="76">
        <v>0</v>
      </c>
      <c r="P30" s="76">
        <v>0</v>
      </c>
      <c r="Q30" s="76">
        <v>0</v>
      </c>
      <c r="R30" s="76">
        <v>0</v>
      </c>
    </row>
    <row r="31" spans="1:20" ht="13.5" customHeight="1" x14ac:dyDescent="0.15">
      <c r="A31" s="74"/>
      <c r="B31" s="74"/>
      <c r="C31" s="74" t="s">
        <v>359</v>
      </c>
      <c r="D31" s="72" t="s">
        <v>272</v>
      </c>
      <c r="E31" s="75"/>
      <c r="F31" s="58"/>
      <c r="G31" s="76">
        <v>352</v>
      </c>
      <c r="H31" s="76">
        <v>352</v>
      </c>
      <c r="I31" s="77">
        <v>129</v>
      </c>
      <c r="J31" s="77">
        <v>123</v>
      </c>
      <c r="K31" s="77">
        <v>100</v>
      </c>
      <c r="L31" s="76">
        <v>0</v>
      </c>
      <c r="M31" s="76">
        <v>0</v>
      </c>
      <c r="N31" s="76">
        <v>0</v>
      </c>
      <c r="O31" s="76">
        <v>0</v>
      </c>
      <c r="P31" s="76"/>
      <c r="Q31" s="76"/>
      <c r="R31" s="76"/>
    </row>
    <row r="32" spans="1:20" s="78" customFormat="1" ht="13.5" customHeight="1" x14ac:dyDescent="0.15">
      <c r="A32" s="73"/>
      <c r="B32" s="73"/>
      <c r="C32" s="73" t="s">
        <v>359</v>
      </c>
      <c r="D32" s="92" t="s">
        <v>273</v>
      </c>
      <c r="E32" s="75"/>
      <c r="F32" s="58"/>
      <c r="G32" s="76">
        <v>364</v>
      </c>
      <c r="H32" s="76">
        <v>364</v>
      </c>
      <c r="I32" s="77">
        <v>135</v>
      </c>
      <c r="J32" s="77">
        <v>126</v>
      </c>
      <c r="K32" s="77">
        <v>103</v>
      </c>
      <c r="L32" s="76">
        <v>0</v>
      </c>
      <c r="M32" s="76">
        <v>0</v>
      </c>
      <c r="N32" s="76">
        <v>0</v>
      </c>
      <c r="O32" s="76">
        <v>0</v>
      </c>
      <c r="P32" s="76"/>
      <c r="Q32" s="76"/>
      <c r="R32" s="76"/>
      <c r="S32" s="14"/>
      <c r="T32" s="71"/>
    </row>
    <row r="33" spans="1:20" s="78" customFormat="1" ht="13.5" customHeight="1" x14ac:dyDescent="0.15">
      <c r="A33" s="73"/>
      <c r="B33" s="73"/>
      <c r="C33" s="73" t="s">
        <v>616</v>
      </c>
      <c r="D33" s="92" t="s">
        <v>272</v>
      </c>
      <c r="E33" s="75"/>
      <c r="F33" s="58"/>
      <c r="G33" s="76">
        <v>9</v>
      </c>
      <c r="H33" s="76">
        <v>9</v>
      </c>
      <c r="I33" s="77">
        <v>4</v>
      </c>
      <c r="J33" s="77">
        <v>3</v>
      </c>
      <c r="K33" s="77">
        <v>2</v>
      </c>
      <c r="L33" s="76">
        <v>0</v>
      </c>
      <c r="M33" s="76">
        <v>0</v>
      </c>
      <c r="N33" s="76">
        <v>0</v>
      </c>
      <c r="O33" s="76">
        <v>0</v>
      </c>
      <c r="P33" s="76"/>
      <c r="Q33" s="76"/>
      <c r="R33" s="76"/>
      <c r="S33" s="14"/>
      <c r="T33" s="71"/>
    </row>
    <row r="34" spans="1:20" s="78" customFormat="1" ht="13.5" customHeight="1" x14ac:dyDescent="0.15">
      <c r="A34" s="73"/>
      <c r="B34" s="73"/>
      <c r="C34" s="73" t="s">
        <v>616</v>
      </c>
      <c r="D34" s="92" t="s">
        <v>273</v>
      </c>
      <c r="E34" s="75"/>
      <c r="F34" s="58"/>
      <c r="G34" s="76">
        <v>49</v>
      </c>
      <c r="H34" s="76">
        <v>49</v>
      </c>
      <c r="I34" s="77">
        <v>21</v>
      </c>
      <c r="J34" s="77">
        <v>17</v>
      </c>
      <c r="K34" s="77">
        <v>11</v>
      </c>
      <c r="L34" s="76">
        <v>0</v>
      </c>
      <c r="M34" s="76">
        <v>0</v>
      </c>
      <c r="N34" s="76">
        <v>0</v>
      </c>
      <c r="O34" s="76">
        <v>0</v>
      </c>
      <c r="P34" s="76"/>
      <c r="Q34" s="76"/>
      <c r="R34" s="76"/>
      <c r="S34" s="14"/>
      <c r="T34" s="71"/>
    </row>
    <row r="35" spans="1:20" s="78" customFormat="1" ht="13.5" customHeight="1" x14ac:dyDescent="0.15">
      <c r="A35" s="73"/>
      <c r="B35" s="73"/>
      <c r="C35" s="73" t="s">
        <v>619</v>
      </c>
      <c r="D35" s="92" t="s">
        <v>272</v>
      </c>
      <c r="E35" s="75"/>
      <c r="F35" s="58"/>
      <c r="G35" s="76">
        <v>18</v>
      </c>
      <c r="H35" s="76">
        <v>18</v>
      </c>
      <c r="I35" s="77">
        <v>3</v>
      </c>
      <c r="J35" s="77">
        <v>10</v>
      </c>
      <c r="K35" s="77">
        <v>5</v>
      </c>
      <c r="L35" s="76">
        <v>0</v>
      </c>
      <c r="M35" s="76">
        <v>0</v>
      </c>
      <c r="N35" s="76">
        <v>0</v>
      </c>
      <c r="O35" s="76">
        <v>0</v>
      </c>
      <c r="P35" s="76"/>
      <c r="Q35" s="76"/>
      <c r="R35" s="76"/>
      <c r="S35" s="14"/>
      <c r="T35" s="71"/>
    </row>
    <row r="36" spans="1:20" s="78" customFormat="1" ht="13.5" customHeight="1" x14ac:dyDescent="0.15">
      <c r="A36" s="73"/>
      <c r="B36" s="73"/>
      <c r="C36" s="73" t="s">
        <v>619</v>
      </c>
      <c r="D36" s="92" t="s">
        <v>273</v>
      </c>
      <c r="E36" s="75"/>
      <c r="F36" s="58"/>
      <c r="G36" s="76">
        <v>124</v>
      </c>
      <c r="H36" s="76">
        <v>124</v>
      </c>
      <c r="I36" s="77">
        <v>51</v>
      </c>
      <c r="J36" s="77">
        <v>39</v>
      </c>
      <c r="K36" s="77">
        <v>34</v>
      </c>
      <c r="L36" s="76">
        <v>0</v>
      </c>
      <c r="M36" s="76">
        <v>0</v>
      </c>
      <c r="N36" s="76">
        <v>0</v>
      </c>
      <c r="O36" s="76">
        <v>0</v>
      </c>
      <c r="P36" s="76"/>
      <c r="Q36" s="76"/>
      <c r="R36" s="76"/>
      <c r="S36" s="14"/>
      <c r="T36" s="71"/>
    </row>
    <row r="37" spans="1:20" ht="13.5" customHeight="1" x14ac:dyDescent="0.15">
      <c r="A37" s="72" t="s">
        <v>386</v>
      </c>
      <c r="B37" s="73" t="s">
        <v>108</v>
      </c>
      <c r="C37" s="74"/>
      <c r="D37" s="72"/>
      <c r="E37" s="75">
        <v>340</v>
      </c>
      <c r="F37" s="58">
        <v>0</v>
      </c>
      <c r="G37" s="76">
        <f>H37</f>
        <v>843</v>
      </c>
      <c r="H37" s="76">
        <f>I37+J37+K37</f>
        <v>843</v>
      </c>
      <c r="I37" s="76">
        <f>I38+I39</f>
        <v>319</v>
      </c>
      <c r="J37" s="76">
        <f t="shared" ref="J37:K37" si="9">J38+J39</f>
        <v>244</v>
      </c>
      <c r="K37" s="76">
        <f t="shared" si="9"/>
        <v>280</v>
      </c>
      <c r="L37" s="76">
        <v>0</v>
      </c>
      <c r="M37" s="76">
        <v>0</v>
      </c>
      <c r="N37" s="76">
        <v>0</v>
      </c>
      <c r="O37" s="76">
        <v>0</v>
      </c>
      <c r="P37" s="76">
        <v>0</v>
      </c>
      <c r="Q37" s="76">
        <v>0</v>
      </c>
      <c r="R37" s="76">
        <v>0</v>
      </c>
    </row>
    <row r="38" spans="1:20" ht="13.5" customHeight="1" x14ac:dyDescent="0.15">
      <c r="A38" s="74"/>
      <c r="B38" s="74"/>
      <c r="C38" s="74" t="s">
        <v>359</v>
      </c>
      <c r="D38" s="72" t="s">
        <v>272</v>
      </c>
      <c r="E38" s="75"/>
      <c r="F38" s="58"/>
      <c r="G38" s="76">
        <v>329</v>
      </c>
      <c r="H38" s="76">
        <v>329</v>
      </c>
      <c r="I38" s="77">
        <v>125</v>
      </c>
      <c r="J38" s="77">
        <v>88</v>
      </c>
      <c r="K38" s="77">
        <v>116</v>
      </c>
      <c r="L38" s="76">
        <v>0</v>
      </c>
      <c r="M38" s="76">
        <v>0</v>
      </c>
      <c r="N38" s="76">
        <v>0</v>
      </c>
      <c r="O38" s="76">
        <v>0</v>
      </c>
      <c r="P38" s="76">
        <v>0</v>
      </c>
      <c r="Q38" s="76">
        <v>0</v>
      </c>
      <c r="R38" s="76">
        <v>0</v>
      </c>
    </row>
    <row r="39" spans="1:20" ht="13.5" customHeight="1" x14ac:dyDescent="0.15">
      <c r="A39" s="74"/>
      <c r="B39" s="74"/>
      <c r="C39" s="74" t="s">
        <v>359</v>
      </c>
      <c r="D39" s="72" t="s">
        <v>273</v>
      </c>
      <c r="E39" s="75"/>
      <c r="F39" s="58"/>
      <c r="G39" s="76">
        <v>514</v>
      </c>
      <c r="H39" s="76">
        <v>514</v>
      </c>
      <c r="I39" s="77">
        <v>194</v>
      </c>
      <c r="J39" s="77">
        <v>156</v>
      </c>
      <c r="K39" s="77">
        <v>164</v>
      </c>
      <c r="L39" s="76">
        <v>0</v>
      </c>
      <c r="M39" s="76">
        <v>0</v>
      </c>
      <c r="N39" s="76">
        <v>0</v>
      </c>
      <c r="O39" s="76">
        <v>0</v>
      </c>
      <c r="P39" s="76">
        <v>0</v>
      </c>
      <c r="Q39" s="76">
        <v>0</v>
      </c>
      <c r="R39" s="76">
        <v>0</v>
      </c>
    </row>
    <row r="40" spans="1:20" ht="13.5" customHeight="1" x14ac:dyDescent="0.15">
      <c r="A40" s="72" t="s">
        <v>386</v>
      </c>
      <c r="B40" s="73" t="s">
        <v>109</v>
      </c>
      <c r="C40" s="74"/>
      <c r="D40" s="72"/>
      <c r="E40" s="75">
        <v>360</v>
      </c>
      <c r="F40" s="58">
        <v>0</v>
      </c>
      <c r="G40" s="76">
        <f>H40</f>
        <v>1282</v>
      </c>
      <c r="H40" s="76">
        <f>I40+J40+K40</f>
        <v>1282</v>
      </c>
      <c r="I40" s="76">
        <f>I41+I42</f>
        <v>306</v>
      </c>
      <c r="J40" s="76">
        <f t="shared" ref="J40:K40" si="10">J41+J42</f>
        <v>441</v>
      </c>
      <c r="K40" s="76">
        <f t="shared" si="10"/>
        <v>535</v>
      </c>
      <c r="L40" s="76">
        <v>0</v>
      </c>
      <c r="M40" s="76">
        <v>0</v>
      </c>
      <c r="N40" s="76">
        <v>0</v>
      </c>
      <c r="O40" s="76">
        <v>0</v>
      </c>
      <c r="P40" s="76">
        <v>0</v>
      </c>
      <c r="Q40" s="76">
        <v>0</v>
      </c>
      <c r="R40" s="76">
        <v>0</v>
      </c>
    </row>
    <row r="41" spans="1:20" ht="13.5" customHeight="1" x14ac:dyDescent="0.15">
      <c r="A41" s="74"/>
      <c r="B41" s="74"/>
      <c r="C41" s="74" t="s">
        <v>359</v>
      </c>
      <c r="D41" s="72" t="s">
        <v>272</v>
      </c>
      <c r="E41" s="75"/>
      <c r="F41" s="58"/>
      <c r="G41" s="76">
        <v>718</v>
      </c>
      <c r="H41" s="76">
        <v>718</v>
      </c>
      <c r="I41" s="77">
        <v>155</v>
      </c>
      <c r="J41" s="77">
        <v>248</v>
      </c>
      <c r="K41" s="77">
        <v>315</v>
      </c>
      <c r="L41" s="76">
        <v>0</v>
      </c>
      <c r="M41" s="76">
        <v>0</v>
      </c>
      <c r="N41" s="76">
        <v>0</v>
      </c>
      <c r="O41" s="76">
        <v>0</v>
      </c>
      <c r="P41" s="76">
        <v>0</v>
      </c>
      <c r="Q41" s="76">
        <v>0</v>
      </c>
      <c r="R41" s="76">
        <v>0</v>
      </c>
    </row>
    <row r="42" spans="1:20" ht="13.5" customHeight="1" x14ac:dyDescent="0.15">
      <c r="A42" s="74"/>
      <c r="B42" s="74"/>
      <c r="C42" s="74" t="s">
        <v>359</v>
      </c>
      <c r="D42" s="72" t="s">
        <v>273</v>
      </c>
      <c r="E42" s="75"/>
      <c r="F42" s="58"/>
      <c r="G42" s="76">
        <v>564</v>
      </c>
      <c r="H42" s="76">
        <v>564</v>
      </c>
      <c r="I42" s="77">
        <v>151</v>
      </c>
      <c r="J42" s="77">
        <v>193</v>
      </c>
      <c r="K42" s="77">
        <v>220</v>
      </c>
      <c r="L42" s="76">
        <v>0</v>
      </c>
      <c r="M42" s="76">
        <v>0</v>
      </c>
      <c r="N42" s="76">
        <v>0</v>
      </c>
      <c r="O42" s="76">
        <v>0</v>
      </c>
      <c r="P42" s="76">
        <v>0</v>
      </c>
      <c r="Q42" s="76">
        <v>0</v>
      </c>
      <c r="R42" s="76">
        <v>0</v>
      </c>
    </row>
    <row r="43" spans="1:20" ht="13.5" customHeight="1" x14ac:dyDescent="0.15">
      <c r="A43" s="72" t="s">
        <v>386</v>
      </c>
      <c r="B43" s="73" t="s">
        <v>102</v>
      </c>
      <c r="C43" s="74"/>
      <c r="D43" s="72"/>
      <c r="E43" s="75">
        <v>385</v>
      </c>
      <c r="F43" s="58">
        <v>0</v>
      </c>
      <c r="G43" s="76">
        <f>H43</f>
        <v>1301</v>
      </c>
      <c r="H43" s="76">
        <f>I43+J43+K43</f>
        <v>1301</v>
      </c>
      <c r="I43" s="76">
        <f>I44+I45</f>
        <v>365</v>
      </c>
      <c r="J43" s="76">
        <f t="shared" ref="J43:K43" si="11">J44+J45</f>
        <v>415</v>
      </c>
      <c r="K43" s="76">
        <f t="shared" si="11"/>
        <v>521</v>
      </c>
      <c r="L43" s="76">
        <v>0</v>
      </c>
      <c r="M43" s="76">
        <v>0</v>
      </c>
      <c r="N43" s="76">
        <v>0</v>
      </c>
      <c r="O43" s="76">
        <v>0</v>
      </c>
      <c r="P43" s="76">
        <v>0</v>
      </c>
      <c r="Q43" s="76">
        <v>0</v>
      </c>
      <c r="R43" s="76">
        <v>0</v>
      </c>
    </row>
    <row r="44" spans="1:20" ht="13.5" customHeight="1" x14ac:dyDescent="0.15">
      <c r="A44" s="74"/>
      <c r="B44" s="74"/>
      <c r="C44" s="74" t="s">
        <v>359</v>
      </c>
      <c r="D44" s="72" t="s">
        <v>272</v>
      </c>
      <c r="E44" s="75"/>
      <c r="F44" s="58"/>
      <c r="G44" s="76">
        <v>662</v>
      </c>
      <c r="H44" s="76">
        <v>662</v>
      </c>
      <c r="I44" s="77">
        <v>165</v>
      </c>
      <c r="J44" s="77">
        <v>245</v>
      </c>
      <c r="K44" s="77">
        <v>252</v>
      </c>
      <c r="L44" s="76">
        <v>0</v>
      </c>
      <c r="M44" s="76">
        <v>0</v>
      </c>
      <c r="N44" s="76">
        <v>0</v>
      </c>
      <c r="O44" s="76">
        <v>0</v>
      </c>
      <c r="P44" s="76">
        <v>0</v>
      </c>
      <c r="Q44" s="76">
        <v>0</v>
      </c>
      <c r="R44" s="76">
        <v>0</v>
      </c>
    </row>
    <row r="45" spans="1:20" ht="13.5" customHeight="1" x14ac:dyDescent="0.15">
      <c r="A45" s="74"/>
      <c r="B45" s="74"/>
      <c r="C45" s="74" t="s">
        <v>359</v>
      </c>
      <c r="D45" s="72" t="s">
        <v>273</v>
      </c>
      <c r="E45" s="75"/>
      <c r="F45" s="58"/>
      <c r="G45" s="76">
        <v>639</v>
      </c>
      <c r="H45" s="76">
        <v>639</v>
      </c>
      <c r="I45" s="77">
        <v>200</v>
      </c>
      <c r="J45" s="77">
        <v>170</v>
      </c>
      <c r="K45" s="77">
        <v>269</v>
      </c>
      <c r="L45" s="76">
        <v>0</v>
      </c>
      <c r="M45" s="76">
        <v>0</v>
      </c>
      <c r="N45" s="76">
        <v>0</v>
      </c>
      <c r="O45" s="76">
        <v>0</v>
      </c>
      <c r="P45" s="76">
        <v>0</v>
      </c>
      <c r="Q45" s="76">
        <v>0</v>
      </c>
      <c r="R45" s="76">
        <v>0</v>
      </c>
    </row>
    <row r="46" spans="1:20" ht="13.5" customHeight="1" x14ac:dyDescent="0.15">
      <c r="A46" s="72" t="s">
        <v>386</v>
      </c>
      <c r="B46" s="73" t="s">
        <v>103</v>
      </c>
      <c r="C46" s="74"/>
      <c r="D46" s="72"/>
      <c r="E46" s="75">
        <v>400</v>
      </c>
      <c r="F46" s="58">
        <v>0</v>
      </c>
      <c r="G46" s="76">
        <f>H46</f>
        <v>1125</v>
      </c>
      <c r="H46" s="76">
        <f>I46+J46+K46</f>
        <v>1125</v>
      </c>
      <c r="I46" s="76">
        <f>I47+I48</f>
        <v>394</v>
      </c>
      <c r="J46" s="76">
        <f t="shared" ref="J46:K46" si="12">J47+J48</f>
        <v>374</v>
      </c>
      <c r="K46" s="76">
        <f t="shared" si="12"/>
        <v>357</v>
      </c>
      <c r="L46" s="76">
        <v>0</v>
      </c>
      <c r="M46" s="76">
        <v>0</v>
      </c>
      <c r="N46" s="76">
        <v>0</v>
      </c>
      <c r="O46" s="76">
        <v>0</v>
      </c>
      <c r="P46" s="76">
        <v>0</v>
      </c>
      <c r="Q46" s="76">
        <v>0</v>
      </c>
      <c r="R46" s="76">
        <v>0</v>
      </c>
    </row>
    <row r="47" spans="1:20" ht="13.5" customHeight="1" x14ac:dyDescent="0.15">
      <c r="A47" s="74"/>
      <c r="B47" s="74"/>
      <c r="C47" s="74" t="s">
        <v>359</v>
      </c>
      <c r="D47" s="72" t="s">
        <v>272</v>
      </c>
      <c r="E47" s="75"/>
      <c r="F47" s="58"/>
      <c r="G47" s="76">
        <v>555</v>
      </c>
      <c r="H47" s="76">
        <v>555</v>
      </c>
      <c r="I47" s="77">
        <v>191</v>
      </c>
      <c r="J47" s="77">
        <v>178</v>
      </c>
      <c r="K47" s="77">
        <v>186</v>
      </c>
      <c r="L47" s="76">
        <v>0</v>
      </c>
      <c r="M47" s="76">
        <v>0</v>
      </c>
      <c r="N47" s="76">
        <v>0</v>
      </c>
      <c r="O47" s="76">
        <v>0</v>
      </c>
      <c r="P47" s="76">
        <v>0</v>
      </c>
      <c r="Q47" s="76">
        <v>0</v>
      </c>
      <c r="R47" s="76">
        <v>0</v>
      </c>
    </row>
    <row r="48" spans="1:20" ht="13.5" customHeight="1" x14ac:dyDescent="0.15">
      <c r="A48" s="74"/>
      <c r="B48" s="74"/>
      <c r="C48" s="74" t="s">
        <v>359</v>
      </c>
      <c r="D48" s="72" t="s">
        <v>273</v>
      </c>
      <c r="E48" s="75"/>
      <c r="F48" s="58"/>
      <c r="G48" s="76">
        <v>570</v>
      </c>
      <c r="H48" s="76">
        <v>570</v>
      </c>
      <c r="I48" s="77">
        <v>203</v>
      </c>
      <c r="J48" s="77">
        <v>196</v>
      </c>
      <c r="K48" s="77">
        <v>171</v>
      </c>
      <c r="L48" s="76">
        <v>0</v>
      </c>
      <c r="M48" s="76">
        <v>0</v>
      </c>
      <c r="N48" s="76">
        <v>0</v>
      </c>
      <c r="O48" s="76">
        <v>0</v>
      </c>
      <c r="P48" s="76">
        <v>0</v>
      </c>
      <c r="Q48" s="76">
        <v>0</v>
      </c>
      <c r="R48" s="76">
        <v>0</v>
      </c>
    </row>
    <row r="49" spans="1:18" ht="13.5" customHeight="1" x14ac:dyDescent="0.15">
      <c r="A49" s="72" t="s">
        <v>386</v>
      </c>
      <c r="B49" s="73" t="s">
        <v>411</v>
      </c>
      <c r="C49" s="74"/>
      <c r="D49" s="72"/>
      <c r="E49" s="75">
        <v>380</v>
      </c>
      <c r="F49" s="58">
        <v>0</v>
      </c>
      <c r="G49" s="76">
        <f>H49</f>
        <v>988</v>
      </c>
      <c r="H49" s="76">
        <f>I49+J49+K49</f>
        <v>988</v>
      </c>
      <c r="I49" s="76">
        <f>I50+I51+I52+I53</f>
        <v>335</v>
      </c>
      <c r="J49" s="76">
        <f>J50+J51+J52+J53</f>
        <v>327</v>
      </c>
      <c r="K49" s="76">
        <f>K50+K51+K52+K53</f>
        <v>326</v>
      </c>
      <c r="L49" s="76">
        <v>0</v>
      </c>
      <c r="M49" s="76">
        <v>0</v>
      </c>
      <c r="N49" s="76">
        <v>0</v>
      </c>
      <c r="O49" s="76">
        <v>0</v>
      </c>
      <c r="P49" s="76">
        <v>0</v>
      </c>
      <c r="Q49" s="76">
        <v>0</v>
      </c>
      <c r="R49" s="76">
        <v>0</v>
      </c>
    </row>
    <row r="50" spans="1:18" ht="13.5" customHeight="1" x14ac:dyDescent="0.15">
      <c r="A50" s="74"/>
      <c r="B50" s="74"/>
      <c r="C50" s="74" t="s">
        <v>359</v>
      </c>
      <c r="D50" s="72" t="s">
        <v>272</v>
      </c>
      <c r="E50" s="75"/>
      <c r="F50" s="58"/>
      <c r="G50" s="76">
        <v>496</v>
      </c>
      <c r="H50" s="76">
        <v>496</v>
      </c>
      <c r="I50" s="77">
        <v>189</v>
      </c>
      <c r="J50" s="77">
        <v>145</v>
      </c>
      <c r="K50" s="77">
        <v>162</v>
      </c>
      <c r="L50" s="76">
        <v>0</v>
      </c>
      <c r="M50" s="76">
        <v>0</v>
      </c>
      <c r="N50" s="76">
        <v>0</v>
      </c>
      <c r="O50" s="76">
        <v>0</v>
      </c>
      <c r="P50" s="76">
        <v>0</v>
      </c>
      <c r="Q50" s="76">
        <v>0</v>
      </c>
      <c r="R50" s="76">
        <v>0</v>
      </c>
    </row>
    <row r="51" spans="1:18" ht="13.5" customHeight="1" x14ac:dyDescent="0.15">
      <c r="A51" s="74"/>
      <c r="B51" s="74"/>
      <c r="C51" s="74" t="s">
        <v>359</v>
      </c>
      <c r="D51" s="72" t="s">
        <v>273</v>
      </c>
      <c r="E51" s="75"/>
      <c r="F51" s="58"/>
      <c r="G51" s="76">
        <v>379</v>
      </c>
      <c r="H51" s="76">
        <v>379</v>
      </c>
      <c r="I51" s="77">
        <v>146</v>
      </c>
      <c r="J51" s="77">
        <v>134</v>
      </c>
      <c r="K51" s="77">
        <v>99</v>
      </c>
      <c r="L51" s="76">
        <v>0</v>
      </c>
      <c r="M51" s="76">
        <v>0</v>
      </c>
      <c r="N51" s="76">
        <v>0</v>
      </c>
      <c r="O51" s="76">
        <v>0</v>
      </c>
      <c r="P51" s="76">
        <v>0</v>
      </c>
      <c r="Q51" s="76">
        <v>0</v>
      </c>
      <c r="R51" s="76">
        <v>0</v>
      </c>
    </row>
    <row r="52" spans="1:18" ht="13.5" customHeight="1" x14ac:dyDescent="0.15">
      <c r="A52" s="74"/>
      <c r="B52" s="74"/>
      <c r="C52" s="74" t="s">
        <v>358</v>
      </c>
      <c r="D52" s="72" t="s">
        <v>272</v>
      </c>
      <c r="E52" s="75"/>
      <c r="F52" s="58"/>
      <c r="G52" s="76">
        <v>113</v>
      </c>
      <c r="H52" s="76">
        <v>113</v>
      </c>
      <c r="I52" s="77">
        <v>0</v>
      </c>
      <c r="J52" s="77">
        <v>48</v>
      </c>
      <c r="K52" s="77">
        <v>65</v>
      </c>
      <c r="L52" s="76">
        <v>0</v>
      </c>
      <c r="M52" s="76">
        <v>0</v>
      </c>
      <c r="N52" s="76">
        <v>0</v>
      </c>
      <c r="O52" s="76">
        <v>0</v>
      </c>
      <c r="P52" s="76">
        <v>0</v>
      </c>
      <c r="Q52" s="76">
        <v>0</v>
      </c>
      <c r="R52" s="76">
        <v>0</v>
      </c>
    </row>
    <row r="53" spans="1:18" ht="13.5" customHeight="1" x14ac:dyDescent="0.15">
      <c r="A53" s="74"/>
      <c r="B53" s="74"/>
      <c r="C53" s="74" t="s">
        <v>351</v>
      </c>
      <c r="D53" s="72" t="s">
        <v>620</v>
      </c>
      <c r="E53" s="75"/>
      <c r="F53" s="58"/>
      <c r="G53" s="76"/>
      <c r="H53" s="76"/>
      <c r="I53" s="77">
        <v>0</v>
      </c>
      <c r="J53" s="77">
        <v>0</v>
      </c>
      <c r="K53" s="77">
        <v>0</v>
      </c>
      <c r="L53" s="76"/>
      <c r="M53" s="76"/>
      <c r="N53" s="76"/>
      <c r="O53" s="76"/>
      <c r="P53" s="76"/>
      <c r="Q53" s="76"/>
      <c r="R53" s="76"/>
    </row>
    <row r="54" spans="1:18" ht="13.5" customHeight="1" x14ac:dyDescent="0.15">
      <c r="A54" s="72" t="s">
        <v>386</v>
      </c>
      <c r="B54" s="73" t="s">
        <v>113</v>
      </c>
      <c r="C54" s="74"/>
      <c r="D54" s="72"/>
      <c r="E54" s="75">
        <v>400</v>
      </c>
      <c r="F54" s="58">
        <v>0</v>
      </c>
      <c r="G54" s="76">
        <f>H54</f>
        <v>1182</v>
      </c>
      <c r="H54" s="76">
        <f>I54+J54+K54</f>
        <v>1182</v>
      </c>
      <c r="I54" s="76">
        <f t="shared" ref="I54:K54" si="13">I55+I56</f>
        <v>382</v>
      </c>
      <c r="J54" s="76">
        <f t="shared" si="13"/>
        <v>443</v>
      </c>
      <c r="K54" s="76">
        <f t="shared" si="13"/>
        <v>357</v>
      </c>
      <c r="L54" s="76">
        <v>0</v>
      </c>
      <c r="M54" s="76">
        <v>0</v>
      </c>
      <c r="N54" s="76">
        <v>0</v>
      </c>
      <c r="O54" s="76">
        <v>0</v>
      </c>
      <c r="P54" s="76">
        <v>0</v>
      </c>
      <c r="Q54" s="76">
        <v>0</v>
      </c>
      <c r="R54" s="76">
        <v>0</v>
      </c>
    </row>
    <row r="55" spans="1:18" ht="13.5" customHeight="1" x14ac:dyDescent="0.15">
      <c r="A55" s="74"/>
      <c r="B55" s="74"/>
      <c r="C55" s="74" t="s">
        <v>359</v>
      </c>
      <c r="D55" s="72" t="s">
        <v>272</v>
      </c>
      <c r="E55" s="75"/>
      <c r="F55" s="58"/>
      <c r="G55" s="76">
        <v>647</v>
      </c>
      <c r="H55" s="76">
        <v>647</v>
      </c>
      <c r="I55" s="77">
        <v>197</v>
      </c>
      <c r="J55" s="77">
        <v>257</v>
      </c>
      <c r="K55" s="77">
        <v>193</v>
      </c>
      <c r="L55" s="76">
        <v>0</v>
      </c>
      <c r="M55" s="76">
        <v>0</v>
      </c>
      <c r="N55" s="76">
        <v>0</v>
      </c>
      <c r="O55" s="76">
        <v>0</v>
      </c>
      <c r="P55" s="76">
        <v>0</v>
      </c>
      <c r="Q55" s="76">
        <v>0</v>
      </c>
      <c r="R55" s="76">
        <v>0</v>
      </c>
    </row>
    <row r="56" spans="1:18" ht="13.5" customHeight="1" x14ac:dyDescent="0.15">
      <c r="A56" s="74"/>
      <c r="B56" s="74"/>
      <c r="C56" s="74" t="s">
        <v>359</v>
      </c>
      <c r="D56" s="72" t="s">
        <v>273</v>
      </c>
      <c r="E56" s="75"/>
      <c r="F56" s="58"/>
      <c r="G56" s="76">
        <v>535</v>
      </c>
      <c r="H56" s="76">
        <v>535</v>
      </c>
      <c r="I56" s="77">
        <v>185</v>
      </c>
      <c r="J56" s="77">
        <v>186</v>
      </c>
      <c r="K56" s="77">
        <v>164</v>
      </c>
      <c r="L56" s="76">
        <v>0</v>
      </c>
      <c r="M56" s="76">
        <v>0</v>
      </c>
      <c r="N56" s="76">
        <v>0</v>
      </c>
      <c r="O56" s="76">
        <v>0</v>
      </c>
      <c r="P56" s="76">
        <v>0</v>
      </c>
      <c r="Q56" s="76">
        <v>0</v>
      </c>
      <c r="R56" s="76">
        <v>0</v>
      </c>
    </row>
    <row r="57" spans="1:18" ht="13.5" customHeight="1" x14ac:dyDescent="0.15">
      <c r="A57" s="72" t="s">
        <v>386</v>
      </c>
      <c r="B57" s="73" t="s">
        <v>112</v>
      </c>
      <c r="C57" s="74"/>
      <c r="D57" s="72"/>
      <c r="E57" s="75">
        <v>280</v>
      </c>
      <c r="F57" s="58">
        <v>0</v>
      </c>
      <c r="G57" s="76">
        <f>H57</f>
        <v>798</v>
      </c>
      <c r="H57" s="76">
        <f>I57+J57+K57</f>
        <v>798</v>
      </c>
      <c r="I57" s="76">
        <f t="shared" ref="I57:K57" si="14">I58+I59</f>
        <v>249</v>
      </c>
      <c r="J57" s="76">
        <f t="shared" si="14"/>
        <v>286</v>
      </c>
      <c r="K57" s="76">
        <f t="shared" si="14"/>
        <v>263</v>
      </c>
      <c r="L57" s="76">
        <v>0</v>
      </c>
      <c r="M57" s="76">
        <v>0</v>
      </c>
      <c r="N57" s="76">
        <v>0</v>
      </c>
      <c r="O57" s="76">
        <v>0</v>
      </c>
      <c r="P57" s="76">
        <v>0</v>
      </c>
      <c r="Q57" s="76">
        <v>0</v>
      </c>
      <c r="R57" s="76">
        <v>0</v>
      </c>
    </row>
    <row r="58" spans="1:18" ht="13.5" customHeight="1" x14ac:dyDescent="0.15">
      <c r="A58" s="74"/>
      <c r="B58" s="74"/>
      <c r="C58" s="74" t="s">
        <v>359</v>
      </c>
      <c r="D58" s="72" t="s">
        <v>272</v>
      </c>
      <c r="E58" s="75"/>
      <c r="F58" s="58"/>
      <c r="G58" s="76">
        <v>418</v>
      </c>
      <c r="H58" s="76">
        <v>418</v>
      </c>
      <c r="I58" s="77">
        <v>134</v>
      </c>
      <c r="J58" s="77">
        <v>152</v>
      </c>
      <c r="K58" s="77">
        <v>132</v>
      </c>
      <c r="L58" s="76">
        <v>0</v>
      </c>
      <c r="M58" s="76">
        <v>0</v>
      </c>
      <c r="N58" s="76">
        <v>0</v>
      </c>
      <c r="O58" s="76">
        <v>0</v>
      </c>
      <c r="P58" s="76">
        <v>0</v>
      </c>
      <c r="Q58" s="76">
        <v>0</v>
      </c>
      <c r="R58" s="76">
        <v>0</v>
      </c>
    </row>
    <row r="59" spans="1:18" ht="13.5" customHeight="1" x14ac:dyDescent="0.15">
      <c r="A59" s="74"/>
      <c r="B59" s="74"/>
      <c r="C59" s="74" t="s">
        <v>359</v>
      </c>
      <c r="D59" s="72" t="s">
        <v>273</v>
      </c>
      <c r="E59" s="75"/>
      <c r="F59" s="58"/>
      <c r="G59" s="76">
        <v>380</v>
      </c>
      <c r="H59" s="76">
        <v>380</v>
      </c>
      <c r="I59" s="77">
        <v>115</v>
      </c>
      <c r="J59" s="77">
        <v>134</v>
      </c>
      <c r="K59" s="77">
        <v>131</v>
      </c>
      <c r="L59" s="76">
        <v>0</v>
      </c>
      <c r="M59" s="76">
        <v>0</v>
      </c>
      <c r="N59" s="76">
        <v>0</v>
      </c>
      <c r="O59" s="76">
        <v>0</v>
      </c>
      <c r="P59" s="76">
        <v>0</v>
      </c>
      <c r="Q59" s="76">
        <v>0</v>
      </c>
      <c r="R59" s="76">
        <v>0</v>
      </c>
    </row>
    <row r="60" spans="1:18" ht="13.5" customHeight="1" x14ac:dyDescent="0.15">
      <c r="A60" s="72" t="s">
        <v>386</v>
      </c>
      <c r="B60" s="73" t="s">
        <v>370</v>
      </c>
      <c r="C60" s="74"/>
      <c r="D60" s="72"/>
      <c r="E60" s="75">
        <v>160</v>
      </c>
      <c r="F60" s="58">
        <v>0</v>
      </c>
      <c r="G60" s="76">
        <f>H60</f>
        <v>307</v>
      </c>
      <c r="H60" s="76">
        <f>I60+J60+K60</f>
        <v>307</v>
      </c>
      <c r="I60" s="76">
        <f>SUM(I61:I64)</f>
        <v>144</v>
      </c>
      <c r="J60" s="76">
        <f t="shared" ref="J60:K60" si="15">SUM(J61:J64)</f>
        <v>96</v>
      </c>
      <c r="K60" s="76">
        <f t="shared" si="15"/>
        <v>67</v>
      </c>
      <c r="L60" s="76">
        <v>0</v>
      </c>
      <c r="M60" s="76">
        <v>0</v>
      </c>
      <c r="N60" s="76">
        <v>0</v>
      </c>
      <c r="O60" s="76">
        <v>0</v>
      </c>
      <c r="P60" s="76">
        <v>0</v>
      </c>
      <c r="Q60" s="76">
        <v>0</v>
      </c>
      <c r="R60" s="76">
        <v>0</v>
      </c>
    </row>
    <row r="61" spans="1:18" ht="13.5" customHeight="1" x14ac:dyDescent="0.15">
      <c r="A61" s="74"/>
      <c r="B61" s="74"/>
      <c r="C61" s="74" t="s">
        <v>359</v>
      </c>
      <c r="D61" s="72" t="s">
        <v>272</v>
      </c>
      <c r="E61" s="75"/>
      <c r="F61" s="58"/>
      <c r="G61" s="76">
        <v>72</v>
      </c>
      <c r="H61" s="76">
        <v>72</v>
      </c>
      <c r="I61" s="77">
        <v>37</v>
      </c>
      <c r="J61" s="77">
        <v>23</v>
      </c>
      <c r="K61" s="77">
        <v>12</v>
      </c>
      <c r="L61" s="76">
        <v>0</v>
      </c>
      <c r="M61" s="76">
        <v>0</v>
      </c>
      <c r="N61" s="76">
        <v>0</v>
      </c>
      <c r="O61" s="76">
        <v>0</v>
      </c>
      <c r="P61" s="76">
        <v>0</v>
      </c>
      <c r="Q61" s="76">
        <v>0</v>
      </c>
      <c r="R61" s="76">
        <v>0</v>
      </c>
    </row>
    <row r="62" spans="1:18" ht="13.5" customHeight="1" x14ac:dyDescent="0.15">
      <c r="A62" s="74"/>
      <c r="B62" s="74"/>
      <c r="C62" s="74" t="s">
        <v>359</v>
      </c>
      <c r="D62" s="72" t="s">
        <v>273</v>
      </c>
      <c r="E62" s="75"/>
      <c r="F62" s="58"/>
      <c r="G62" s="76">
        <v>131</v>
      </c>
      <c r="H62" s="76">
        <v>131</v>
      </c>
      <c r="I62" s="77">
        <v>70</v>
      </c>
      <c r="J62" s="77">
        <v>35</v>
      </c>
      <c r="K62" s="77">
        <v>26</v>
      </c>
      <c r="L62" s="76">
        <v>0</v>
      </c>
      <c r="M62" s="76">
        <v>0</v>
      </c>
      <c r="N62" s="76">
        <v>0</v>
      </c>
      <c r="O62" s="76">
        <v>0</v>
      </c>
      <c r="P62" s="76">
        <v>0</v>
      </c>
      <c r="Q62" s="76">
        <v>0</v>
      </c>
      <c r="R62" s="76">
        <v>0</v>
      </c>
    </row>
    <row r="63" spans="1:18" ht="13.5" customHeight="1" x14ac:dyDescent="0.15">
      <c r="A63" s="74"/>
      <c r="B63" s="74"/>
      <c r="C63" s="74" t="s">
        <v>601</v>
      </c>
      <c r="D63" s="72" t="s">
        <v>272</v>
      </c>
      <c r="E63" s="75"/>
      <c r="F63" s="58"/>
      <c r="G63" s="76">
        <v>35</v>
      </c>
      <c r="H63" s="76">
        <v>35</v>
      </c>
      <c r="I63" s="77">
        <v>11</v>
      </c>
      <c r="J63" s="77">
        <v>13</v>
      </c>
      <c r="K63" s="77">
        <v>11</v>
      </c>
      <c r="L63" s="76">
        <v>0</v>
      </c>
      <c r="M63" s="76">
        <v>0</v>
      </c>
      <c r="N63" s="76">
        <v>0</v>
      </c>
      <c r="O63" s="76">
        <v>0</v>
      </c>
      <c r="P63" s="76">
        <v>0</v>
      </c>
      <c r="Q63" s="76">
        <v>0</v>
      </c>
      <c r="R63" s="76">
        <v>0</v>
      </c>
    </row>
    <row r="64" spans="1:18" ht="13.5" customHeight="1" x14ac:dyDescent="0.15">
      <c r="A64" s="74"/>
      <c r="B64" s="73"/>
      <c r="C64" s="74" t="s">
        <v>601</v>
      </c>
      <c r="D64" s="72" t="s">
        <v>273</v>
      </c>
      <c r="E64" s="75"/>
      <c r="F64" s="58"/>
      <c r="G64" s="76">
        <v>69</v>
      </c>
      <c r="H64" s="76">
        <v>69</v>
      </c>
      <c r="I64" s="77">
        <v>26</v>
      </c>
      <c r="J64" s="77">
        <v>25</v>
      </c>
      <c r="K64" s="77">
        <v>18</v>
      </c>
      <c r="L64" s="76">
        <v>0</v>
      </c>
      <c r="M64" s="76">
        <v>0</v>
      </c>
      <c r="N64" s="76">
        <v>0</v>
      </c>
      <c r="O64" s="76">
        <v>0</v>
      </c>
      <c r="P64" s="76">
        <v>0</v>
      </c>
      <c r="Q64" s="76">
        <v>0</v>
      </c>
      <c r="R64" s="76">
        <v>0</v>
      </c>
    </row>
    <row r="65" spans="1:18" ht="13.5" customHeight="1" x14ac:dyDescent="0.15">
      <c r="A65" s="72" t="s">
        <v>386</v>
      </c>
      <c r="B65" s="73" t="s">
        <v>409</v>
      </c>
      <c r="C65" s="74"/>
      <c r="D65" s="72"/>
      <c r="E65" s="75">
        <v>280</v>
      </c>
      <c r="F65" s="58">
        <v>0</v>
      </c>
      <c r="G65" s="76">
        <f>H65</f>
        <v>929</v>
      </c>
      <c r="H65" s="76">
        <f>I65+J65+K65</f>
        <v>929</v>
      </c>
      <c r="I65" s="76">
        <f>I66+I67</f>
        <v>324</v>
      </c>
      <c r="J65" s="76">
        <f t="shared" ref="J65" si="16">J66+J67</f>
        <v>320</v>
      </c>
      <c r="K65" s="76">
        <f t="shared" ref="K65" si="17">K66+K67</f>
        <v>285</v>
      </c>
      <c r="L65" s="76">
        <v>0</v>
      </c>
      <c r="M65" s="76">
        <v>0</v>
      </c>
      <c r="N65" s="76">
        <v>0</v>
      </c>
      <c r="O65" s="76">
        <v>0</v>
      </c>
      <c r="P65" s="76">
        <v>0</v>
      </c>
      <c r="Q65" s="76">
        <v>0</v>
      </c>
      <c r="R65" s="76">
        <v>0</v>
      </c>
    </row>
    <row r="66" spans="1:18" ht="13.5" customHeight="1" x14ac:dyDescent="0.15">
      <c r="A66" s="74"/>
      <c r="B66" s="74"/>
      <c r="C66" s="74" t="s">
        <v>359</v>
      </c>
      <c r="D66" s="72" t="s">
        <v>272</v>
      </c>
      <c r="E66" s="75"/>
      <c r="F66" s="58"/>
      <c r="G66" s="76">
        <v>556</v>
      </c>
      <c r="H66" s="76">
        <v>556</v>
      </c>
      <c r="I66" s="77">
        <v>187</v>
      </c>
      <c r="J66" s="77">
        <v>192</v>
      </c>
      <c r="K66" s="77">
        <v>177</v>
      </c>
      <c r="L66" s="76">
        <v>0</v>
      </c>
      <c r="M66" s="76">
        <v>0</v>
      </c>
      <c r="N66" s="76">
        <v>0</v>
      </c>
      <c r="O66" s="76">
        <v>0</v>
      </c>
      <c r="P66" s="76">
        <v>0</v>
      </c>
      <c r="Q66" s="76">
        <v>0</v>
      </c>
      <c r="R66" s="76">
        <v>0</v>
      </c>
    </row>
    <row r="67" spans="1:18" ht="13.5" customHeight="1" x14ac:dyDescent="0.15">
      <c r="A67" s="74"/>
      <c r="B67" s="74"/>
      <c r="C67" s="74" t="s">
        <v>359</v>
      </c>
      <c r="D67" s="72" t="s">
        <v>273</v>
      </c>
      <c r="E67" s="75"/>
      <c r="F67" s="58"/>
      <c r="G67" s="76">
        <v>373</v>
      </c>
      <c r="H67" s="76">
        <v>373</v>
      </c>
      <c r="I67" s="77">
        <v>137</v>
      </c>
      <c r="J67" s="77">
        <v>128</v>
      </c>
      <c r="K67" s="77">
        <v>108</v>
      </c>
      <c r="L67" s="76">
        <v>0</v>
      </c>
      <c r="M67" s="76">
        <v>0</v>
      </c>
      <c r="N67" s="76">
        <v>0</v>
      </c>
      <c r="O67" s="76">
        <v>0</v>
      </c>
      <c r="P67" s="76">
        <v>0</v>
      </c>
      <c r="Q67" s="76">
        <v>0</v>
      </c>
      <c r="R67" s="76">
        <v>0</v>
      </c>
    </row>
    <row r="68" spans="1:18" ht="13.5" customHeight="1" x14ac:dyDescent="0.15">
      <c r="A68" s="72" t="s">
        <v>386</v>
      </c>
      <c r="B68" s="73" t="s">
        <v>111</v>
      </c>
      <c r="C68" s="74"/>
      <c r="D68" s="72"/>
      <c r="E68" s="75">
        <v>320</v>
      </c>
      <c r="F68" s="58">
        <v>0</v>
      </c>
      <c r="G68" s="76">
        <f>H68</f>
        <v>827</v>
      </c>
      <c r="H68" s="76">
        <f>I68+J68+K68</f>
        <v>827</v>
      </c>
      <c r="I68" s="76">
        <f t="shared" ref="I68:K68" si="18">I69+I70</f>
        <v>285</v>
      </c>
      <c r="J68" s="76">
        <f t="shared" si="18"/>
        <v>264</v>
      </c>
      <c r="K68" s="76">
        <f t="shared" si="18"/>
        <v>278</v>
      </c>
      <c r="L68" s="76">
        <v>0</v>
      </c>
      <c r="M68" s="76">
        <v>0</v>
      </c>
      <c r="N68" s="76">
        <v>0</v>
      </c>
      <c r="O68" s="76">
        <v>0</v>
      </c>
      <c r="P68" s="76">
        <v>0</v>
      </c>
      <c r="Q68" s="76">
        <v>0</v>
      </c>
      <c r="R68" s="76">
        <v>0</v>
      </c>
    </row>
    <row r="69" spans="1:18" ht="13.5" customHeight="1" x14ac:dyDescent="0.15">
      <c r="A69" s="74"/>
      <c r="B69" s="74"/>
      <c r="C69" s="74" t="s">
        <v>359</v>
      </c>
      <c r="D69" s="72" t="s">
        <v>272</v>
      </c>
      <c r="E69" s="75"/>
      <c r="F69" s="58"/>
      <c r="G69" s="76">
        <v>531</v>
      </c>
      <c r="H69" s="76">
        <v>531</v>
      </c>
      <c r="I69" s="77">
        <v>175</v>
      </c>
      <c r="J69" s="77">
        <v>176</v>
      </c>
      <c r="K69" s="77">
        <v>180</v>
      </c>
      <c r="L69" s="76">
        <v>0</v>
      </c>
      <c r="M69" s="76">
        <v>0</v>
      </c>
      <c r="N69" s="76">
        <v>0</v>
      </c>
      <c r="O69" s="76">
        <v>0</v>
      </c>
      <c r="P69" s="76">
        <v>0</v>
      </c>
      <c r="Q69" s="76">
        <v>0</v>
      </c>
      <c r="R69" s="76">
        <v>0</v>
      </c>
    </row>
    <row r="70" spans="1:18" ht="13.5" customHeight="1" x14ac:dyDescent="0.15">
      <c r="A70" s="74"/>
      <c r="B70" s="74"/>
      <c r="C70" s="74" t="s">
        <v>359</v>
      </c>
      <c r="D70" s="72" t="s">
        <v>273</v>
      </c>
      <c r="E70" s="75"/>
      <c r="F70" s="58"/>
      <c r="G70" s="76">
        <v>296</v>
      </c>
      <c r="H70" s="76">
        <v>296</v>
      </c>
      <c r="I70" s="77">
        <v>110</v>
      </c>
      <c r="J70" s="77">
        <v>88</v>
      </c>
      <c r="K70" s="77">
        <v>98</v>
      </c>
      <c r="L70" s="76">
        <v>0</v>
      </c>
      <c r="M70" s="76">
        <v>0</v>
      </c>
      <c r="N70" s="76">
        <v>0</v>
      </c>
      <c r="O70" s="76">
        <v>0</v>
      </c>
      <c r="P70" s="76">
        <v>0</v>
      </c>
      <c r="Q70" s="76">
        <v>0</v>
      </c>
      <c r="R70" s="76">
        <v>0</v>
      </c>
    </row>
    <row r="71" spans="1:18" ht="13.5" customHeight="1" x14ac:dyDescent="0.15">
      <c r="A71" s="72" t="s">
        <v>386</v>
      </c>
      <c r="B71" s="73" t="s">
        <v>350</v>
      </c>
      <c r="C71" s="74"/>
      <c r="D71" s="72"/>
      <c r="E71" s="75">
        <v>255</v>
      </c>
      <c r="F71" s="58">
        <v>0</v>
      </c>
      <c r="G71" s="76">
        <f>H71</f>
        <v>802</v>
      </c>
      <c r="H71" s="76">
        <f>I71+J71+K71</f>
        <v>802</v>
      </c>
      <c r="I71" s="76">
        <f>I72+I73</f>
        <v>291</v>
      </c>
      <c r="J71" s="76">
        <f t="shared" ref="J71:K71" si="19">J72+J73</f>
        <v>274</v>
      </c>
      <c r="K71" s="76">
        <f t="shared" si="19"/>
        <v>237</v>
      </c>
      <c r="L71" s="76">
        <v>0</v>
      </c>
      <c r="M71" s="76">
        <v>0</v>
      </c>
      <c r="N71" s="76">
        <v>0</v>
      </c>
      <c r="O71" s="76">
        <v>0</v>
      </c>
      <c r="P71" s="76">
        <v>0</v>
      </c>
      <c r="Q71" s="76">
        <v>0</v>
      </c>
      <c r="R71" s="76">
        <v>0</v>
      </c>
    </row>
    <row r="72" spans="1:18" ht="13.5" customHeight="1" x14ac:dyDescent="0.15">
      <c r="A72" s="74"/>
      <c r="B72" s="74"/>
      <c r="C72" s="74" t="s">
        <v>359</v>
      </c>
      <c r="D72" s="72" t="s">
        <v>272</v>
      </c>
      <c r="E72" s="75"/>
      <c r="F72" s="58"/>
      <c r="G72" s="76">
        <v>407</v>
      </c>
      <c r="H72" s="76">
        <v>407</v>
      </c>
      <c r="I72" s="77">
        <v>152</v>
      </c>
      <c r="J72" s="77">
        <v>143</v>
      </c>
      <c r="K72" s="77">
        <v>112</v>
      </c>
      <c r="L72" s="76">
        <v>0</v>
      </c>
      <c r="M72" s="76">
        <v>0</v>
      </c>
      <c r="N72" s="76">
        <v>0</v>
      </c>
      <c r="O72" s="76">
        <v>0</v>
      </c>
      <c r="P72" s="76">
        <v>0</v>
      </c>
      <c r="Q72" s="76">
        <v>0</v>
      </c>
      <c r="R72" s="76">
        <v>0</v>
      </c>
    </row>
    <row r="73" spans="1:18" ht="13.5" customHeight="1" x14ac:dyDescent="0.15">
      <c r="A73" s="74"/>
      <c r="B73" s="74"/>
      <c r="C73" s="74" t="s">
        <v>359</v>
      </c>
      <c r="D73" s="72" t="s">
        <v>273</v>
      </c>
      <c r="E73" s="75"/>
      <c r="F73" s="58"/>
      <c r="G73" s="76">
        <v>395</v>
      </c>
      <c r="H73" s="76">
        <v>395</v>
      </c>
      <c r="I73" s="77">
        <v>139</v>
      </c>
      <c r="J73" s="77">
        <v>131</v>
      </c>
      <c r="K73" s="77">
        <v>125</v>
      </c>
      <c r="L73" s="76">
        <v>0</v>
      </c>
      <c r="M73" s="76">
        <v>0</v>
      </c>
      <c r="N73" s="76">
        <v>0</v>
      </c>
      <c r="O73" s="76">
        <v>0</v>
      </c>
      <c r="P73" s="76">
        <v>0</v>
      </c>
      <c r="Q73" s="76">
        <v>0</v>
      </c>
      <c r="R73" s="76">
        <v>0</v>
      </c>
    </row>
    <row r="74" spans="1:18" ht="13.5" customHeight="1" x14ac:dyDescent="0.15">
      <c r="A74" s="72" t="s">
        <v>386</v>
      </c>
      <c r="B74" s="73" t="s">
        <v>156</v>
      </c>
      <c r="C74" s="74"/>
      <c r="D74" s="72"/>
      <c r="E74" s="75">
        <v>120</v>
      </c>
      <c r="F74" s="58">
        <v>0</v>
      </c>
      <c r="G74" s="76">
        <f>H74</f>
        <v>377</v>
      </c>
      <c r="H74" s="76">
        <f>I74+J74+K74</f>
        <v>377</v>
      </c>
      <c r="I74" s="76">
        <f>I75+I76</f>
        <v>132</v>
      </c>
      <c r="J74" s="76">
        <f t="shared" ref="J74" si="20">J75+J76</f>
        <v>122</v>
      </c>
      <c r="K74" s="76">
        <f t="shared" ref="K74" si="21">K75+K76</f>
        <v>123</v>
      </c>
      <c r="L74" s="76">
        <v>0</v>
      </c>
      <c r="M74" s="76">
        <v>0</v>
      </c>
      <c r="N74" s="76">
        <v>0</v>
      </c>
      <c r="O74" s="76">
        <v>0</v>
      </c>
      <c r="P74" s="76">
        <v>0</v>
      </c>
      <c r="Q74" s="76">
        <v>0</v>
      </c>
      <c r="R74" s="76">
        <v>0</v>
      </c>
    </row>
    <row r="75" spans="1:18" ht="13.5" customHeight="1" x14ac:dyDescent="0.15">
      <c r="A75" s="74"/>
      <c r="B75" s="74"/>
      <c r="C75" s="74" t="s">
        <v>359</v>
      </c>
      <c r="D75" s="72" t="s">
        <v>272</v>
      </c>
      <c r="E75" s="75"/>
      <c r="F75" s="58"/>
      <c r="G75" s="76">
        <v>377</v>
      </c>
      <c r="H75" s="76">
        <v>377</v>
      </c>
      <c r="I75" s="77">
        <v>132</v>
      </c>
      <c r="J75" s="77">
        <v>122</v>
      </c>
      <c r="K75" s="77">
        <v>123</v>
      </c>
      <c r="L75" s="76">
        <v>0</v>
      </c>
      <c r="M75" s="76">
        <v>0</v>
      </c>
      <c r="N75" s="76">
        <v>0</v>
      </c>
      <c r="O75" s="76">
        <v>0</v>
      </c>
      <c r="P75" s="76">
        <v>0</v>
      </c>
      <c r="Q75" s="76">
        <v>0</v>
      </c>
      <c r="R75" s="76">
        <v>0</v>
      </c>
    </row>
    <row r="76" spans="1:18" ht="13.5" customHeight="1" x14ac:dyDescent="0.15">
      <c r="A76" s="74"/>
      <c r="B76" s="74"/>
      <c r="C76" s="74" t="s">
        <v>347</v>
      </c>
      <c r="D76" s="72" t="s">
        <v>621</v>
      </c>
      <c r="E76" s="75"/>
      <c r="F76" s="58"/>
      <c r="G76" s="76"/>
      <c r="H76" s="76"/>
      <c r="I76" s="76">
        <v>0</v>
      </c>
      <c r="J76" s="76">
        <v>0</v>
      </c>
      <c r="K76" s="76">
        <v>0</v>
      </c>
      <c r="L76" s="76"/>
      <c r="M76" s="76"/>
      <c r="N76" s="76"/>
      <c r="O76" s="76"/>
      <c r="P76" s="76"/>
      <c r="Q76" s="76"/>
      <c r="R76" s="76"/>
    </row>
    <row r="77" spans="1:18" ht="13.5" customHeight="1" x14ac:dyDescent="0.15">
      <c r="A77" s="72" t="s">
        <v>386</v>
      </c>
      <c r="B77" s="73" t="s">
        <v>110</v>
      </c>
      <c r="C77" s="74"/>
      <c r="D77" s="72"/>
      <c r="E77" s="75">
        <v>305</v>
      </c>
      <c r="F77" s="58">
        <v>0</v>
      </c>
      <c r="G77" s="76">
        <f>H77</f>
        <v>984</v>
      </c>
      <c r="H77" s="76">
        <f>I77+J77+K77</f>
        <v>984</v>
      </c>
      <c r="I77" s="76">
        <f>I78+I79</f>
        <v>343</v>
      </c>
      <c r="J77" s="76">
        <f t="shared" ref="J77" si="22">J78+J79</f>
        <v>313</v>
      </c>
      <c r="K77" s="76">
        <f t="shared" ref="K77" si="23">K78+K79</f>
        <v>328</v>
      </c>
      <c r="L77" s="76">
        <v>0</v>
      </c>
      <c r="M77" s="76">
        <v>0</v>
      </c>
      <c r="N77" s="76">
        <v>0</v>
      </c>
      <c r="O77" s="76">
        <v>0</v>
      </c>
      <c r="P77" s="76">
        <v>0</v>
      </c>
      <c r="Q77" s="76">
        <v>0</v>
      </c>
      <c r="R77" s="76">
        <v>0</v>
      </c>
    </row>
    <row r="78" spans="1:18" ht="13.5" customHeight="1" x14ac:dyDescent="0.15">
      <c r="A78" s="74"/>
      <c r="B78" s="74"/>
      <c r="C78" s="74" t="s">
        <v>359</v>
      </c>
      <c r="D78" s="72" t="s">
        <v>272</v>
      </c>
      <c r="E78" s="75"/>
      <c r="F78" s="58"/>
      <c r="G78" s="76">
        <v>529</v>
      </c>
      <c r="H78" s="76">
        <v>529</v>
      </c>
      <c r="I78" s="77">
        <v>187</v>
      </c>
      <c r="J78" s="77">
        <v>160</v>
      </c>
      <c r="K78" s="77">
        <v>182</v>
      </c>
      <c r="L78" s="76">
        <v>0</v>
      </c>
      <c r="M78" s="76">
        <v>0</v>
      </c>
      <c r="N78" s="76">
        <v>0</v>
      </c>
      <c r="O78" s="76">
        <v>0</v>
      </c>
      <c r="P78" s="76">
        <v>0</v>
      </c>
      <c r="Q78" s="76">
        <v>0</v>
      </c>
      <c r="R78" s="76">
        <v>0</v>
      </c>
    </row>
    <row r="79" spans="1:18" ht="13.5" customHeight="1" x14ac:dyDescent="0.15">
      <c r="A79" s="74"/>
      <c r="B79" s="74"/>
      <c r="C79" s="74" t="s">
        <v>359</v>
      </c>
      <c r="D79" s="72" t="s">
        <v>273</v>
      </c>
      <c r="E79" s="75"/>
      <c r="F79" s="58"/>
      <c r="G79" s="76">
        <v>455</v>
      </c>
      <c r="H79" s="76">
        <v>455</v>
      </c>
      <c r="I79" s="77">
        <v>156</v>
      </c>
      <c r="J79" s="77">
        <v>153</v>
      </c>
      <c r="K79" s="77">
        <v>146</v>
      </c>
      <c r="L79" s="76">
        <v>0</v>
      </c>
      <c r="M79" s="76">
        <v>0</v>
      </c>
      <c r="N79" s="76">
        <v>0</v>
      </c>
      <c r="O79" s="76">
        <v>0</v>
      </c>
      <c r="P79" s="76">
        <v>0</v>
      </c>
      <c r="Q79" s="76">
        <v>0</v>
      </c>
      <c r="R79" s="76">
        <v>0</v>
      </c>
    </row>
    <row r="80" spans="1:18" ht="13.5" customHeight="1" x14ac:dyDescent="0.15">
      <c r="A80" s="72" t="s">
        <v>386</v>
      </c>
      <c r="B80" s="73" t="s">
        <v>541</v>
      </c>
      <c r="C80" s="74"/>
      <c r="D80" s="72"/>
      <c r="E80" s="75">
        <v>300</v>
      </c>
      <c r="F80" s="58">
        <v>0</v>
      </c>
      <c r="G80" s="76">
        <f>H80</f>
        <v>830</v>
      </c>
      <c r="H80" s="76">
        <f>I80+J80+K80</f>
        <v>830</v>
      </c>
      <c r="I80" s="76">
        <f>SUM(I81:I84)</f>
        <v>382</v>
      </c>
      <c r="J80" s="76">
        <f t="shared" ref="J80:K80" si="24">SUM(J81:J84)</f>
        <v>217</v>
      </c>
      <c r="K80" s="76">
        <f t="shared" si="24"/>
        <v>231</v>
      </c>
      <c r="L80" s="76">
        <v>0</v>
      </c>
      <c r="M80" s="76">
        <v>0</v>
      </c>
      <c r="N80" s="76">
        <v>0</v>
      </c>
      <c r="O80" s="76">
        <v>0</v>
      </c>
      <c r="P80" s="76">
        <v>0</v>
      </c>
      <c r="Q80" s="76">
        <v>0</v>
      </c>
      <c r="R80" s="76">
        <v>0</v>
      </c>
    </row>
    <row r="81" spans="1:18" ht="13.5" customHeight="1" x14ac:dyDescent="0.15">
      <c r="A81" s="74"/>
      <c r="B81" s="74"/>
      <c r="C81" s="74" t="s">
        <v>359</v>
      </c>
      <c r="D81" s="72" t="s">
        <v>272</v>
      </c>
      <c r="E81" s="75"/>
      <c r="F81" s="58"/>
      <c r="G81" s="76">
        <v>404</v>
      </c>
      <c r="H81" s="76">
        <v>404</v>
      </c>
      <c r="I81" s="77">
        <v>192</v>
      </c>
      <c r="J81" s="77">
        <v>102</v>
      </c>
      <c r="K81" s="77">
        <v>110</v>
      </c>
      <c r="L81" s="76">
        <v>0</v>
      </c>
      <c r="M81" s="76">
        <v>0</v>
      </c>
      <c r="N81" s="76">
        <v>0</v>
      </c>
      <c r="O81" s="76">
        <v>0</v>
      </c>
      <c r="P81" s="76">
        <v>0</v>
      </c>
      <c r="Q81" s="76">
        <v>0</v>
      </c>
      <c r="R81" s="76">
        <v>0</v>
      </c>
    </row>
    <row r="82" spans="1:18" ht="13.5" customHeight="1" x14ac:dyDescent="0.15">
      <c r="A82" s="74"/>
      <c r="B82" s="74"/>
      <c r="C82" s="74" t="s">
        <v>359</v>
      </c>
      <c r="D82" s="72" t="s">
        <v>273</v>
      </c>
      <c r="E82" s="75"/>
      <c r="F82" s="58"/>
      <c r="G82" s="76">
        <v>330</v>
      </c>
      <c r="H82" s="76">
        <v>330</v>
      </c>
      <c r="I82" s="77">
        <v>141</v>
      </c>
      <c r="J82" s="77">
        <v>93</v>
      </c>
      <c r="K82" s="77">
        <v>96</v>
      </c>
      <c r="L82" s="76">
        <v>0</v>
      </c>
      <c r="M82" s="76">
        <v>0</v>
      </c>
      <c r="N82" s="76">
        <v>0</v>
      </c>
      <c r="O82" s="76">
        <v>0</v>
      </c>
      <c r="P82" s="76">
        <v>0</v>
      </c>
      <c r="Q82" s="76">
        <v>0</v>
      </c>
      <c r="R82" s="76">
        <v>0</v>
      </c>
    </row>
    <row r="83" spans="1:18" ht="13.5" customHeight="1" x14ac:dyDescent="0.15">
      <c r="A83" s="74"/>
      <c r="B83" s="74"/>
      <c r="C83" s="74" t="s">
        <v>595</v>
      </c>
      <c r="D83" s="72" t="s">
        <v>272</v>
      </c>
      <c r="E83" s="75"/>
      <c r="F83" s="58"/>
      <c r="G83" s="76">
        <v>64</v>
      </c>
      <c r="H83" s="76">
        <v>64</v>
      </c>
      <c r="I83" s="77">
        <v>30</v>
      </c>
      <c r="J83" s="77">
        <v>14</v>
      </c>
      <c r="K83" s="77">
        <v>20</v>
      </c>
      <c r="L83" s="76">
        <v>0</v>
      </c>
      <c r="M83" s="76">
        <v>0</v>
      </c>
      <c r="N83" s="76">
        <v>0</v>
      </c>
      <c r="O83" s="76">
        <v>0</v>
      </c>
      <c r="P83" s="76">
        <v>0</v>
      </c>
      <c r="Q83" s="76">
        <v>0</v>
      </c>
      <c r="R83" s="76">
        <v>0</v>
      </c>
    </row>
    <row r="84" spans="1:18" ht="13.5" customHeight="1" x14ac:dyDescent="0.15">
      <c r="A84" s="74"/>
      <c r="B84" s="74"/>
      <c r="C84" s="74" t="s">
        <v>595</v>
      </c>
      <c r="D84" s="72" t="s">
        <v>273</v>
      </c>
      <c r="E84" s="75"/>
      <c r="F84" s="58"/>
      <c r="G84" s="76">
        <v>32</v>
      </c>
      <c r="H84" s="76">
        <v>32</v>
      </c>
      <c r="I84" s="77">
        <v>19</v>
      </c>
      <c r="J84" s="77">
        <v>8</v>
      </c>
      <c r="K84" s="77">
        <v>5</v>
      </c>
      <c r="L84" s="76">
        <v>0</v>
      </c>
      <c r="M84" s="76">
        <v>0</v>
      </c>
      <c r="N84" s="76">
        <v>0</v>
      </c>
      <c r="O84" s="76">
        <v>0</v>
      </c>
      <c r="P84" s="76">
        <v>0</v>
      </c>
      <c r="Q84" s="76">
        <v>0</v>
      </c>
      <c r="R84" s="76">
        <v>0</v>
      </c>
    </row>
    <row r="85" spans="1:18" ht="13.5" customHeight="1" x14ac:dyDescent="0.15">
      <c r="A85" s="72" t="s">
        <v>386</v>
      </c>
      <c r="B85" s="73" t="s">
        <v>155</v>
      </c>
      <c r="C85" s="74"/>
      <c r="D85" s="72"/>
      <c r="E85" s="75">
        <v>314</v>
      </c>
      <c r="F85" s="58">
        <v>0</v>
      </c>
      <c r="G85" s="76">
        <f>H85</f>
        <v>1057</v>
      </c>
      <c r="H85" s="76">
        <f>I85+J85+K85</f>
        <v>1057</v>
      </c>
      <c r="I85" s="76">
        <f>I86+I87</f>
        <v>322</v>
      </c>
      <c r="J85" s="76">
        <f t="shared" ref="J85:K85" si="25">J86+J87</f>
        <v>380</v>
      </c>
      <c r="K85" s="76">
        <f t="shared" si="25"/>
        <v>355</v>
      </c>
      <c r="L85" s="76">
        <v>0</v>
      </c>
      <c r="M85" s="76">
        <v>0</v>
      </c>
      <c r="N85" s="76">
        <v>0</v>
      </c>
      <c r="O85" s="76">
        <v>0</v>
      </c>
      <c r="P85" s="76">
        <v>0</v>
      </c>
      <c r="Q85" s="76">
        <v>0</v>
      </c>
      <c r="R85" s="76">
        <v>0</v>
      </c>
    </row>
    <row r="86" spans="1:18" ht="13.5" customHeight="1" x14ac:dyDescent="0.15">
      <c r="A86" s="74"/>
      <c r="B86" s="74"/>
      <c r="C86" s="74" t="s">
        <v>359</v>
      </c>
      <c r="D86" s="72" t="s">
        <v>272</v>
      </c>
      <c r="E86" s="75"/>
      <c r="F86" s="58"/>
      <c r="G86" s="76">
        <v>579</v>
      </c>
      <c r="H86" s="76">
        <v>579</v>
      </c>
      <c r="I86" s="77">
        <v>171</v>
      </c>
      <c r="J86" s="77">
        <v>219</v>
      </c>
      <c r="K86" s="77">
        <v>189</v>
      </c>
      <c r="L86" s="76">
        <v>0</v>
      </c>
      <c r="M86" s="76">
        <v>0</v>
      </c>
      <c r="N86" s="76">
        <v>0</v>
      </c>
      <c r="O86" s="76">
        <v>0</v>
      </c>
      <c r="P86" s="76">
        <v>0</v>
      </c>
      <c r="Q86" s="76">
        <v>0</v>
      </c>
      <c r="R86" s="76">
        <v>0</v>
      </c>
    </row>
    <row r="87" spans="1:18" ht="13.5" customHeight="1" x14ac:dyDescent="0.15">
      <c r="A87" s="74"/>
      <c r="B87" s="74"/>
      <c r="C87" s="74" t="s">
        <v>359</v>
      </c>
      <c r="D87" s="72" t="s">
        <v>273</v>
      </c>
      <c r="E87" s="75"/>
      <c r="F87" s="58"/>
      <c r="G87" s="76">
        <v>478</v>
      </c>
      <c r="H87" s="76">
        <v>478</v>
      </c>
      <c r="I87" s="77">
        <v>151</v>
      </c>
      <c r="J87" s="77">
        <v>161</v>
      </c>
      <c r="K87" s="77">
        <v>166</v>
      </c>
      <c r="L87" s="76">
        <v>0</v>
      </c>
      <c r="M87" s="76">
        <v>0</v>
      </c>
      <c r="N87" s="76">
        <v>0</v>
      </c>
      <c r="O87" s="76">
        <v>0</v>
      </c>
      <c r="P87" s="76">
        <v>0</v>
      </c>
      <c r="Q87" s="76">
        <v>0</v>
      </c>
      <c r="R87" s="76">
        <v>0</v>
      </c>
    </row>
    <row r="88" spans="1:18" ht="13.5" customHeight="1" x14ac:dyDescent="0.15">
      <c r="A88" s="79" t="s">
        <v>408</v>
      </c>
      <c r="B88" s="79">
        <v>22</v>
      </c>
      <c r="C88" s="79"/>
      <c r="D88" s="79"/>
      <c r="E88" s="80">
        <f>SUM(E43:E87)</f>
        <v>3899</v>
      </c>
      <c r="F88" s="61">
        <v>0</v>
      </c>
      <c r="G88" s="80">
        <f>H88+L88+Q88+R88</f>
        <v>18147</v>
      </c>
      <c r="H88" s="80">
        <f>I88+J88+K88</f>
        <v>18147</v>
      </c>
      <c r="I88" s="80">
        <f>I43+I46+I24+I6+I71+I49+I30+I13+I37+I40+I68+I57+I54+I60+I18+I21+I65+I27+I74+I77+I80+I85</f>
        <v>6197</v>
      </c>
      <c r="J88" s="80">
        <f>J43+J46+J24+J6+J71+J49+J30+J13+J37+J40+J68+J57+J54+J60+J18+J21+J65+J27+J74+J77+J80+J85</f>
        <v>5996</v>
      </c>
      <c r="K88" s="80">
        <f>K43+K46+K24+K6+K71+K49+K30+K13+K37+K40+K68+K57+K54+K60+K18+K21+K65+K27+K74+K77+K80+K85</f>
        <v>5954</v>
      </c>
      <c r="L88" s="80">
        <v>0</v>
      </c>
      <c r="M88" s="80">
        <v>0</v>
      </c>
      <c r="N88" s="80">
        <v>0</v>
      </c>
      <c r="O88" s="80">
        <v>0</v>
      </c>
      <c r="P88" s="80">
        <v>0</v>
      </c>
      <c r="Q88" s="80">
        <v>0</v>
      </c>
      <c r="R88" s="80">
        <v>0</v>
      </c>
    </row>
    <row r="89" spans="1:18" ht="13.5" customHeight="1" x14ac:dyDescent="0.15">
      <c r="A89" s="72" t="s">
        <v>400</v>
      </c>
      <c r="B89" s="73" t="s">
        <v>122</v>
      </c>
      <c r="C89" s="74"/>
      <c r="D89" s="72"/>
      <c r="E89" s="75">
        <v>120</v>
      </c>
      <c r="F89" s="58">
        <v>0</v>
      </c>
      <c r="G89" s="76">
        <f>H89</f>
        <v>235</v>
      </c>
      <c r="H89" s="76">
        <f>I89+J89+K89</f>
        <v>235</v>
      </c>
      <c r="I89" s="76">
        <f>I90+I91</f>
        <v>85</v>
      </c>
      <c r="J89" s="76">
        <f t="shared" ref="J89" si="26">J90+J91</f>
        <v>89</v>
      </c>
      <c r="K89" s="76">
        <f t="shared" ref="K89" si="27">K90+K91</f>
        <v>61</v>
      </c>
      <c r="L89" s="76">
        <v>0</v>
      </c>
      <c r="M89" s="76">
        <v>0</v>
      </c>
      <c r="N89" s="76">
        <v>0</v>
      </c>
      <c r="O89" s="76">
        <v>0</v>
      </c>
      <c r="P89" s="76">
        <v>0</v>
      </c>
      <c r="Q89" s="76">
        <v>0</v>
      </c>
      <c r="R89" s="76">
        <v>0</v>
      </c>
    </row>
    <row r="90" spans="1:18" ht="13.5" customHeight="1" x14ac:dyDescent="0.15">
      <c r="A90" s="74"/>
      <c r="B90" s="74"/>
      <c r="C90" s="74" t="s">
        <v>359</v>
      </c>
      <c r="D90" s="72" t="s">
        <v>272</v>
      </c>
      <c r="E90" s="75"/>
      <c r="F90" s="58"/>
      <c r="G90" s="76">
        <v>177</v>
      </c>
      <c r="H90" s="76">
        <v>177</v>
      </c>
      <c r="I90" s="77">
        <v>62</v>
      </c>
      <c r="J90" s="77">
        <v>71</v>
      </c>
      <c r="K90" s="77">
        <v>44</v>
      </c>
      <c r="L90" s="76">
        <v>0</v>
      </c>
      <c r="M90" s="76">
        <v>0</v>
      </c>
      <c r="N90" s="76">
        <v>0</v>
      </c>
      <c r="O90" s="76">
        <v>0</v>
      </c>
      <c r="P90" s="76">
        <v>0</v>
      </c>
      <c r="Q90" s="76">
        <v>0</v>
      </c>
      <c r="R90" s="76">
        <v>0</v>
      </c>
    </row>
    <row r="91" spans="1:18" ht="13.5" customHeight="1" x14ac:dyDescent="0.15">
      <c r="A91" s="74"/>
      <c r="B91" s="74"/>
      <c r="C91" s="74" t="s">
        <v>359</v>
      </c>
      <c r="D91" s="72" t="s">
        <v>273</v>
      </c>
      <c r="E91" s="75"/>
      <c r="F91" s="58"/>
      <c r="G91" s="76">
        <v>58</v>
      </c>
      <c r="H91" s="76">
        <v>58</v>
      </c>
      <c r="I91" s="77">
        <v>23</v>
      </c>
      <c r="J91" s="77">
        <v>18</v>
      </c>
      <c r="K91" s="77">
        <v>17</v>
      </c>
      <c r="L91" s="76">
        <v>0</v>
      </c>
      <c r="M91" s="76">
        <v>0</v>
      </c>
      <c r="N91" s="76">
        <v>0</v>
      </c>
      <c r="O91" s="76">
        <v>0</v>
      </c>
      <c r="P91" s="76">
        <v>0</v>
      </c>
      <c r="Q91" s="76">
        <v>0</v>
      </c>
      <c r="R91" s="76">
        <v>0</v>
      </c>
    </row>
    <row r="92" spans="1:18" ht="13.5" customHeight="1" x14ac:dyDescent="0.15">
      <c r="A92" s="72" t="s">
        <v>400</v>
      </c>
      <c r="B92" s="73" t="s">
        <v>542</v>
      </c>
      <c r="C92" s="74"/>
      <c r="D92" s="72"/>
      <c r="E92" s="75">
        <v>175</v>
      </c>
      <c r="F92" s="58">
        <v>0</v>
      </c>
      <c r="G92" s="76">
        <f>H92</f>
        <v>308</v>
      </c>
      <c r="H92" s="76">
        <f>I92+J92+K92</f>
        <v>308</v>
      </c>
      <c r="I92" s="76">
        <f>I93+I94</f>
        <v>104</v>
      </c>
      <c r="J92" s="76">
        <f t="shared" ref="J92" si="28">J93+J94</f>
        <v>97</v>
      </c>
      <c r="K92" s="76">
        <f t="shared" ref="K92" si="29">K93+K94</f>
        <v>107</v>
      </c>
      <c r="L92" s="76">
        <v>0</v>
      </c>
      <c r="M92" s="76">
        <v>0</v>
      </c>
      <c r="N92" s="76">
        <v>0</v>
      </c>
      <c r="O92" s="76">
        <v>0</v>
      </c>
      <c r="P92" s="76">
        <v>0</v>
      </c>
      <c r="Q92" s="76">
        <v>0</v>
      </c>
      <c r="R92" s="76">
        <v>0</v>
      </c>
    </row>
    <row r="93" spans="1:18" ht="13.5" customHeight="1" x14ac:dyDescent="0.15">
      <c r="A93" s="74"/>
      <c r="B93" s="74"/>
      <c r="C93" s="74" t="s">
        <v>359</v>
      </c>
      <c r="D93" s="72" t="s">
        <v>272</v>
      </c>
      <c r="E93" s="75"/>
      <c r="F93" s="58"/>
      <c r="G93" s="76">
        <v>130</v>
      </c>
      <c r="H93" s="76">
        <v>130</v>
      </c>
      <c r="I93" s="77">
        <v>44</v>
      </c>
      <c r="J93" s="77">
        <v>41</v>
      </c>
      <c r="K93" s="77">
        <v>45</v>
      </c>
      <c r="L93" s="76">
        <v>0</v>
      </c>
      <c r="M93" s="76">
        <v>0</v>
      </c>
      <c r="N93" s="76">
        <v>0</v>
      </c>
      <c r="O93" s="76">
        <v>0</v>
      </c>
      <c r="P93" s="76">
        <v>0</v>
      </c>
      <c r="Q93" s="76">
        <v>0</v>
      </c>
      <c r="R93" s="76">
        <v>0</v>
      </c>
    </row>
    <row r="94" spans="1:18" ht="13.5" customHeight="1" x14ac:dyDescent="0.15">
      <c r="A94" s="74"/>
      <c r="B94" s="74"/>
      <c r="C94" s="74" t="s">
        <v>359</v>
      </c>
      <c r="D94" s="72" t="s">
        <v>273</v>
      </c>
      <c r="E94" s="75"/>
      <c r="F94" s="58"/>
      <c r="G94" s="76">
        <v>178</v>
      </c>
      <c r="H94" s="76">
        <v>178</v>
      </c>
      <c r="I94" s="77">
        <v>60</v>
      </c>
      <c r="J94" s="77">
        <v>56</v>
      </c>
      <c r="K94" s="77">
        <v>62</v>
      </c>
      <c r="L94" s="76">
        <v>0</v>
      </c>
      <c r="M94" s="76">
        <v>0</v>
      </c>
      <c r="N94" s="76">
        <v>0</v>
      </c>
      <c r="O94" s="76">
        <v>0</v>
      </c>
      <c r="P94" s="76">
        <v>0</v>
      </c>
      <c r="Q94" s="76">
        <v>0</v>
      </c>
      <c r="R94" s="76">
        <v>0</v>
      </c>
    </row>
    <row r="95" spans="1:18" ht="13.5" customHeight="1" x14ac:dyDescent="0.15">
      <c r="A95" s="72" t="s">
        <v>400</v>
      </c>
      <c r="B95" s="73" t="s">
        <v>124</v>
      </c>
      <c r="C95" s="74"/>
      <c r="D95" s="72"/>
      <c r="E95" s="75">
        <v>140</v>
      </c>
      <c r="F95" s="58">
        <v>0</v>
      </c>
      <c r="G95" s="76">
        <f>H95</f>
        <v>232</v>
      </c>
      <c r="H95" s="76">
        <f>I95+J95+K95</f>
        <v>232</v>
      </c>
      <c r="I95" s="76">
        <f>I96+I97</f>
        <v>80</v>
      </c>
      <c r="J95" s="76">
        <f t="shared" ref="J95" si="30">J96+J97</f>
        <v>85</v>
      </c>
      <c r="K95" s="76">
        <f t="shared" ref="K95" si="31">K96+K97</f>
        <v>67</v>
      </c>
      <c r="L95" s="76">
        <v>0</v>
      </c>
      <c r="M95" s="76">
        <v>0</v>
      </c>
      <c r="N95" s="76">
        <v>0</v>
      </c>
      <c r="O95" s="76">
        <v>0</v>
      </c>
      <c r="P95" s="76">
        <v>0</v>
      </c>
      <c r="Q95" s="76">
        <v>0</v>
      </c>
      <c r="R95" s="76">
        <v>0</v>
      </c>
    </row>
    <row r="96" spans="1:18" ht="13.5" customHeight="1" x14ac:dyDescent="0.15">
      <c r="A96" s="74"/>
      <c r="B96" s="74"/>
      <c r="C96" s="74" t="s">
        <v>359</v>
      </c>
      <c r="D96" s="72" t="s">
        <v>272</v>
      </c>
      <c r="E96" s="75"/>
      <c r="F96" s="58"/>
      <c r="G96" s="76">
        <v>147</v>
      </c>
      <c r="H96" s="76">
        <v>147</v>
      </c>
      <c r="I96" s="77">
        <v>43</v>
      </c>
      <c r="J96" s="77">
        <v>60</v>
      </c>
      <c r="K96" s="77">
        <v>44</v>
      </c>
      <c r="L96" s="76">
        <v>0</v>
      </c>
      <c r="M96" s="76">
        <v>0</v>
      </c>
      <c r="N96" s="76">
        <v>0</v>
      </c>
      <c r="O96" s="76">
        <v>0</v>
      </c>
      <c r="P96" s="76">
        <v>0</v>
      </c>
      <c r="Q96" s="76">
        <v>0</v>
      </c>
      <c r="R96" s="76">
        <v>0</v>
      </c>
    </row>
    <row r="97" spans="1:18" ht="13.5" customHeight="1" x14ac:dyDescent="0.15">
      <c r="A97" s="74"/>
      <c r="B97" s="74"/>
      <c r="C97" s="74" t="s">
        <v>359</v>
      </c>
      <c r="D97" s="72" t="s">
        <v>273</v>
      </c>
      <c r="E97" s="75"/>
      <c r="F97" s="58"/>
      <c r="G97" s="76">
        <v>85</v>
      </c>
      <c r="H97" s="76">
        <v>85</v>
      </c>
      <c r="I97" s="77">
        <v>37</v>
      </c>
      <c r="J97" s="77">
        <v>25</v>
      </c>
      <c r="K97" s="77">
        <v>23</v>
      </c>
      <c r="L97" s="76">
        <v>0</v>
      </c>
      <c r="M97" s="76">
        <v>0</v>
      </c>
      <c r="N97" s="76">
        <v>0</v>
      </c>
      <c r="O97" s="76">
        <v>0</v>
      </c>
      <c r="P97" s="76">
        <v>0</v>
      </c>
      <c r="Q97" s="76">
        <v>0</v>
      </c>
      <c r="R97" s="76">
        <v>0</v>
      </c>
    </row>
    <row r="98" spans="1:18" ht="13.5" customHeight="1" x14ac:dyDescent="0.15">
      <c r="A98" s="72" t="s">
        <v>400</v>
      </c>
      <c r="B98" s="73" t="s">
        <v>244</v>
      </c>
      <c r="C98" s="74"/>
      <c r="D98" s="72"/>
      <c r="E98" s="75">
        <v>140</v>
      </c>
      <c r="F98" s="58">
        <v>0</v>
      </c>
      <c r="G98" s="76">
        <f>H98</f>
        <v>217</v>
      </c>
      <c r="H98" s="76">
        <f>I98+J98+K98</f>
        <v>217</v>
      </c>
      <c r="I98" s="76">
        <f>I99+I100</f>
        <v>72</v>
      </c>
      <c r="J98" s="76">
        <f t="shared" ref="J98" si="32">J99+J100</f>
        <v>74</v>
      </c>
      <c r="K98" s="76">
        <f t="shared" ref="K98" si="33">K99+K100</f>
        <v>71</v>
      </c>
      <c r="L98" s="76">
        <v>0</v>
      </c>
      <c r="M98" s="76">
        <v>0</v>
      </c>
      <c r="N98" s="76">
        <v>0</v>
      </c>
      <c r="O98" s="76">
        <v>0</v>
      </c>
      <c r="P98" s="76">
        <v>0</v>
      </c>
      <c r="Q98" s="76">
        <v>0</v>
      </c>
      <c r="R98" s="76">
        <v>0</v>
      </c>
    </row>
    <row r="99" spans="1:18" ht="13.5" customHeight="1" x14ac:dyDescent="0.15">
      <c r="A99" s="74"/>
      <c r="B99" s="74"/>
      <c r="C99" s="74" t="s">
        <v>359</v>
      </c>
      <c r="D99" s="72" t="s">
        <v>272</v>
      </c>
      <c r="E99" s="75"/>
      <c r="F99" s="58"/>
      <c r="G99" s="76">
        <v>147</v>
      </c>
      <c r="H99" s="76">
        <v>147</v>
      </c>
      <c r="I99" s="77">
        <v>49</v>
      </c>
      <c r="J99" s="77">
        <v>51</v>
      </c>
      <c r="K99" s="77">
        <v>47</v>
      </c>
      <c r="L99" s="76">
        <v>0</v>
      </c>
      <c r="M99" s="76">
        <v>0</v>
      </c>
      <c r="N99" s="76">
        <v>0</v>
      </c>
      <c r="O99" s="76">
        <v>0</v>
      </c>
      <c r="P99" s="76">
        <v>0</v>
      </c>
      <c r="Q99" s="76">
        <v>0</v>
      </c>
      <c r="R99" s="76">
        <v>0</v>
      </c>
    </row>
    <row r="100" spans="1:18" ht="13.5" customHeight="1" x14ac:dyDescent="0.15">
      <c r="A100" s="74"/>
      <c r="B100" s="74"/>
      <c r="C100" s="74" t="s">
        <v>359</v>
      </c>
      <c r="D100" s="72" t="s">
        <v>273</v>
      </c>
      <c r="E100" s="75"/>
      <c r="F100" s="58"/>
      <c r="G100" s="76">
        <v>70</v>
      </c>
      <c r="H100" s="76">
        <v>70</v>
      </c>
      <c r="I100" s="77">
        <v>23</v>
      </c>
      <c r="J100" s="77">
        <v>23</v>
      </c>
      <c r="K100" s="77">
        <v>24</v>
      </c>
      <c r="L100" s="76">
        <v>0</v>
      </c>
      <c r="M100" s="76">
        <v>0</v>
      </c>
      <c r="N100" s="76">
        <v>0</v>
      </c>
      <c r="O100" s="76">
        <v>0</v>
      </c>
      <c r="P100" s="76">
        <v>0</v>
      </c>
      <c r="Q100" s="76">
        <v>0</v>
      </c>
      <c r="R100" s="76">
        <v>0</v>
      </c>
    </row>
    <row r="101" spans="1:18" ht="13.5" customHeight="1" x14ac:dyDescent="0.15">
      <c r="A101" s="79" t="s">
        <v>408</v>
      </c>
      <c r="B101" s="79">
        <v>4</v>
      </c>
      <c r="C101" s="79"/>
      <c r="D101" s="79"/>
      <c r="E101" s="80">
        <f>SUM(E89:E100)</f>
        <v>575</v>
      </c>
      <c r="F101" s="61">
        <v>0</v>
      </c>
      <c r="G101" s="80">
        <f>H101+L101+Q101+R101</f>
        <v>992</v>
      </c>
      <c r="H101" s="80">
        <f>I101+J101+K101</f>
        <v>992</v>
      </c>
      <c r="I101" s="80">
        <f>I89+I92+I95+I98</f>
        <v>341</v>
      </c>
      <c r="J101" s="80">
        <f>J89+J92+J95+J98</f>
        <v>345</v>
      </c>
      <c r="K101" s="80">
        <f>K89+K92+K95+K98</f>
        <v>306</v>
      </c>
      <c r="L101" s="80">
        <v>0</v>
      </c>
      <c r="M101" s="80">
        <v>0</v>
      </c>
      <c r="N101" s="80">
        <v>0</v>
      </c>
      <c r="O101" s="80">
        <v>0</v>
      </c>
      <c r="P101" s="80">
        <v>0</v>
      </c>
      <c r="Q101" s="80">
        <v>0</v>
      </c>
      <c r="R101" s="80">
        <v>0</v>
      </c>
    </row>
    <row r="102" spans="1:18" ht="13.5" customHeight="1" x14ac:dyDescent="0.15">
      <c r="A102" s="72" t="s">
        <v>401</v>
      </c>
      <c r="B102" s="73" t="s">
        <v>547</v>
      </c>
      <c r="C102" s="74"/>
      <c r="D102" s="72"/>
      <c r="E102" s="75">
        <v>225</v>
      </c>
      <c r="F102" s="58">
        <v>0</v>
      </c>
      <c r="G102" s="76">
        <f>H102</f>
        <v>394</v>
      </c>
      <c r="H102" s="76">
        <f>I102+J102+K102</f>
        <v>394</v>
      </c>
      <c r="I102" s="76">
        <f>I103+I104</f>
        <v>152</v>
      </c>
      <c r="J102" s="76">
        <f t="shared" ref="J102" si="34">J103+J104</f>
        <v>115</v>
      </c>
      <c r="K102" s="76">
        <f t="shared" ref="K102" si="35">K103+K104</f>
        <v>127</v>
      </c>
      <c r="L102" s="76">
        <v>0</v>
      </c>
      <c r="M102" s="76">
        <v>0</v>
      </c>
      <c r="N102" s="76">
        <v>0</v>
      </c>
      <c r="O102" s="76">
        <v>0</v>
      </c>
      <c r="P102" s="76">
        <v>0</v>
      </c>
      <c r="Q102" s="76">
        <v>0</v>
      </c>
      <c r="R102" s="76">
        <v>0</v>
      </c>
    </row>
    <row r="103" spans="1:18" ht="13.5" customHeight="1" x14ac:dyDescent="0.15">
      <c r="A103" s="74"/>
      <c r="B103" s="74"/>
      <c r="C103" s="74" t="s">
        <v>359</v>
      </c>
      <c r="D103" s="72" t="s">
        <v>272</v>
      </c>
      <c r="E103" s="75"/>
      <c r="F103" s="58"/>
      <c r="G103" s="76">
        <v>196</v>
      </c>
      <c r="H103" s="76">
        <v>196</v>
      </c>
      <c r="I103" s="77">
        <v>69</v>
      </c>
      <c r="J103" s="77">
        <v>64</v>
      </c>
      <c r="K103" s="77">
        <v>63</v>
      </c>
      <c r="L103" s="76">
        <v>0</v>
      </c>
      <c r="M103" s="76">
        <v>0</v>
      </c>
      <c r="N103" s="76">
        <v>0</v>
      </c>
      <c r="O103" s="76">
        <v>0</v>
      </c>
      <c r="P103" s="76">
        <v>0</v>
      </c>
      <c r="Q103" s="76">
        <v>0</v>
      </c>
      <c r="R103" s="76">
        <v>0</v>
      </c>
    </row>
    <row r="104" spans="1:18" ht="13.5" customHeight="1" x14ac:dyDescent="0.15">
      <c r="A104" s="74"/>
      <c r="B104" s="74"/>
      <c r="C104" s="74" t="s">
        <v>359</v>
      </c>
      <c r="D104" s="72" t="s">
        <v>273</v>
      </c>
      <c r="E104" s="75"/>
      <c r="F104" s="58"/>
      <c r="G104" s="76">
        <v>198</v>
      </c>
      <c r="H104" s="76">
        <v>198</v>
      </c>
      <c r="I104" s="77">
        <v>83</v>
      </c>
      <c r="J104" s="77">
        <v>51</v>
      </c>
      <c r="K104" s="77">
        <v>64</v>
      </c>
      <c r="L104" s="76">
        <v>0</v>
      </c>
      <c r="M104" s="76">
        <v>0</v>
      </c>
      <c r="N104" s="76">
        <v>0</v>
      </c>
      <c r="O104" s="76">
        <v>0</v>
      </c>
      <c r="P104" s="76">
        <v>0</v>
      </c>
      <c r="Q104" s="76">
        <v>0</v>
      </c>
      <c r="R104" s="76">
        <v>0</v>
      </c>
    </row>
    <row r="105" spans="1:18" ht="13.5" customHeight="1" x14ac:dyDescent="0.15">
      <c r="A105" s="72" t="s">
        <v>401</v>
      </c>
      <c r="B105" s="73" t="s">
        <v>129</v>
      </c>
      <c r="C105" s="74"/>
      <c r="D105" s="72"/>
      <c r="E105" s="75">
        <v>105</v>
      </c>
      <c r="F105" s="58">
        <v>0</v>
      </c>
      <c r="G105" s="76">
        <f>H105</f>
        <v>230</v>
      </c>
      <c r="H105" s="76">
        <f>I105+J105+K105</f>
        <v>230</v>
      </c>
      <c r="I105" s="76">
        <f>I106+I107</f>
        <v>108</v>
      </c>
      <c r="J105" s="76">
        <f t="shared" ref="J105" si="36">J106+J107</f>
        <v>62</v>
      </c>
      <c r="K105" s="76">
        <f t="shared" ref="K105" si="37">K106+K107</f>
        <v>60</v>
      </c>
      <c r="L105" s="76">
        <v>0</v>
      </c>
      <c r="M105" s="76">
        <v>0</v>
      </c>
      <c r="N105" s="76">
        <v>0</v>
      </c>
      <c r="O105" s="76">
        <v>0</v>
      </c>
      <c r="P105" s="76">
        <v>0</v>
      </c>
      <c r="Q105" s="76">
        <v>0</v>
      </c>
      <c r="R105" s="76">
        <v>0</v>
      </c>
    </row>
    <row r="106" spans="1:18" ht="13.5" customHeight="1" x14ac:dyDescent="0.15">
      <c r="A106" s="74"/>
      <c r="B106" s="74"/>
      <c r="C106" s="74" t="s">
        <v>359</v>
      </c>
      <c r="D106" s="72" t="s">
        <v>272</v>
      </c>
      <c r="E106" s="75"/>
      <c r="F106" s="58"/>
      <c r="G106" s="76">
        <v>105</v>
      </c>
      <c r="H106" s="76">
        <v>105</v>
      </c>
      <c r="I106" s="77">
        <v>48</v>
      </c>
      <c r="J106" s="77">
        <v>29</v>
      </c>
      <c r="K106" s="77">
        <v>28</v>
      </c>
      <c r="L106" s="76">
        <v>0</v>
      </c>
      <c r="M106" s="76">
        <v>0</v>
      </c>
      <c r="N106" s="76">
        <v>0</v>
      </c>
      <c r="O106" s="76">
        <v>0</v>
      </c>
      <c r="P106" s="76">
        <v>0</v>
      </c>
      <c r="Q106" s="76">
        <v>0</v>
      </c>
      <c r="R106" s="76">
        <v>0</v>
      </c>
    </row>
    <row r="107" spans="1:18" ht="13.5" customHeight="1" x14ac:dyDescent="0.15">
      <c r="A107" s="74"/>
      <c r="B107" s="74"/>
      <c r="C107" s="74" t="s">
        <v>359</v>
      </c>
      <c r="D107" s="72" t="s">
        <v>273</v>
      </c>
      <c r="E107" s="75"/>
      <c r="F107" s="58"/>
      <c r="G107" s="76">
        <v>125</v>
      </c>
      <c r="H107" s="76">
        <v>125</v>
      </c>
      <c r="I107" s="77">
        <v>60</v>
      </c>
      <c r="J107" s="77">
        <v>33</v>
      </c>
      <c r="K107" s="77">
        <v>32</v>
      </c>
      <c r="L107" s="76">
        <v>0</v>
      </c>
      <c r="M107" s="76">
        <v>0</v>
      </c>
      <c r="N107" s="76">
        <v>0</v>
      </c>
      <c r="O107" s="76">
        <v>0</v>
      </c>
      <c r="P107" s="76">
        <v>0</v>
      </c>
      <c r="Q107" s="76">
        <v>0</v>
      </c>
      <c r="R107" s="76">
        <v>0</v>
      </c>
    </row>
    <row r="108" spans="1:18" ht="13.5" customHeight="1" x14ac:dyDescent="0.15">
      <c r="A108" s="72" t="s">
        <v>401</v>
      </c>
      <c r="B108" s="73" t="s">
        <v>133</v>
      </c>
      <c r="C108" s="74"/>
      <c r="D108" s="72"/>
      <c r="E108" s="75">
        <v>120</v>
      </c>
      <c r="F108" s="58">
        <v>0</v>
      </c>
      <c r="G108" s="76">
        <f>H108</f>
        <v>147</v>
      </c>
      <c r="H108" s="76">
        <f>I108+J108+K108</f>
        <v>147</v>
      </c>
      <c r="I108" s="76">
        <f>I109+I110</f>
        <v>53</v>
      </c>
      <c r="J108" s="76">
        <f t="shared" ref="J108" si="38">J109+J110</f>
        <v>45</v>
      </c>
      <c r="K108" s="76">
        <f t="shared" ref="K108" si="39">K109+K110</f>
        <v>49</v>
      </c>
      <c r="L108" s="76">
        <v>0</v>
      </c>
      <c r="M108" s="76">
        <v>0</v>
      </c>
      <c r="N108" s="76">
        <v>0</v>
      </c>
      <c r="O108" s="76">
        <v>0</v>
      </c>
      <c r="P108" s="76">
        <v>0</v>
      </c>
      <c r="Q108" s="76">
        <v>0</v>
      </c>
      <c r="R108" s="76">
        <v>0</v>
      </c>
    </row>
    <row r="109" spans="1:18" ht="13.5" customHeight="1" x14ac:dyDescent="0.15">
      <c r="A109" s="74"/>
      <c r="B109" s="74"/>
      <c r="C109" s="74" t="s">
        <v>359</v>
      </c>
      <c r="D109" s="72" t="s">
        <v>272</v>
      </c>
      <c r="E109" s="75"/>
      <c r="F109" s="58"/>
      <c r="G109" s="76">
        <v>111</v>
      </c>
      <c r="H109" s="76">
        <v>111</v>
      </c>
      <c r="I109" s="77">
        <v>33</v>
      </c>
      <c r="J109" s="77">
        <v>39</v>
      </c>
      <c r="K109" s="77">
        <v>39</v>
      </c>
      <c r="L109" s="76">
        <v>0</v>
      </c>
      <c r="M109" s="76">
        <v>0</v>
      </c>
      <c r="N109" s="76">
        <v>0</v>
      </c>
      <c r="O109" s="76">
        <v>0</v>
      </c>
      <c r="P109" s="76">
        <v>0</v>
      </c>
      <c r="Q109" s="76">
        <v>0</v>
      </c>
      <c r="R109" s="76">
        <v>0</v>
      </c>
    </row>
    <row r="110" spans="1:18" ht="13.5" customHeight="1" x14ac:dyDescent="0.15">
      <c r="A110" s="74"/>
      <c r="B110" s="74"/>
      <c r="C110" s="74" t="s">
        <v>359</v>
      </c>
      <c r="D110" s="72" t="s">
        <v>273</v>
      </c>
      <c r="E110" s="75"/>
      <c r="F110" s="58"/>
      <c r="G110" s="76">
        <v>36</v>
      </c>
      <c r="H110" s="76">
        <v>36</v>
      </c>
      <c r="I110" s="77">
        <v>20</v>
      </c>
      <c r="J110" s="77">
        <v>6</v>
      </c>
      <c r="K110" s="77">
        <v>10</v>
      </c>
      <c r="L110" s="76">
        <v>0</v>
      </c>
      <c r="M110" s="76">
        <v>0</v>
      </c>
      <c r="N110" s="76">
        <v>0</v>
      </c>
      <c r="O110" s="76">
        <v>0</v>
      </c>
      <c r="P110" s="76">
        <v>0</v>
      </c>
      <c r="Q110" s="76">
        <v>0</v>
      </c>
      <c r="R110" s="76">
        <v>0</v>
      </c>
    </row>
    <row r="111" spans="1:18" ht="13.5" customHeight="1" x14ac:dyDescent="0.15">
      <c r="A111" s="72" t="s">
        <v>401</v>
      </c>
      <c r="B111" s="73" t="s">
        <v>353</v>
      </c>
      <c r="C111" s="74"/>
      <c r="D111" s="72"/>
      <c r="E111" s="75">
        <v>280</v>
      </c>
      <c r="F111" s="58">
        <v>0</v>
      </c>
      <c r="G111" s="76">
        <f>H111</f>
        <v>804</v>
      </c>
      <c r="H111" s="76">
        <f>I111+J111+K111</f>
        <v>804</v>
      </c>
      <c r="I111" s="76">
        <f>I112+I113</f>
        <v>292</v>
      </c>
      <c r="J111" s="76">
        <f t="shared" ref="J111" si="40">J112+J113</f>
        <v>247</v>
      </c>
      <c r="K111" s="76">
        <f t="shared" ref="K111" si="41">K112+K113</f>
        <v>265</v>
      </c>
      <c r="L111" s="76">
        <v>0</v>
      </c>
      <c r="M111" s="76">
        <v>0</v>
      </c>
      <c r="N111" s="76">
        <v>0</v>
      </c>
      <c r="O111" s="76">
        <v>0</v>
      </c>
      <c r="P111" s="76">
        <v>0</v>
      </c>
      <c r="Q111" s="76">
        <v>0</v>
      </c>
      <c r="R111" s="76">
        <v>0</v>
      </c>
    </row>
    <row r="112" spans="1:18" ht="13.5" customHeight="1" x14ac:dyDescent="0.15">
      <c r="A112" s="74"/>
      <c r="B112" s="74"/>
      <c r="C112" s="74" t="s">
        <v>359</v>
      </c>
      <c r="D112" s="72" t="s">
        <v>272</v>
      </c>
      <c r="E112" s="75"/>
      <c r="F112" s="58"/>
      <c r="G112" s="76">
        <v>397</v>
      </c>
      <c r="H112" s="76">
        <v>397</v>
      </c>
      <c r="I112" s="81">
        <v>139</v>
      </c>
      <c r="J112" s="81">
        <v>116</v>
      </c>
      <c r="K112" s="81">
        <v>142</v>
      </c>
      <c r="L112" s="76">
        <v>0</v>
      </c>
      <c r="M112" s="76">
        <v>0</v>
      </c>
      <c r="N112" s="76">
        <v>0</v>
      </c>
      <c r="O112" s="76">
        <v>0</v>
      </c>
      <c r="P112" s="76">
        <v>0</v>
      </c>
      <c r="Q112" s="76">
        <v>0</v>
      </c>
      <c r="R112" s="76">
        <v>0</v>
      </c>
    </row>
    <row r="113" spans="1:18" ht="13.5" customHeight="1" x14ac:dyDescent="0.15">
      <c r="A113" s="74"/>
      <c r="B113" s="74"/>
      <c r="C113" s="74" t="s">
        <v>359</v>
      </c>
      <c r="D113" s="72" t="s">
        <v>273</v>
      </c>
      <c r="E113" s="75"/>
      <c r="F113" s="58"/>
      <c r="G113" s="76">
        <v>407</v>
      </c>
      <c r="H113" s="76">
        <v>407</v>
      </c>
      <c r="I113" s="81">
        <v>153</v>
      </c>
      <c r="J113" s="81">
        <v>131</v>
      </c>
      <c r="K113" s="81">
        <v>123</v>
      </c>
      <c r="L113" s="76">
        <v>0</v>
      </c>
      <c r="M113" s="76">
        <v>0</v>
      </c>
      <c r="N113" s="76">
        <v>0</v>
      </c>
      <c r="O113" s="76">
        <v>0</v>
      </c>
      <c r="P113" s="76">
        <v>0</v>
      </c>
      <c r="Q113" s="76">
        <v>0</v>
      </c>
      <c r="R113" s="76">
        <v>0</v>
      </c>
    </row>
    <row r="114" spans="1:18" ht="13.5" customHeight="1" x14ac:dyDescent="0.15">
      <c r="A114" s="72" t="s">
        <v>401</v>
      </c>
      <c r="B114" s="73" t="s">
        <v>354</v>
      </c>
      <c r="C114" s="74"/>
      <c r="D114" s="72"/>
      <c r="E114" s="75">
        <v>140</v>
      </c>
      <c r="F114" s="58">
        <v>0</v>
      </c>
      <c r="G114" s="76">
        <f>H114</f>
        <v>429</v>
      </c>
      <c r="H114" s="76">
        <f>I114+J114+K114</f>
        <v>429</v>
      </c>
      <c r="I114" s="76">
        <f>I115+I116</f>
        <v>150</v>
      </c>
      <c r="J114" s="76">
        <f t="shared" ref="J114" si="42">J115+J116</f>
        <v>122</v>
      </c>
      <c r="K114" s="76">
        <f t="shared" ref="K114" si="43">K115+K116</f>
        <v>157</v>
      </c>
      <c r="L114" s="76">
        <v>0</v>
      </c>
      <c r="M114" s="76">
        <v>0</v>
      </c>
      <c r="N114" s="76">
        <v>0</v>
      </c>
      <c r="O114" s="76">
        <v>0</v>
      </c>
      <c r="P114" s="76">
        <v>0</v>
      </c>
      <c r="Q114" s="76">
        <v>0</v>
      </c>
      <c r="R114" s="76">
        <v>0</v>
      </c>
    </row>
    <row r="115" spans="1:18" ht="13.5" customHeight="1" x14ac:dyDescent="0.15">
      <c r="A115" s="74"/>
      <c r="B115" s="74"/>
      <c r="C115" s="74" t="s">
        <v>359</v>
      </c>
      <c r="D115" s="72" t="s">
        <v>272</v>
      </c>
      <c r="E115" s="75"/>
      <c r="F115" s="58"/>
      <c r="G115" s="76">
        <v>272</v>
      </c>
      <c r="H115" s="76">
        <v>272</v>
      </c>
      <c r="I115" s="77">
        <v>90</v>
      </c>
      <c r="J115" s="77">
        <v>84</v>
      </c>
      <c r="K115" s="77">
        <v>98</v>
      </c>
      <c r="L115" s="76">
        <v>0</v>
      </c>
      <c r="M115" s="76">
        <v>0</v>
      </c>
      <c r="N115" s="76">
        <v>0</v>
      </c>
      <c r="O115" s="76">
        <v>0</v>
      </c>
      <c r="P115" s="76">
        <v>0</v>
      </c>
      <c r="Q115" s="76">
        <v>0</v>
      </c>
      <c r="R115" s="76">
        <v>0</v>
      </c>
    </row>
    <row r="116" spans="1:18" ht="13.5" customHeight="1" x14ac:dyDescent="0.15">
      <c r="A116" s="74"/>
      <c r="B116" s="74"/>
      <c r="C116" s="74" t="s">
        <v>359</v>
      </c>
      <c r="D116" s="72" t="s">
        <v>273</v>
      </c>
      <c r="E116" s="75"/>
      <c r="F116" s="58"/>
      <c r="G116" s="76">
        <v>157</v>
      </c>
      <c r="H116" s="76">
        <v>157</v>
      </c>
      <c r="I116" s="77">
        <v>60</v>
      </c>
      <c r="J116" s="77">
        <v>38</v>
      </c>
      <c r="K116" s="77">
        <v>59</v>
      </c>
      <c r="L116" s="76">
        <v>0</v>
      </c>
      <c r="M116" s="76">
        <v>0</v>
      </c>
      <c r="N116" s="76">
        <v>0</v>
      </c>
      <c r="O116" s="76">
        <v>0</v>
      </c>
      <c r="P116" s="76">
        <v>0</v>
      </c>
      <c r="Q116" s="76">
        <v>0</v>
      </c>
      <c r="R116" s="76">
        <v>0</v>
      </c>
    </row>
    <row r="117" spans="1:18" ht="13.5" customHeight="1" x14ac:dyDescent="0.15">
      <c r="A117" s="79" t="s">
        <v>408</v>
      </c>
      <c r="B117" s="79">
        <v>5</v>
      </c>
      <c r="C117" s="79"/>
      <c r="D117" s="79"/>
      <c r="E117" s="80">
        <f>SUM(E102:E116)</f>
        <v>870</v>
      </c>
      <c r="F117" s="61">
        <v>0</v>
      </c>
      <c r="G117" s="80">
        <f>H117+L117+Q117+R117</f>
        <v>2004</v>
      </c>
      <c r="H117" s="80">
        <f>I117+J117+K117</f>
        <v>2004</v>
      </c>
      <c r="I117" s="80">
        <f>I102+I105+I108+I111+I114</f>
        <v>755</v>
      </c>
      <c r="J117" s="80">
        <f>J102+J105+J108+J111+J114</f>
        <v>591</v>
      </c>
      <c r="K117" s="80">
        <f>K102+K105+K108+K111+K114</f>
        <v>658</v>
      </c>
      <c r="L117" s="80">
        <v>0</v>
      </c>
      <c r="M117" s="80">
        <v>0</v>
      </c>
      <c r="N117" s="80">
        <v>0</v>
      </c>
      <c r="O117" s="80">
        <v>0</v>
      </c>
      <c r="P117" s="80">
        <v>0</v>
      </c>
      <c r="Q117" s="80">
        <v>0</v>
      </c>
      <c r="R117" s="80">
        <v>0</v>
      </c>
    </row>
    <row r="118" spans="1:18" ht="13.5" customHeight="1" x14ac:dyDescent="0.15">
      <c r="A118" s="72" t="s">
        <v>402</v>
      </c>
      <c r="B118" s="73" t="s">
        <v>355</v>
      </c>
      <c r="C118" s="74"/>
      <c r="D118" s="72"/>
      <c r="E118" s="75">
        <v>230</v>
      </c>
      <c r="F118" s="58">
        <v>0</v>
      </c>
      <c r="G118" s="76">
        <f>H118</f>
        <v>417</v>
      </c>
      <c r="H118" s="76">
        <f>I118+J118+K118</f>
        <v>417</v>
      </c>
      <c r="I118" s="76">
        <f>I119+I120</f>
        <v>127</v>
      </c>
      <c r="J118" s="76">
        <f t="shared" ref="J118" si="44">J119+J120</f>
        <v>159</v>
      </c>
      <c r="K118" s="76">
        <f t="shared" ref="K118" si="45">K119+K120</f>
        <v>131</v>
      </c>
      <c r="L118" s="76">
        <v>0</v>
      </c>
      <c r="M118" s="76">
        <v>0</v>
      </c>
      <c r="N118" s="76">
        <v>0</v>
      </c>
      <c r="O118" s="76">
        <v>0</v>
      </c>
      <c r="P118" s="76">
        <v>0</v>
      </c>
      <c r="Q118" s="76">
        <v>0</v>
      </c>
      <c r="R118" s="76">
        <v>0</v>
      </c>
    </row>
    <row r="119" spans="1:18" ht="13.5" customHeight="1" x14ac:dyDescent="0.15">
      <c r="A119" s="74"/>
      <c r="B119" s="74"/>
      <c r="C119" s="74" t="s">
        <v>359</v>
      </c>
      <c r="D119" s="72" t="s">
        <v>272</v>
      </c>
      <c r="E119" s="75"/>
      <c r="F119" s="58"/>
      <c r="G119" s="76">
        <v>417</v>
      </c>
      <c r="H119" s="76">
        <v>417</v>
      </c>
      <c r="I119" s="77">
        <v>127</v>
      </c>
      <c r="J119" s="77">
        <v>159</v>
      </c>
      <c r="K119" s="77">
        <v>131</v>
      </c>
      <c r="L119" s="76">
        <v>0</v>
      </c>
      <c r="M119" s="76">
        <v>0</v>
      </c>
      <c r="N119" s="76">
        <v>0</v>
      </c>
      <c r="O119" s="76">
        <v>0</v>
      </c>
      <c r="P119" s="76">
        <v>0</v>
      </c>
      <c r="Q119" s="76">
        <v>0</v>
      </c>
      <c r="R119" s="76">
        <v>0</v>
      </c>
    </row>
    <row r="120" spans="1:18" ht="13.5" customHeight="1" x14ac:dyDescent="0.15">
      <c r="A120" s="74"/>
      <c r="B120" s="74"/>
      <c r="C120" s="74" t="s">
        <v>347</v>
      </c>
      <c r="D120" s="72" t="s">
        <v>273</v>
      </c>
      <c r="E120" s="75"/>
      <c r="F120" s="58"/>
      <c r="G120" s="76"/>
      <c r="H120" s="76"/>
      <c r="I120" s="58">
        <v>0</v>
      </c>
      <c r="J120" s="58">
        <v>0</v>
      </c>
      <c r="K120" s="58">
        <v>0</v>
      </c>
      <c r="L120" s="76"/>
      <c r="M120" s="76"/>
      <c r="N120" s="76"/>
      <c r="O120" s="76"/>
      <c r="P120" s="76"/>
      <c r="Q120" s="76"/>
      <c r="R120" s="76"/>
    </row>
    <row r="121" spans="1:18" ht="13.5" customHeight="1" x14ac:dyDescent="0.15">
      <c r="A121" s="72" t="s">
        <v>402</v>
      </c>
      <c r="B121" s="73" t="s">
        <v>356</v>
      </c>
      <c r="C121" s="74"/>
      <c r="D121" s="72"/>
      <c r="E121" s="75">
        <v>180</v>
      </c>
      <c r="F121" s="58">
        <v>0</v>
      </c>
      <c r="G121" s="76">
        <f>H121</f>
        <v>389</v>
      </c>
      <c r="H121" s="76">
        <f>I121+J121+K121</f>
        <v>389</v>
      </c>
      <c r="I121" s="76">
        <f>SUM(I122:I125)</f>
        <v>161</v>
      </c>
      <c r="J121" s="76">
        <f t="shared" ref="J121:K121" si="46">SUM(J122:J125)</f>
        <v>115</v>
      </c>
      <c r="K121" s="76">
        <f t="shared" si="46"/>
        <v>113</v>
      </c>
      <c r="L121" s="76">
        <v>0</v>
      </c>
      <c r="M121" s="76">
        <v>0</v>
      </c>
      <c r="N121" s="76">
        <v>0</v>
      </c>
      <c r="O121" s="76">
        <v>0</v>
      </c>
      <c r="P121" s="76">
        <v>0</v>
      </c>
      <c r="Q121" s="76">
        <v>0</v>
      </c>
      <c r="R121" s="76">
        <v>0</v>
      </c>
    </row>
    <row r="122" spans="1:18" ht="13.5" customHeight="1" x14ac:dyDescent="0.15">
      <c r="A122" s="74"/>
      <c r="B122" s="74"/>
      <c r="C122" s="74" t="s">
        <v>359</v>
      </c>
      <c r="D122" s="72" t="s">
        <v>272</v>
      </c>
      <c r="E122" s="75"/>
      <c r="F122" s="58"/>
      <c r="G122" s="76">
        <v>169</v>
      </c>
      <c r="H122" s="76">
        <v>169</v>
      </c>
      <c r="I122" s="77">
        <v>72</v>
      </c>
      <c r="J122" s="77">
        <v>48</v>
      </c>
      <c r="K122" s="77">
        <v>49</v>
      </c>
      <c r="L122" s="76">
        <v>0</v>
      </c>
      <c r="M122" s="76">
        <v>0</v>
      </c>
      <c r="N122" s="76">
        <v>0</v>
      </c>
      <c r="O122" s="76">
        <v>0</v>
      </c>
      <c r="P122" s="76">
        <v>0</v>
      </c>
      <c r="Q122" s="76">
        <v>0</v>
      </c>
      <c r="R122" s="76">
        <v>0</v>
      </c>
    </row>
    <row r="123" spans="1:18" ht="13.5" customHeight="1" x14ac:dyDescent="0.15">
      <c r="A123" s="74"/>
      <c r="B123" s="74"/>
      <c r="C123" s="74" t="s">
        <v>359</v>
      </c>
      <c r="D123" s="72" t="s">
        <v>273</v>
      </c>
      <c r="E123" s="75"/>
      <c r="F123" s="58"/>
      <c r="G123" s="76">
        <v>141</v>
      </c>
      <c r="H123" s="76">
        <v>141</v>
      </c>
      <c r="I123" s="77">
        <v>56</v>
      </c>
      <c r="J123" s="77">
        <v>44</v>
      </c>
      <c r="K123" s="77">
        <v>41</v>
      </c>
      <c r="L123" s="76">
        <v>0</v>
      </c>
      <c r="M123" s="76">
        <v>0</v>
      </c>
      <c r="N123" s="76">
        <v>0</v>
      </c>
      <c r="O123" s="76">
        <v>0</v>
      </c>
      <c r="P123" s="76">
        <v>0</v>
      </c>
      <c r="Q123" s="76">
        <v>0</v>
      </c>
      <c r="R123" s="76">
        <v>0</v>
      </c>
    </row>
    <row r="124" spans="1:18" ht="13.5" customHeight="1" x14ac:dyDescent="0.15">
      <c r="A124" s="74"/>
      <c r="B124" s="74"/>
      <c r="C124" s="74" t="s">
        <v>366</v>
      </c>
      <c r="D124" s="72" t="s">
        <v>272</v>
      </c>
      <c r="E124" s="75"/>
      <c r="F124" s="58"/>
      <c r="G124" s="76">
        <v>44</v>
      </c>
      <c r="H124" s="76">
        <v>44</v>
      </c>
      <c r="I124" s="77">
        <v>18</v>
      </c>
      <c r="J124" s="77">
        <v>15</v>
      </c>
      <c r="K124" s="77">
        <v>11</v>
      </c>
      <c r="L124" s="76">
        <v>0</v>
      </c>
      <c r="M124" s="76">
        <v>0</v>
      </c>
      <c r="N124" s="76">
        <v>0</v>
      </c>
      <c r="O124" s="76">
        <v>0</v>
      </c>
      <c r="P124" s="76">
        <v>0</v>
      </c>
      <c r="Q124" s="76">
        <v>0</v>
      </c>
      <c r="R124" s="76">
        <v>0</v>
      </c>
    </row>
    <row r="125" spans="1:18" ht="13.5" customHeight="1" x14ac:dyDescent="0.15">
      <c r="A125" s="74"/>
      <c r="B125" s="74"/>
      <c r="C125" s="74" t="s">
        <v>366</v>
      </c>
      <c r="D125" s="72" t="s">
        <v>273</v>
      </c>
      <c r="E125" s="75"/>
      <c r="F125" s="58"/>
      <c r="G125" s="76">
        <v>35</v>
      </c>
      <c r="H125" s="76">
        <v>35</v>
      </c>
      <c r="I125" s="77">
        <v>15</v>
      </c>
      <c r="J125" s="77">
        <v>8</v>
      </c>
      <c r="K125" s="77">
        <v>12</v>
      </c>
      <c r="L125" s="76">
        <v>0</v>
      </c>
      <c r="M125" s="76">
        <v>0</v>
      </c>
      <c r="N125" s="76">
        <v>0</v>
      </c>
      <c r="O125" s="76">
        <v>0</v>
      </c>
      <c r="P125" s="76">
        <v>0</v>
      </c>
      <c r="Q125" s="76">
        <v>0</v>
      </c>
      <c r="R125" s="76">
        <v>0</v>
      </c>
    </row>
    <row r="126" spans="1:18" ht="13.5" customHeight="1" x14ac:dyDescent="0.15">
      <c r="A126" s="72" t="s">
        <v>402</v>
      </c>
      <c r="B126" s="73" t="s">
        <v>116</v>
      </c>
      <c r="C126" s="74"/>
      <c r="D126" s="72"/>
      <c r="E126" s="75">
        <v>240</v>
      </c>
      <c r="F126" s="58">
        <v>0</v>
      </c>
      <c r="G126" s="76">
        <f>H126</f>
        <v>710</v>
      </c>
      <c r="H126" s="76">
        <f>I126+J126+K126</f>
        <v>710</v>
      </c>
      <c r="I126" s="76">
        <f>SUM(I127:I130)</f>
        <v>228</v>
      </c>
      <c r="J126" s="76">
        <f t="shared" ref="J126" si="47">SUM(J127:J130)</f>
        <v>235</v>
      </c>
      <c r="K126" s="76">
        <f t="shared" ref="K126" si="48">SUM(K127:K130)</f>
        <v>247</v>
      </c>
      <c r="L126" s="76">
        <v>0</v>
      </c>
      <c r="M126" s="76">
        <v>0</v>
      </c>
      <c r="N126" s="76">
        <v>0</v>
      </c>
      <c r="O126" s="76">
        <v>0</v>
      </c>
      <c r="P126" s="76">
        <v>0</v>
      </c>
      <c r="Q126" s="76">
        <v>0</v>
      </c>
      <c r="R126" s="76">
        <v>0</v>
      </c>
    </row>
    <row r="127" spans="1:18" ht="13.5" customHeight="1" x14ac:dyDescent="0.15">
      <c r="A127" s="74"/>
      <c r="B127" s="74"/>
      <c r="C127" s="74" t="s">
        <v>347</v>
      </c>
      <c r="D127" s="72" t="s">
        <v>272</v>
      </c>
      <c r="E127" s="75"/>
      <c r="F127" s="58"/>
      <c r="G127" s="76"/>
      <c r="H127" s="76"/>
      <c r="I127" s="76">
        <v>0</v>
      </c>
      <c r="J127" s="76">
        <v>0</v>
      </c>
      <c r="K127" s="76">
        <v>0</v>
      </c>
      <c r="L127" s="76"/>
      <c r="M127" s="76"/>
      <c r="N127" s="76"/>
      <c r="O127" s="76"/>
      <c r="P127" s="76"/>
      <c r="Q127" s="76"/>
      <c r="R127" s="76"/>
    </row>
    <row r="128" spans="1:18" ht="13.5" customHeight="1" x14ac:dyDescent="0.15">
      <c r="A128" s="74"/>
      <c r="B128" s="74"/>
      <c r="C128" s="74" t="s">
        <v>359</v>
      </c>
      <c r="D128" s="72" t="s">
        <v>273</v>
      </c>
      <c r="E128" s="75"/>
      <c r="F128" s="58"/>
      <c r="G128" s="76">
        <v>559</v>
      </c>
      <c r="H128" s="76">
        <v>559</v>
      </c>
      <c r="I128" s="77">
        <v>179</v>
      </c>
      <c r="J128" s="77">
        <v>182</v>
      </c>
      <c r="K128" s="77">
        <v>198</v>
      </c>
      <c r="L128" s="76">
        <v>0</v>
      </c>
      <c r="M128" s="76">
        <v>0</v>
      </c>
      <c r="N128" s="76">
        <v>0</v>
      </c>
      <c r="O128" s="76">
        <v>0</v>
      </c>
      <c r="P128" s="76">
        <v>0</v>
      </c>
      <c r="Q128" s="76">
        <v>0</v>
      </c>
      <c r="R128" s="76">
        <v>0</v>
      </c>
    </row>
    <row r="129" spans="1:18" ht="13.5" customHeight="1" x14ac:dyDescent="0.15">
      <c r="A129" s="74"/>
      <c r="B129" s="74"/>
      <c r="C129" s="74" t="s">
        <v>348</v>
      </c>
      <c r="D129" s="72" t="s">
        <v>272</v>
      </c>
      <c r="E129" s="75"/>
      <c r="F129" s="58"/>
      <c r="G129" s="76"/>
      <c r="H129" s="76"/>
      <c r="I129" s="76">
        <v>0</v>
      </c>
      <c r="J129" s="76">
        <v>0</v>
      </c>
      <c r="K129" s="76">
        <v>0</v>
      </c>
      <c r="L129" s="76"/>
      <c r="M129" s="76"/>
      <c r="N129" s="76"/>
      <c r="O129" s="76"/>
      <c r="P129" s="76"/>
      <c r="Q129" s="76"/>
      <c r="R129" s="76"/>
    </row>
    <row r="130" spans="1:18" ht="13.5" customHeight="1" x14ac:dyDescent="0.15">
      <c r="A130" s="74"/>
      <c r="B130" s="74"/>
      <c r="C130" s="74" t="s">
        <v>348</v>
      </c>
      <c r="D130" s="72" t="s">
        <v>273</v>
      </c>
      <c r="E130" s="75"/>
      <c r="F130" s="58"/>
      <c r="G130" s="76">
        <v>151</v>
      </c>
      <c r="H130" s="76">
        <v>151</v>
      </c>
      <c r="I130" s="77">
        <v>49</v>
      </c>
      <c r="J130" s="77">
        <v>53</v>
      </c>
      <c r="K130" s="77">
        <v>49</v>
      </c>
      <c r="L130" s="76">
        <v>0</v>
      </c>
      <c r="M130" s="76">
        <v>0</v>
      </c>
      <c r="N130" s="76">
        <v>0</v>
      </c>
      <c r="O130" s="76">
        <v>0</v>
      </c>
      <c r="P130" s="76">
        <v>0</v>
      </c>
      <c r="Q130" s="76">
        <v>0</v>
      </c>
      <c r="R130" s="76">
        <v>0</v>
      </c>
    </row>
    <row r="131" spans="1:18" ht="13.5" customHeight="1" x14ac:dyDescent="0.15">
      <c r="A131" s="72" t="s">
        <v>402</v>
      </c>
      <c r="B131" s="73" t="s">
        <v>117</v>
      </c>
      <c r="C131" s="74"/>
      <c r="D131" s="72"/>
      <c r="E131" s="75">
        <v>181</v>
      </c>
      <c r="F131" s="58">
        <v>0</v>
      </c>
      <c r="G131" s="76">
        <f>H131</f>
        <v>277</v>
      </c>
      <c r="H131" s="76">
        <f>I131+J131+K131</f>
        <v>277</v>
      </c>
      <c r="I131" s="76">
        <f>I132+I133</f>
        <v>79</v>
      </c>
      <c r="J131" s="76">
        <f t="shared" ref="J131:K131" si="49">J132+J133</f>
        <v>114</v>
      </c>
      <c r="K131" s="76">
        <f t="shared" si="49"/>
        <v>84</v>
      </c>
      <c r="L131" s="76">
        <v>0</v>
      </c>
      <c r="M131" s="76">
        <v>0</v>
      </c>
      <c r="N131" s="76">
        <v>0</v>
      </c>
      <c r="O131" s="76">
        <v>0</v>
      </c>
      <c r="P131" s="76">
        <v>0</v>
      </c>
      <c r="Q131" s="76">
        <v>0</v>
      </c>
      <c r="R131" s="76">
        <v>0</v>
      </c>
    </row>
    <row r="132" spans="1:18" ht="13.5" customHeight="1" x14ac:dyDescent="0.15">
      <c r="A132" s="74"/>
      <c r="B132" s="74"/>
      <c r="C132" s="74" t="s">
        <v>347</v>
      </c>
      <c r="D132" s="72" t="s">
        <v>272</v>
      </c>
      <c r="E132" s="75"/>
      <c r="F132" s="58"/>
      <c r="G132" s="76"/>
      <c r="H132" s="76"/>
      <c r="I132" s="76">
        <v>0</v>
      </c>
      <c r="J132" s="76">
        <v>0</v>
      </c>
      <c r="K132" s="76">
        <v>0</v>
      </c>
      <c r="L132" s="76"/>
      <c r="M132" s="76"/>
      <c r="N132" s="76"/>
      <c r="O132" s="76"/>
      <c r="P132" s="76"/>
      <c r="Q132" s="76"/>
      <c r="R132" s="76"/>
    </row>
    <row r="133" spans="1:18" ht="13.5" customHeight="1" x14ac:dyDescent="0.15">
      <c r="A133" s="74"/>
      <c r="B133" s="74"/>
      <c r="C133" s="74" t="s">
        <v>359</v>
      </c>
      <c r="D133" s="72" t="s">
        <v>273</v>
      </c>
      <c r="E133" s="75"/>
      <c r="F133" s="58"/>
      <c r="G133" s="76">
        <v>277</v>
      </c>
      <c r="H133" s="76">
        <v>277</v>
      </c>
      <c r="I133" s="77">
        <v>79</v>
      </c>
      <c r="J133" s="77">
        <v>114</v>
      </c>
      <c r="K133" s="77">
        <v>84</v>
      </c>
      <c r="L133" s="76">
        <v>0</v>
      </c>
      <c r="M133" s="76">
        <v>0</v>
      </c>
      <c r="N133" s="76">
        <v>0</v>
      </c>
      <c r="O133" s="76">
        <v>0</v>
      </c>
      <c r="P133" s="76">
        <v>0</v>
      </c>
      <c r="Q133" s="76">
        <v>0</v>
      </c>
      <c r="R133" s="76">
        <v>0</v>
      </c>
    </row>
    <row r="134" spans="1:18" ht="13.5" customHeight="1" x14ac:dyDescent="0.15">
      <c r="A134" s="72" t="s">
        <v>402</v>
      </c>
      <c r="B134" s="73" t="s">
        <v>118</v>
      </c>
      <c r="C134" s="74"/>
      <c r="D134" s="72"/>
      <c r="E134" s="75">
        <v>130</v>
      </c>
      <c r="F134" s="58">
        <v>0</v>
      </c>
      <c r="G134" s="76">
        <f>H134</f>
        <v>368</v>
      </c>
      <c r="H134" s="76">
        <f>I134+J134+K134</f>
        <v>368</v>
      </c>
      <c r="I134" s="76">
        <f>I135+I136</f>
        <v>103</v>
      </c>
      <c r="J134" s="76">
        <f t="shared" ref="J134" si="50">J135+J136</f>
        <v>142</v>
      </c>
      <c r="K134" s="76">
        <f t="shared" ref="K134" si="51">K135+K136</f>
        <v>123</v>
      </c>
      <c r="L134" s="76">
        <v>0</v>
      </c>
      <c r="M134" s="76">
        <v>0</v>
      </c>
      <c r="N134" s="76">
        <v>0</v>
      </c>
      <c r="O134" s="76">
        <v>0</v>
      </c>
      <c r="P134" s="76">
        <v>0</v>
      </c>
      <c r="Q134" s="76">
        <v>0</v>
      </c>
      <c r="R134" s="76">
        <v>0</v>
      </c>
    </row>
    <row r="135" spans="1:18" ht="13.5" customHeight="1" x14ac:dyDescent="0.15">
      <c r="A135" s="74"/>
      <c r="B135" s="74"/>
      <c r="C135" s="74" t="s">
        <v>359</v>
      </c>
      <c r="D135" s="72" t="s">
        <v>272</v>
      </c>
      <c r="E135" s="75"/>
      <c r="F135" s="58"/>
      <c r="G135" s="76">
        <v>287</v>
      </c>
      <c r="H135" s="76">
        <v>287</v>
      </c>
      <c r="I135" s="77">
        <v>81</v>
      </c>
      <c r="J135" s="77">
        <v>108</v>
      </c>
      <c r="K135" s="77">
        <v>98</v>
      </c>
      <c r="L135" s="76">
        <v>0</v>
      </c>
      <c r="M135" s="76">
        <v>0</v>
      </c>
      <c r="N135" s="76">
        <v>0</v>
      </c>
      <c r="O135" s="76">
        <v>0</v>
      </c>
      <c r="P135" s="76">
        <v>0</v>
      </c>
      <c r="Q135" s="76">
        <v>0</v>
      </c>
      <c r="R135" s="76">
        <v>0</v>
      </c>
    </row>
    <row r="136" spans="1:18" ht="13.5" customHeight="1" x14ac:dyDescent="0.15">
      <c r="A136" s="74"/>
      <c r="B136" s="74"/>
      <c r="C136" s="74" t="s">
        <v>359</v>
      </c>
      <c r="D136" s="72" t="s">
        <v>273</v>
      </c>
      <c r="E136" s="75"/>
      <c r="F136" s="58"/>
      <c r="G136" s="76">
        <v>81</v>
      </c>
      <c r="H136" s="76">
        <v>81</v>
      </c>
      <c r="I136" s="77">
        <v>22</v>
      </c>
      <c r="J136" s="77">
        <v>34</v>
      </c>
      <c r="K136" s="77">
        <v>25</v>
      </c>
      <c r="L136" s="76">
        <v>0</v>
      </c>
      <c r="M136" s="76">
        <v>0</v>
      </c>
      <c r="N136" s="76">
        <v>0</v>
      </c>
      <c r="O136" s="76">
        <v>0</v>
      </c>
      <c r="P136" s="76">
        <v>0</v>
      </c>
      <c r="Q136" s="76">
        <v>0</v>
      </c>
      <c r="R136" s="76">
        <v>0</v>
      </c>
    </row>
    <row r="137" spans="1:18" ht="13.5" customHeight="1" x14ac:dyDescent="0.15">
      <c r="A137" s="72" t="s">
        <v>402</v>
      </c>
      <c r="B137" s="73" t="s">
        <v>119</v>
      </c>
      <c r="C137" s="74"/>
      <c r="D137" s="72"/>
      <c r="E137" s="75">
        <v>103</v>
      </c>
      <c r="F137" s="58">
        <v>0</v>
      </c>
      <c r="G137" s="76">
        <f>H137</f>
        <v>224</v>
      </c>
      <c r="H137" s="76">
        <f>I137+J137+K137</f>
        <v>224</v>
      </c>
      <c r="I137" s="76">
        <f>I138+I139</f>
        <v>78</v>
      </c>
      <c r="J137" s="76">
        <f t="shared" ref="J137" si="52">J138+J139</f>
        <v>70</v>
      </c>
      <c r="K137" s="76">
        <f t="shared" ref="K137" si="53">K138+K139</f>
        <v>76</v>
      </c>
      <c r="L137" s="76">
        <v>0</v>
      </c>
      <c r="M137" s="76">
        <v>0</v>
      </c>
      <c r="N137" s="76">
        <v>0</v>
      </c>
      <c r="O137" s="76">
        <v>0</v>
      </c>
      <c r="P137" s="76">
        <v>0</v>
      </c>
      <c r="Q137" s="76">
        <v>0</v>
      </c>
      <c r="R137" s="76">
        <v>0</v>
      </c>
    </row>
    <row r="138" spans="1:18" ht="13.5" customHeight="1" x14ac:dyDescent="0.15">
      <c r="A138" s="74"/>
      <c r="B138" s="74"/>
      <c r="C138" s="74" t="s">
        <v>601</v>
      </c>
      <c r="D138" s="72" t="s">
        <v>272</v>
      </c>
      <c r="E138" s="75"/>
      <c r="F138" s="58"/>
      <c r="G138" s="76">
        <v>96</v>
      </c>
      <c r="H138" s="76">
        <v>96</v>
      </c>
      <c r="I138" s="76">
        <v>31</v>
      </c>
      <c r="J138" s="76">
        <v>31</v>
      </c>
      <c r="K138" s="76">
        <v>34</v>
      </c>
      <c r="L138" s="76">
        <v>0</v>
      </c>
      <c r="M138" s="76">
        <v>0</v>
      </c>
      <c r="N138" s="76">
        <v>0</v>
      </c>
      <c r="O138" s="76">
        <v>0</v>
      </c>
      <c r="P138" s="76">
        <v>0</v>
      </c>
      <c r="Q138" s="76">
        <v>0</v>
      </c>
      <c r="R138" s="76">
        <v>0</v>
      </c>
    </row>
    <row r="139" spans="1:18" ht="13.5" customHeight="1" x14ac:dyDescent="0.15">
      <c r="A139" s="74"/>
      <c r="B139" s="74"/>
      <c r="C139" s="74" t="s">
        <v>601</v>
      </c>
      <c r="D139" s="72" t="s">
        <v>273</v>
      </c>
      <c r="E139" s="75"/>
      <c r="F139" s="58"/>
      <c r="G139" s="76">
        <v>128</v>
      </c>
      <c r="H139" s="76">
        <v>128</v>
      </c>
      <c r="I139" s="76">
        <v>47</v>
      </c>
      <c r="J139" s="76">
        <v>39</v>
      </c>
      <c r="K139" s="76">
        <v>42</v>
      </c>
      <c r="L139" s="76">
        <v>0</v>
      </c>
      <c r="M139" s="76">
        <v>0</v>
      </c>
      <c r="N139" s="76">
        <v>0</v>
      </c>
      <c r="O139" s="76">
        <v>0</v>
      </c>
      <c r="P139" s="76">
        <v>0</v>
      </c>
      <c r="Q139" s="76">
        <v>0</v>
      </c>
      <c r="R139" s="76">
        <v>0</v>
      </c>
    </row>
    <row r="140" spans="1:18" ht="13.5" customHeight="1" x14ac:dyDescent="0.15">
      <c r="A140" s="72" t="s">
        <v>402</v>
      </c>
      <c r="B140" s="73" t="s">
        <v>120</v>
      </c>
      <c r="C140" s="74"/>
      <c r="D140" s="72"/>
      <c r="E140" s="75">
        <v>170</v>
      </c>
      <c r="F140" s="58">
        <v>0</v>
      </c>
      <c r="G140" s="76">
        <f>H140</f>
        <v>420</v>
      </c>
      <c r="H140" s="76">
        <f>I140+J140+K140</f>
        <v>420</v>
      </c>
      <c r="I140" s="76">
        <f>SUM(I141:I146)</f>
        <v>147</v>
      </c>
      <c r="J140" s="76">
        <f t="shared" ref="J140:K140" si="54">SUM(J141:J146)</f>
        <v>131</v>
      </c>
      <c r="K140" s="76">
        <f t="shared" si="54"/>
        <v>142</v>
      </c>
      <c r="L140" s="76">
        <v>0</v>
      </c>
      <c r="M140" s="76">
        <v>0</v>
      </c>
      <c r="N140" s="76">
        <v>0</v>
      </c>
      <c r="O140" s="76">
        <v>0</v>
      </c>
      <c r="P140" s="76">
        <v>0</v>
      </c>
      <c r="Q140" s="76">
        <v>0</v>
      </c>
      <c r="R140" s="76">
        <v>0</v>
      </c>
    </row>
    <row r="141" spans="1:18" ht="13.5" customHeight="1" x14ac:dyDescent="0.15">
      <c r="A141" s="74"/>
      <c r="B141" s="74"/>
      <c r="C141" s="74" t="s">
        <v>347</v>
      </c>
      <c r="D141" s="72" t="s">
        <v>272</v>
      </c>
      <c r="E141" s="75"/>
      <c r="F141" s="58"/>
      <c r="G141" s="76"/>
      <c r="H141" s="76"/>
      <c r="I141" s="76">
        <v>0</v>
      </c>
      <c r="J141" s="76">
        <v>0</v>
      </c>
      <c r="K141" s="76">
        <v>0</v>
      </c>
      <c r="L141" s="76"/>
      <c r="M141" s="76"/>
      <c r="N141" s="76"/>
      <c r="O141" s="76"/>
      <c r="P141" s="76"/>
      <c r="Q141" s="76"/>
      <c r="R141" s="76"/>
    </row>
    <row r="142" spans="1:18" ht="13.5" customHeight="1" x14ac:dyDescent="0.15">
      <c r="A142" s="74"/>
      <c r="B142" s="74"/>
      <c r="C142" s="74" t="s">
        <v>359</v>
      </c>
      <c r="D142" s="72" t="s">
        <v>273</v>
      </c>
      <c r="E142" s="75"/>
      <c r="F142" s="58"/>
      <c r="G142" s="76">
        <v>89</v>
      </c>
      <c r="H142" s="76">
        <v>89</v>
      </c>
      <c r="I142" s="77">
        <v>23</v>
      </c>
      <c r="J142" s="77">
        <v>30</v>
      </c>
      <c r="K142" s="77">
        <v>36</v>
      </c>
      <c r="L142" s="76">
        <v>0</v>
      </c>
      <c r="M142" s="76">
        <v>0</v>
      </c>
      <c r="N142" s="76">
        <v>0</v>
      </c>
      <c r="O142" s="76">
        <v>0</v>
      </c>
      <c r="P142" s="76">
        <v>0</v>
      </c>
      <c r="Q142" s="76">
        <v>0</v>
      </c>
      <c r="R142" s="76">
        <v>0</v>
      </c>
    </row>
    <row r="143" spans="1:18" ht="13.5" customHeight="1" x14ac:dyDescent="0.15">
      <c r="A143" s="74"/>
      <c r="B143" s="74"/>
      <c r="C143" s="74" t="s">
        <v>352</v>
      </c>
      <c r="D143" s="72" t="s">
        <v>272</v>
      </c>
      <c r="E143" s="75"/>
      <c r="F143" s="58"/>
      <c r="G143" s="76"/>
      <c r="H143" s="76"/>
      <c r="I143" s="76">
        <v>0</v>
      </c>
      <c r="J143" s="76">
        <v>0</v>
      </c>
      <c r="K143" s="76">
        <v>0</v>
      </c>
      <c r="L143" s="76"/>
      <c r="M143" s="76"/>
      <c r="N143" s="76"/>
      <c r="O143" s="76"/>
      <c r="P143" s="76"/>
      <c r="Q143" s="76"/>
      <c r="R143" s="76"/>
    </row>
    <row r="144" spans="1:18" ht="13.5" customHeight="1" x14ac:dyDescent="0.15">
      <c r="A144" s="74"/>
      <c r="B144" s="74"/>
      <c r="C144" s="74" t="s">
        <v>601</v>
      </c>
      <c r="D144" s="72" t="s">
        <v>273</v>
      </c>
      <c r="E144" s="75"/>
      <c r="F144" s="58"/>
      <c r="G144" s="76">
        <v>252</v>
      </c>
      <c r="H144" s="76">
        <v>252</v>
      </c>
      <c r="I144" s="77">
        <v>87</v>
      </c>
      <c r="J144" s="77">
        <v>86</v>
      </c>
      <c r="K144" s="77">
        <v>79</v>
      </c>
      <c r="L144" s="76">
        <v>0</v>
      </c>
      <c r="M144" s="76">
        <v>0</v>
      </c>
      <c r="N144" s="76">
        <v>0</v>
      </c>
      <c r="O144" s="76">
        <v>0</v>
      </c>
      <c r="P144" s="76">
        <v>0</v>
      </c>
      <c r="Q144" s="76">
        <v>0</v>
      </c>
      <c r="R144" s="76">
        <v>0</v>
      </c>
    </row>
    <row r="145" spans="1:18" ht="13.5" customHeight="1" x14ac:dyDescent="0.15">
      <c r="A145" s="74"/>
      <c r="B145" s="74"/>
      <c r="C145" s="74" t="s">
        <v>357</v>
      </c>
      <c r="D145" s="72" t="s">
        <v>272</v>
      </c>
      <c r="E145" s="75"/>
      <c r="F145" s="58"/>
      <c r="G145" s="76"/>
      <c r="H145" s="76"/>
      <c r="I145" s="76">
        <v>0</v>
      </c>
      <c r="J145" s="76">
        <v>0</v>
      </c>
      <c r="K145" s="76">
        <v>0</v>
      </c>
      <c r="L145" s="76"/>
      <c r="M145" s="76"/>
      <c r="N145" s="76"/>
      <c r="O145" s="76"/>
      <c r="P145" s="76"/>
      <c r="Q145" s="76"/>
      <c r="R145" s="76"/>
    </row>
    <row r="146" spans="1:18" ht="13.5" customHeight="1" x14ac:dyDescent="0.15">
      <c r="A146" s="74"/>
      <c r="B146" s="74"/>
      <c r="C146" s="74" t="s">
        <v>608</v>
      </c>
      <c r="D146" s="72" t="s">
        <v>273</v>
      </c>
      <c r="E146" s="75"/>
      <c r="F146" s="58"/>
      <c r="G146" s="76">
        <v>79</v>
      </c>
      <c r="H146" s="76">
        <v>79</v>
      </c>
      <c r="I146" s="82">
        <v>37</v>
      </c>
      <c r="J146" s="82">
        <v>15</v>
      </c>
      <c r="K146" s="82">
        <v>27</v>
      </c>
      <c r="L146" s="76">
        <v>0</v>
      </c>
      <c r="M146" s="76">
        <v>0</v>
      </c>
      <c r="N146" s="76">
        <v>0</v>
      </c>
      <c r="O146" s="76">
        <v>0</v>
      </c>
      <c r="P146" s="76">
        <v>0</v>
      </c>
      <c r="Q146" s="76">
        <v>0</v>
      </c>
      <c r="R146" s="76">
        <v>0</v>
      </c>
    </row>
    <row r="147" spans="1:18" ht="13.5" customHeight="1" x14ac:dyDescent="0.15">
      <c r="A147" s="72" t="s">
        <v>402</v>
      </c>
      <c r="B147" s="73" t="s">
        <v>121</v>
      </c>
      <c r="C147" s="74"/>
      <c r="D147" s="72"/>
      <c r="E147" s="75">
        <v>200</v>
      </c>
      <c r="F147" s="58">
        <v>0</v>
      </c>
      <c r="G147" s="76">
        <f>H147</f>
        <v>354</v>
      </c>
      <c r="H147" s="76">
        <f>I147+J147+K147</f>
        <v>354</v>
      </c>
      <c r="I147" s="76">
        <f>I148+I149</f>
        <v>122</v>
      </c>
      <c r="J147" s="75">
        <f t="shared" ref="J147:K147" si="55">J148+J149</f>
        <v>116</v>
      </c>
      <c r="K147" s="76">
        <f t="shared" si="55"/>
        <v>116</v>
      </c>
      <c r="L147" s="76">
        <v>0</v>
      </c>
      <c r="M147" s="76">
        <v>0</v>
      </c>
      <c r="N147" s="76">
        <v>0</v>
      </c>
      <c r="O147" s="76">
        <v>0</v>
      </c>
      <c r="P147" s="76">
        <v>0</v>
      </c>
      <c r="Q147" s="76">
        <v>0</v>
      </c>
      <c r="R147" s="76">
        <v>0</v>
      </c>
    </row>
    <row r="148" spans="1:18" ht="13.5" customHeight="1" x14ac:dyDescent="0.15">
      <c r="A148" s="74"/>
      <c r="B148" s="74"/>
      <c r="C148" s="74" t="s">
        <v>359</v>
      </c>
      <c r="D148" s="72" t="s">
        <v>272</v>
      </c>
      <c r="E148" s="75"/>
      <c r="F148" s="58"/>
      <c r="G148" s="76">
        <v>354</v>
      </c>
      <c r="H148" s="76">
        <v>354</v>
      </c>
      <c r="I148" s="77">
        <v>122</v>
      </c>
      <c r="J148" s="81">
        <v>116</v>
      </c>
      <c r="K148" s="77">
        <v>116</v>
      </c>
      <c r="L148" s="76">
        <v>0</v>
      </c>
      <c r="M148" s="76">
        <v>0</v>
      </c>
      <c r="N148" s="76">
        <v>0</v>
      </c>
      <c r="O148" s="76">
        <v>0</v>
      </c>
      <c r="P148" s="76">
        <v>0</v>
      </c>
      <c r="Q148" s="76">
        <v>0</v>
      </c>
      <c r="R148" s="76">
        <v>0</v>
      </c>
    </row>
    <row r="149" spans="1:18" ht="13.5" customHeight="1" x14ac:dyDescent="0.15">
      <c r="A149" s="74"/>
      <c r="B149" s="74"/>
      <c r="C149" s="74" t="s">
        <v>347</v>
      </c>
      <c r="D149" s="72" t="s">
        <v>273</v>
      </c>
      <c r="E149" s="75"/>
      <c r="F149" s="58"/>
      <c r="G149" s="76"/>
      <c r="H149" s="76"/>
      <c r="I149" s="76">
        <v>0</v>
      </c>
      <c r="J149" s="76">
        <v>0</v>
      </c>
      <c r="K149" s="76">
        <v>0</v>
      </c>
      <c r="L149" s="76"/>
      <c r="M149" s="76"/>
      <c r="N149" s="76"/>
      <c r="O149" s="76"/>
      <c r="P149" s="76"/>
      <c r="Q149" s="76"/>
      <c r="R149" s="76"/>
    </row>
    <row r="150" spans="1:18" ht="13.5" customHeight="1" x14ac:dyDescent="0.15">
      <c r="A150" s="79" t="s">
        <v>408</v>
      </c>
      <c r="B150" s="79">
        <v>8</v>
      </c>
      <c r="C150" s="79"/>
      <c r="D150" s="79"/>
      <c r="E150" s="80">
        <f>SUM(E118:E149)</f>
        <v>1434</v>
      </c>
      <c r="F150" s="61">
        <v>0</v>
      </c>
      <c r="G150" s="80">
        <f>H150+L150+Q150+R150</f>
        <v>3159</v>
      </c>
      <c r="H150" s="80">
        <f>I150+J150+K150</f>
        <v>3159</v>
      </c>
      <c r="I150" s="80">
        <f>I118+I121+I126+I131+I134+I137+I140+I147</f>
        <v>1045</v>
      </c>
      <c r="J150" s="80">
        <f>J118+J121+J126+J131+J134+J137+J140+J147</f>
        <v>1082</v>
      </c>
      <c r="K150" s="80">
        <f>K118+K121+K126+K131+K134+K137+K140+K147</f>
        <v>1032</v>
      </c>
      <c r="L150" s="80">
        <v>0</v>
      </c>
      <c r="M150" s="80">
        <v>0</v>
      </c>
      <c r="N150" s="80">
        <v>0</v>
      </c>
      <c r="O150" s="80">
        <v>0</v>
      </c>
      <c r="P150" s="80">
        <v>0</v>
      </c>
      <c r="Q150" s="80">
        <v>0</v>
      </c>
      <c r="R150" s="80">
        <v>0</v>
      </c>
    </row>
    <row r="151" spans="1:18" ht="13.5" customHeight="1" x14ac:dyDescent="0.15">
      <c r="A151" s="72" t="s">
        <v>403</v>
      </c>
      <c r="B151" s="73" t="s">
        <v>125</v>
      </c>
      <c r="C151" s="74"/>
      <c r="D151" s="72"/>
      <c r="E151" s="75">
        <v>225</v>
      </c>
      <c r="F151" s="58">
        <v>0</v>
      </c>
      <c r="G151" s="76">
        <f>H151</f>
        <v>541</v>
      </c>
      <c r="H151" s="76">
        <f>I151+J151+K151</f>
        <v>541</v>
      </c>
      <c r="I151" s="76">
        <f>I152+I153</f>
        <v>202</v>
      </c>
      <c r="J151" s="76">
        <f t="shared" ref="J151" si="56">J152+J153</f>
        <v>193</v>
      </c>
      <c r="K151" s="76">
        <f t="shared" ref="K151" si="57">K152+K153</f>
        <v>146</v>
      </c>
      <c r="L151" s="76">
        <v>0</v>
      </c>
      <c r="M151" s="76">
        <v>0</v>
      </c>
      <c r="N151" s="76">
        <v>0</v>
      </c>
      <c r="O151" s="76">
        <v>0</v>
      </c>
      <c r="P151" s="76">
        <v>0</v>
      </c>
      <c r="Q151" s="76">
        <v>0</v>
      </c>
      <c r="R151" s="76">
        <v>0</v>
      </c>
    </row>
    <row r="152" spans="1:18" ht="13.5" customHeight="1" x14ac:dyDescent="0.15">
      <c r="A152" s="74"/>
      <c r="B152" s="74"/>
      <c r="C152" s="74" t="s">
        <v>359</v>
      </c>
      <c r="D152" s="72" t="s">
        <v>272</v>
      </c>
      <c r="E152" s="75"/>
      <c r="F152" s="58"/>
      <c r="G152" s="76">
        <v>304</v>
      </c>
      <c r="H152" s="76">
        <v>304</v>
      </c>
      <c r="I152" s="77">
        <v>101</v>
      </c>
      <c r="J152" s="77">
        <v>119</v>
      </c>
      <c r="K152" s="77">
        <v>84</v>
      </c>
      <c r="L152" s="76">
        <v>0</v>
      </c>
      <c r="M152" s="76">
        <v>0</v>
      </c>
      <c r="N152" s="76">
        <v>0</v>
      </c>
      <c r="O152" s="76">
        <v>0</v>
      </c>
      <c r="P152" s="76">
        <v>0</v>
      </c>
      <c r="Q152" s="76">
        <v>0</v>
      </c>
      <c r="R152" s="76">
        <v>0</v>
      </c>
    </row>
    <row r="153" spans="1:18" ht="13.5" customHeight="1" x14ac:dyDescent="0.15">
      <c r="A153" s="74"/>
      <c r="B153" s="74"/>
      <c r="C153" s="74" t="s">
        <v>359</v>
      </c>
      <c r="D153" s="72" t="s">
        <v>273</v>
      </c>
      <c r="E153" s="75"/>
      <c r="F153" s="58"/>
      <c r="G153" s="76">
        <v>237</v>
      </c>
      <c r="H153" s="76">
        <v>237</v>
      </c>
      <c r="I153" s="77">
        <v>101</v>
      </c>
      <c r="J153" s="77">
        <v>74</v>
      </c>
      <c r="K153" s="77">
        <v>62</v>
      </c>
      <c r="L153" s="76">
        <v>0</v>
      </c>
      <c r="M153" s="76">
        <v>0</v>
      </c>
      <c r="N153" s="76">
        <v>0</v>
      </c>
      <c r="O153" s="76">
        <v>0</v>
      </c>
      <c r="P153" s="76">
        <v>0</v>
      </c>
      <c r="Q153" s="76">
        <v>0</v>
      </c>
      <c r="R153" s="76">
        <v>0</v>
      </c>
    </row>
    <row r="154" spans="1:18" ht="13.5" customHeight="1" x14ac:dyDescent="0.15">
      <c r="A154" s="72" t="s">
        <v>403</v>
      </c>
      <c r="B154" s="73" t="s">
        <v>126</v>
      </c>
      <c r="C154" s="74"/>
      <c r="D154" s="72"/>
      <c r="E154" s="75">
        <v>325</v>
      </c>
      <c r="F154" s="58">
        <v>0</v>
      </c>
      <c r="G154" s="76">
        <f>H154</f>
        <v>1025</v>
      </c>
      <c r="H154" s="76">
        <f>I154+J154+K154</f>
        <v>1025</v>
      </c>
      <c r="I154" s="76">
        <f>SUM(I155:I160)</f>
        <v>354</v>
      </c>
      <c r="J154" s="76">
        <f t="shared" ref="J154:K154" si="58">SUM(J155:J160)</f>
        <v>335</v>
      </c>
      <c r="K154" s="76">
        <f t="shared" si="58"/>
        <v>336</v>
      </c>
      <c r="L154" s="76">
        <v>0</v>
      </c>
      <c r="M154" s="76">
        <v>0</v>
      </c>
      <c r="N154" s="76">
        <v>0</v>
      </c>
      <c r="O154" s="76">
        <v>0</v>
      </c>
      <c r="P154" s="76">
        <v>0</v>
      </c>
      <c r="Q154" s="76">
        <v>0</v>
      </c>
      <c r="R154" s="76">
        <v>0</v>
      </c>
    </row>
    <row r="155" spans="1:18" ht="13.5" customHeight="1" x14ac:dyDescent="0.15">
      <c r="A155" s="74"/>
      <c r="B155" s="74"/>
      <c r="C155" s="74" t="s">
        <v>359</v>
      </c>
      <c r="D155" s="72" t="s">
        <v>272</v>
      </c>
      <c r="E155" s="75"/>
      <c r="F155" s="58"/>
      <c r="G155" s="76">
        <v>357</v>
      </c>
      <c r="H155" s="76">
        <v>357</v>
      </c>
      <c r="I155" s="77">
        <v>126</v>
      </c>
      <c r="J155" s="77">
        <v>116</v>
      </c>
      <c r="K155" s="77">
        <v>115</v>
      </c>
      <c r="L155" s="76">
        <v>0</v>
      </c>
      <c r="M155" s="76">
        <v>0</v>
      </c>
      <c r="N155" s="76">
        <v>0</v>
      </c>
      <c r="O155" s="76">
        <v>0</v>
      </c>
      <c r="P155" s="76">
        <v>0</v>
      </c>
      <c r="Q155" s="76">
        <v>0</v>
      </c>
      <c r="R155" s="76">
        <v>0</v>
      </c>
    </row>
    <row r="156" spans="1:18" ht="13.5" customHeight="1" x14ac:dyDescent="0.15">
      <c r="A156" s="74"/>
      <c r="B156" s="74"/>
      <c r="C156" s="74" t="s">
        <v>359</v>
      </c>
      <c r="D156" s="72" t="s">
        <v>273</v>
      </c>
      <c r="E156" s="75"/>
      <c r="F156" s="58"/>
      <c r="G156" s="76">
        <v>241</v>
      </c>
      <c r="H156" s="76">
        <v>241</v>
      </c>
      <c r="I156" s="77">
        <v>92</v>
      </c>
      <c r="J156" s="77">
        <v>71</v>
      </c>
      <c r="K156" s="77">
        <v>78</v>
      </c>
      <c r="L156" s="76">
        <v>0</v>
      </c>
      <c r="M156" s="76">
        <v>0</v>
      </c>
      <c r="N156" s="76">
        <v>0</v>
      </c>
      <c r="O156" s="76">
        <v>0</v>
      </c>
      <c r="P156" s="76">
        <v>0</v>
      </c>
      <c r="Q156" s="76">
        <v>0</v>
      </c>
      <c r="R156" s="76">
        <v>0</v>
      </c>
    </row>
    <row r="157" spans="1:18" ht="13.5" customHeight="1" x14ac:dyDescent="0.15">
      <c r="A157" s="74"/>
      <c r="B157" s="74"/>
      <c r="C157" s="74" t="s">
        <v>366</v>
      </c>
      <c r="D157" s="72" t="s">
        <v>272</v>
      </c>
      <c r="E157" s="75"/>
      <c r="F157" s="58"/>
      <c r="G157" s="76">
        <v>27</v>
      </c>
      <c r="H157" s="76">
        <v>27</v>
      </c>
      <c r="I157" s="77">
        <v>13</v>
      </c>
      <c r="J157" s="77">
        <v>4</v>
      </c>
      <c r="K157" s="77">
        <v>10</v>
      </c>
      <c r="L157" s="76">
        <v>0</v>
      </c>
      <c r="M157" s="76">
        <v>0</v>
      </c>
      <c r="N157" s="76">
        <v>0</v>
      </c>
      <c r="O157" s="76">
        <v>0</v>
      </c>
      <c r="P157" s="76">
        <v>0</v>
      </c>
      <c r="Q157" s="76">
        <v>0</v>
      </c>
      <c r="R157" s="76">
        <v>0</v>
      </c>
    </row>
    <row r="158" spans="1:18" ht="13.5" customHeight="1" x14ac:dyDescent="0.15">
      <c r="A158" s="74"/>
      <c r="B158" s="74"/>
      <c r="C158" s="74" t="s">
        <v>366</v>
      </c>
      <c r="D158" s="72" t="s">
        <v>273</v>
      </c>
      <c r="E158" s="75"/>
      <c r="F158" s="58"/>
      <c r="G158" s="76">
        <v>103</v>
      </c>
      <c r="H158" s="76">
        <v>103</v>
      </c>
      <c r="I158" s="77">
        <v>53</v>
      </c>
      <c r="J158" s="77">
        <v>23</v>
      </c>
      <c r="K158" s="77">
        <v>27</v>
      </c>
      <c r="L158" s="76">
        <v>0</v>
      </c>
      <c r="M158" s="76">
        <v>0</v>
      </c>
      <c r="N158" s="76">
        <v>0</v>
      </c>
      <c r="O158" s="76">
        <v>0</v>
      </c>
      <c r="P158" s="76">
        <v>0</v>
      </c>
      <c r="Q158" s="76">
        <v>0</v>
      </c>
      <c r="R158" s="76">
        <v>0</v>
      </c>
    </row>
    <row r="159" spans="1:18" ht="13.5" customHeight="1" x14ac:dyDescent="0.15">
      <c r="A159" s="74"/>
      <c r="B159" s="74"/>
      <c r="C159" s="74" t="s">
        <v>358</v>
      </c>
      <c r="D159" s="72" t="s">
        <v>272</v>
      </c>
      <c r="E159" s="75"/>
      <c r="F159" s="58"/>
      <c r="G159" s="76">
        <v>292</v>
      </c>
      <c r="H159" s="76">
        <v>292</v>
      </c>
      <c r="I159" s="76">
        <v>69</v>
      </c>
      <c r="J159" s="76">
        <v>119</v>
      </c>
      <c r="K159" s="76">
        <v>104</v>
      </c>
      <c r="L159" s="76">
        <v>0</v>
      </c>
      <c r="M159" s="76">
        <v>0</v>
      </c>
      <c r="N159" s="76">
        <v>0</v>
      </c>
      <c r="O159" s="76">
        <v>0</v>
      </c>
      <c r="P159" s="76">
        <v>0</v>
      </c>
      <c r="Q159" s="76">
        <v>0</v>
      </c>
      <c r="R159" s="76">
        <v>0</v>
      </c>
    </row>
    <row r="160" spans="1:18" ht="13.5" customHeight="1" x14ac:dyDescent="0.15">
      <c r="A160" s="74"/>
      <c r="B160" s="74"/>
      <c r="C160" s="74" t="s">
        <v>358</v>
      </c>
      <c r="D160" s="72" t="s">
        <v>273</v>
      </c>
      <c r="E160" s="75"/>
      <c r="F160" s="58"/>
      <c r="G160" s="76">
        <v>5</v>
      </c>
      <c r="H160" s="76">
        <v>5</v>
      </c>
      <c r="I160" s="76">
        <v>1</v>
      </c>
      <c r="J160" s="76">
        <v>2</v>
      </c>
      <c r="K160" s="58">
        <v>2</v>
      </c>
      <c r="L160" s="76">
        <v>0</v>
      </c>
      <c r="M160" s="76">
        <v>0</v>
      </c>
      <c r="N160" s="76">
        <v>0</v>
      </c>
      <c r="O160" s="76">
        <v>0</v>
      </c>
      <c r="P160" s="76">
        <v>0</v>
      </c>
      <c r="Q160" s="76">
        <v>0</v>
      </c>
      <c r="R160" s="76">
        <v>0</v>
      </c>
    </row>
    <row r="161" spans="1:18" ht="13.5" customHeight="1" x14ac:dyDescent="0.15">
      <c r="A161" s="72" t="s">
        <v>403</v>
      </c>
      <c r="B161" s="73" t="s">
        <v>127</v>
      </c>
      <c r="C161" s="74"/>
      <c r="D161" s="72"/>
      <c r="E161" s="75">
        <v>240</v>
      </c>
      <c r="F161" s="58">
        <v>0</v>
      </c>
      <c r="G161" s="76">
        <f>H161</f>
        <v>628</v>
      </c>
      <c r="H161" s="76">
        <f>I161+J161+K161</f>
        <v>628</v>
      </c>
      <c r="I161" s="76">
        <f>I162+I163</f>
        <v>201</v>
      </c>
      <c r="J161" s="76">
        <f t="shared" ref="J161:K161" si="59">J162+J163</f>
        <v>230</v>
      </c>
      <c r="K161" s="76">
        <f t="shared" si="59"/>
        <v>197</v>
      </c>
      <c r="L161" s="76">
        <v>0</v>
      </c>
      <c r="M161" s="76">
        <v>0</v>
      </c>
      <c r="N161" s="76">
        <v>0</v>
      </c>
      <c r="O161" s="76">
        <v>0</v>
      </c>
      <c r="P161" s="76">
        <v>0</v>
      </c>
      <c r="Q161" s="76">
        <v>0</v>
      </c>
      <c r="R161" s="76">
        <v>0</v>
      </c>
    </row>
    <row r="162" spans="1:18" ht="13.5" customHeight="1" x14ac:dyDescent="0.15">
      <c r="A162" s="74"/>
      <c r="B162" s="74"/>
      <c r="C162" s="74" t="s">
        <v>359</v>
      </c>
      <c r="D162" s="72" t="s">
        <v>272</v>
      </c>
      <c r="E162" s="75"/>
      <c r="F162" s="58"/>
      <c r="G162" s="76">
        <v>358</v>
      </c>
      <c r="H162" s="76">
        <v>358</v>
      </c>
      <c r="I162" s="77">
        <v>124</v>
      </c>
      <c r="J162" s="77">
        <v>126</v>
      </c>
      <c r="K162" s="77">
        <v>108</v>
      </c>
      <c r="L162" s="76">
        <v>0</v>
      </c>
      <c r="M162" s="76">
        <v>0</v>
      </c>
      <c r="N162" s="76">
        <v>0</v>
      </c>
      <c r="O162" s="76">
        <v>0</v>
      </c>
      <c r="P162" s="76">
        <v>0</v>
      </c>
      <c r="Q162" s="76">
        <v>0</v>
      </c>
      <c r="R162" s="76">
        <v>0</v>
      </c>
    </row>
    <row r="163" spans="1:18" ht="13.5" customHeight="1" x14ac:dyDescent="0.15">
      <c r="A163" s="74"/>
      <c r="B163" s="74"/>
      <c r="C163" s="74" t="s">
        <v>359</v>
      </c>
      <c r="D163" s="72" t="s">
        <v>273</v>
      </c>
      <c r="E163" s="75"/>
      <c r="F163" s="58"/>
      <c r="G163" s="76">
        <v>270</v>
      </c>
      <c r="H163" s="76">
        <v>270</v>
      </c>
      <c r="I163" s="77">
        <v>77</v>
      </c>
      <c r="J163" s="77">
        <v>104</v>
      </c>
      <c r="K163" s="77">
        <v>89</v>
      </c>
      <c r="L163" s="76">
        <v>0</v>
      </c>
      <c r="M163" s="76">
        <v>0</v>
      </c>
      <c r="N163" s="76">
        <v>0</v>
      </c>
      <c r="O163" s="76">
        <v>0</v>
      </c>
      <c r="P163" s="76">
        <v>0</v>
      </c>
      <c r="Q163" s="76">
        <v>0</v>
      </c>
      <c r="R163" s="76">
        <v>0</v>
      </c>
    </row>
    <row r="164" spans="1:18" ht="13.5" customHeight="1" x14ac:dyDescent="0.15">
      <c r="A164" s="72" t="s">
        <v>403</v>
      </c>
      <c r="B164" s="73" t="s">
        <v>543</v>
      </c>
      <c r="C164" s="74"/>
      <c r="D164" s="72"/>
      <c r="E164" s="75">
        <v>140</v>
      </c>
      <c r="F164" s="58">
        <v>0</v>
      </c>
      <c r="G164" s="76">
        <f>H164</f>
        <v>332</v>
      </c>
      <c r="H164" s="76">
        <f>I164+J164+K164</f>
        <v>332</v>
      </c>
      <c r="I164" s="76">
        <f>I165+I166</f>
        <v>123</v>
      </c>
      <c r="J164" s="76">
        <f t="shared" ref="J164" si="60">J165+J166</f>
        <v>136</v>
      </c>
      <c r="K164" s="76">
        <f t="shared" ref="K164" si="61">K165+K166</f>
        <v>73</v>
      </c>
      <c r="L164" s="76">
        <v>0</v>
      </c>
      <c r="M164" s="76">
        <v>0</v>
      </c>
      <c r="N164" s="76">
        <v>0</v>
      </c>
      <c r="O164" s="76">
        <v>0</v>
      </c>
      <c r="P164" s="76">
        <v>0</v>
      </c>
      <c r="Q164" s="76">
        <v>0</v>
      </c>
      <c r="R164" s="76">
        <v>0</v>
      </c>
    </row>
    <row r="165" spans="1:18" ht="13.5" customHeight="1" x14ac:dyDescent="0.15">
      <c r="A165" s="74"/>
      <c r="B165" s="74"/>
      <c r="C165" s="74" t="s">
        <v>359</v>
      </c>
      <c r="D165" s="72" t="s">
        <v>272</v>
      </c>
      <c r="E165" s="75"/>
      <c r="F165" s="58"/>
      <c r="G165" s="76">
        <v>41</v>
      </c>
      <c r="H165" s="76">
        <v>41</v>
      </c>
      <c r="I165" s="76">
        <v>19</v>
      </c>
      <c r="J165" s="76">
        <v>22</v>
      </c>
      <c r="K165" s="76">
        <v>0</v>
      </c>
      <c r="L165" s="76">
        <v>0</v>
      </c>
      <c r="M165" s="76">
        <v>0</v>
      </c>
      <c r="N165" s="76">
        <v>0</v>
      </c>
      <c r="O165" s="76">
        <v>0</v>
      </c>
      <c r="P165" s="76">
        <v>0</v>
      </c>
      <c r="Q165" s="76">
        <v>0</v>
      </c>
      <c r="R165" s="76">
        <v>0</v>
      </c>
    </row>
    <row r="166" spans="1:18" ht="13.5" customHeight="1" x14ac:dyDescent="0.15">
      <c r="A166" s="74"/>
      <c r="B166" s="74"/>
      <c r="C166" s="74" t="s">
        <v>359</v>
      </c>
      <c r="D166" s="72" t="s">
        <v>273</v>
      </c>
      <c r="E166" s="75"/>
      <c r="F166" s="58"/>
      <c r="G166" s="76">
        <v>291</v>
      </c>
      <c r="H166" s="76">
        <v>291</v>
      </c>
      <c r="I166" s="77">
        <v>104</v>
      </c>
      <c r="J166" s="77">
        <v>114</v>
      </c>
      <c r="K166" s="77">
        <v>73</v>
      </c>
      <c r="L166" s="76">
        <v>0</v>
      </c>
      <c r="M166" s="76">
        <v>0</v>
      </c>
      <c r="N166" s="76">
        <v>0</v>
      </c>
      <c r="O166" s="76">
        <v>0</v>
      </c>
      <c r="P166" s="76">
        <v>0</v>
      </c>
      <c r="Q166" s="76">
        <v>0</v>
      </c>
      <c r="R166" s="76">
        <v>0</v>
      </c>
    </row>
    <row r="167" spans="1:18" ht="13.5" customHeight="1" x14ac:dyDescent="0.15">
      <c r="A167" s="72" t="s">
        <v>403</v>
      </c>
      <c r="B167" s="73" t="s">
        <v>161</v>
      </c>
      <c r="C167" s="74"/>
      <c r="D167" s="72"/>
      <c r="E167" s="75">
        <v>206</v>
      </c>
      <c r="F167" s="58">
        <v>0</v>
      </c>
      <c r="G167" s="76">
        <f>H167</f>
        <v>584</v>
      </c>
      <c r="H167" s="76">
        <f>I167+J167+K167</f>
        <v>584</v>
      </c>
      <c r="I167" s="76">
        <f>SUM(I168:I169)</f>
        <v>225</v>
      </c>
      <c r="J167" s="76">
        <f>SUM(J168:J169)</f>
        <v>192</v>
      </c>
      <c r="K167" s="76">
        <f>SUM(K168:K169)</f>
        <v>167</v>
      </c>
      <c r="L167" s="76">
        <v>0</v>
      </c>
      <c r="M167" s="76">
        <v>0</v>
      </c>
      <c r="N167" s="76">
        <v>0</v>
      </c>
      <c r="O167" s="76">
        <v>0</v>
      </c>
      <c r="P167" s="76">
        <v>0</v>
      </c>
      <c r="Q167" s="76">
        <v>0</v>
      </c>
      <c r="R167" s="76">
        <v>0</v>
      </c>
    </row>
    <row r="168" spans="1:18" ht="13.5" customHeight="1" x14ac:dyDescent="0.15">
      <c r="A168" s="74"/>
      <c r="B168" s="74"/>
      <c r="C168" s="74" t="s">
        <v>597</v>
      </c>
      <c r="D168" s="72" t="s">
        <v>272</v>
      </c>
      <c r="E168" s="75"/>
      <c r="F168" s="58"/>
      <c r="G168" s="76">
        <v>269</v>
      </c>
      <c r="H168" s="76">
        <v>269</v>
      </c>
      <c r="I168" s="77">
        <v>115</v>
      </c>
      <c r="J168" s="77">
        <v>76</v>
      </c>
      <c r="K168" s="77">
        <v>78</v>
      </c>
      <c r="L168" s="76">
        <v>0</v>
      </c>
      <c r="M168" s="76">
        <v>0</v>
      </c>
      <c r="N168" s="76">
        <v>0</v>
      </c>
      <c r="O168" s="76">
        <v>0</v>
      </c>
      <c r="P168" s="76">
        <v>0</v>
      </c>
      <c r="Q168" s="76">
        <v>0</v>
      </c>
      <c r="R168" s="76">
        <v>0</v>
      </c>
    </row>
    <row r="169" spans="1:18" ht="13.5" customHeight="1" x14ac:dyDescent="0.15">
      <c r="A169" s="74"/>
      <c r="B169" s="74"/>
      <c r="C169" s="74" t="s">
        <v>597</v>
      </c>
      <c r="D169" s="72" t="s">
        <v>273</v>
      </c>
      <c r="E169" s="75"/>
      <c r="F169" s="58"/>
      <c r="G169" s="76">
        <v>315</v>
      </c>
      <c r="H169" s="76">
        <v>315</v>
      </c>
      <c r="I169" s="77">
        <v>110</v>
      </c>
      <c r="J169" s="77">
        <v>116</v>
      </c>
      <c r="K169" s="77">
        <v>89</v>
      </c>
      <c r="L169" s="76">
        <v>0</v>
      </c>
      <c r="M169" s="76">
        <v>0</v>
      </c>
      <c r="N169" s="76">
        <v>0</v>
      </c>
      <c r="O169" s="76">
        <v>0</v>
      </c>
      <c r="P169" s="76">
        <v>0</v>
      </c>
      <c r="Q169" s="76">
        <v>0</v>
      </c>
      <c r="R169" s="76">
        <v>0</v>
      </c>
    </row>
    <row r="170" spans="1:18" ht="13.5" customHeight="1" x14ac:dyDescent="0.15">
      <c r="A170" s="79" t="s">
        <v>408</v>
      </c>
      <c r="B170" s="79">
        <v>5</v>
      </c>
      <c r="C170" s="79"/>
      <c r="D170" s="79"/>
      <c r="E170" s="80">
        <f>SUM(E151:E169)</f>
        <v>1136</v>
      </c>
      <c r="F170" s="61">
        <v>0</v>
      </c>
      <c r="G170" s="80">
        <f>H170+L170+Q170+R170</f>
        <v>3110</v>
      </c>
      <c r="H170" s="80">
        <f>I170+J170+K170</f>
        <v>3110</v>
      </c>
      <c r="I170" s="80">
        <f>I151+I154+I161+I164+I167</f>
        <v>1105</v>
      </c>
      <c r="J170" s="80">
        <f>J151+J154+J161+J164+J167</f>
        <v>1086</v>
      </c>
      <c r="K170" s="80">
        <f>K151+K154+K161+K164+K167</f>
        <v>919</v>
      </c>
      <c r="L170" s="80">
        <v>0</v>
      </c>
      <c r="M170" s="80">
        <v>0</v>
      </c>
      <c r="N170" s="80">
        <v>0</v>
      </c>
      <c r="O170" s="80">
        <v>0</v>
      </c>
      <c r="P170" s="80">
        <v>0</v>
      </c>
      <c r="Q170" s="80">
        <v>0</v>
      </c>
      <c r="R170" s="80">
        <v>0</v>
      </c>
    </row>
    <row r="171" spans="1:18" ht="13.5" customHeight="1" x14ac:dyDescent="0.15">
      <c r="A171" s="72" t="s">
        <v>404</v>
      </c>
      <c r="B171" s="73" t="s">
        <v>134</v>
      </c>
      <c r="C171" s="74"/>
      <c r="D171" s="72"/>
      <c r="E171" s="75">
        <v>90</v>
      </c>
      <c r="F171" s="58">
        <v>0</v>
      </c>
      <c r="G171" s="76">
        <f>H171</f>
        <v>268</v>
      </c>
      <c r="H171" s="76">
        <f>I171+J171+K171</f>
        <v>268</v>
      </c>
      <c r="I171" s="76">
        <f>I172+I173</f>
        <v>81</v>
      </c>
      <c r="J171" s="76">
        <f t="shared" ref="J171" si="62">J172+J173</f>
        <v>97</v>
      </c>
      <c r="K171" s="76">
        <f t="shared" ref="K171" si="63">K172+K173</f>
        <v>90</v>
      </c>
      <c r="L171" s="76">
        <v>0</v>
      </c>
      <c r="M171" s="76">
        <v>0</v>
      </c>
      <c r="N171" s="76">
        <v>0</v>
      </c>
      <c r="O171" s="76">
        <v>0</v>
      </c>
      <c r="P171" s="76">
        <v>0</v>
      </c>
      <c r="Q171" s="76">
        <v>0</v>
      </c>
      <c r="R171" s="76">
        <v>0</v>
      </c>
    </row>
    <row r="172" spans="1:18" ht="13.5" customHeight="1" x14ac:dyDescent="0.15">
      <c r="A172" s="74"/>
      <c r="B172" s="74"/>
      <c r="C172" s="74" t="s">
        <v>359</v>
      </c>
      <c r="D172" s="72" t="s">
        <v>272</v>
      </c>
      <c r="E172" s="75"/>
      <c r="F172" s="58"/>
      <c r="G172" s="76">
        <v>147</v>
      </c>
      <c r="H172" s="76">
        <v>147</v>
      </c>
      <c r="I172" s="77">
        <v>42</v>
      </c>
      <c r="J172" s="77">
        <v>49</v>
      </c>
      <c r="K172" s="77">
        <v>56</v>
      </c>
      <c r="L172" s="76">
        <v>0</v>
      </c>
      <c r="M172" s="76">
        <v>0</v>
      </c>
      <c r="N172" s="76">
        <v>0</v>
      </c>
      <c r="O172" s="76">
        <v>0</v>
      </c>
      <c r="P172" s="76">
        <v>0</v>
      </c>
      <c r="Q172" s="76">
        <v>0</v>
      </c>
      <c r="R172" s="76">
        <v>0</v>
      </c>
    </row>
    <row r="173" spans="1:18" ht="13.5" customHeight="1" x14ac:dyDescent="0.15">
      <c r="A173" s="74"/>
      <c r="B173" s="74"/>
      <c r="C173" s="74" t="s">
        <v>359</v>
      </c>
      <c r="D173" s="72" t="s">
        <v>273</v>
      </c>
      <c r="E173" s="75"/>
      <c r="F173" s="58"/>
      <c r="G173" s="76">
        <v>121</v>
      </c>
      <c r="H173" s="76">
        <v>121</v>
      </c>
      <c r="I173" s="77">
        <v>39</v>
      </c>
      <c r="J173" s="77">
        <v>48</v>
      </c>
      <c r="K173" s="77">
        <v>34</v>
      </c>
      <c r="L173" s="76">
        <v>0</v>
      </c>
      <c r="M173" s="76">
        <v>0</v>
      </c>
      <c r="N173" s="76">
        <v>0</v>
      </c>
      <c r="O173" s="76">
        <v>0</v>
      </c>
      <c r="P173" s="76">
        <v>0</v>
      </c>
      <c r="Q173" s="76">
        <v>0</v>
      </c>
      <c r="R173" s="76">
        <v>0</v>
      </c>
    </row>
    <row r="174" spans="1:18" ht="13.5" customHeight="1" x14ac:dyDescent="0.15">
      <c r="A174" s="79" t="s">
        <v>408</v>
      </c>
      <c r="B174" s="79">
        <v>1</v>
      </c>
      <c r="C174" s="79"/>
      <c r="D174" s="79"/>
      <c r="E174" s="80">
        <f>E171</f>
        <v>90</v>
      </c>
      <c r="F174" s="80">
        <f t="shared" ref="F174:K174" si="64">F171</f>
        <v>0</v>
      </c>
      <c r="G174" s="80">
        <f>H174+L174+Q174+R174</f>
        <v>268</v>
      </c>
      <c r="H174" s="80">
        <f>I174+J174+K174</f>
        <v>268</v>
      </c>
      <c r="I174" s="80">
        <f t="shared" si="64"/>
        <v>81</v>
      </c>
      <c r="J174" s="80">
        <f t="shared" si="64"/>
        <v>97</v>
      </c>
      <c r="K174" s="80">
        <f t="shared" si="64"/>
        <v>90</v>
      </c>
      <c r="L174" s="80">
        <v>0</v>
      </c>
      <c r="M174" s="80">
        <v>0</v>
      </c>
      <c r="N174" s="80">
        <v>0</v>
      </c>
      <c r="O174" s="80">
        <v>0</v>
      </c>
      <c r="P174" s="80">
        <v>0</v>
      </c>
      <c r="Q174" s="80">
        <v>0</v>
      </c>
      <c r="R174" s="80">
        <v>0</v>
      </c>
    </row>
    <row r="175" spans="1:18" ht="13.5" customHeight="1" x14ac:dyDescent="0.15">
      <c r="A175" s="72" t="s">
        <v>405</v>
      </c>
      <c r="B175" s="73" t="s">
        <v>546</v>
      </c>
      <c r="C175" s="74"/>
      <c r="D175" s="72"/>
      <c r="E175" s="75">
        <v>140</v>
      </c>
      <c r="F175" s="58">
        <v>0</v>
      </c>
      <c r="G175" s="76">
        <f>H175</f>
        <v>416</v>
      </c>
      <c r="H175" s="76">
        <f>I175+J175+K175</f>
        <v>416</v>
      </c>
      <c r="I175" s="76">
        <f>I176+I177</f>
        <v>139</v>
      </c>
      <c r="J175" s="76">
        <f t="shared" ref="J175" si="65">J176+J177</f>
        <v>168</v>
      </c>
      <c r="K175" s="76">
        <f t="shared" ref="K175" si="66">K176+K177</f>
        <v>109</v>
      </c>
      <c r="L175" s="76">
        <v>0</v>
      </c>
      <c r="M175" s="76">
        <v>0</v>
      </c>
      <c r="N175" s="76">
        <v>0</v>
      </c>
      <c r="O175" s="76">
        <v>0</v>
      </c>
      <c r="P175" s="76">
        <v>0</v>
      </c>
      <c r="Q175" s="76">
        <v>0</v>
      </c>
      <c r="R175" s="76">
        <v>0</v>
      </c>
    </row>
    <row r="176" spans="1:18" ht="13.5" customHeight="1" x14ac:dyDescent="0.15">
      <c r="A176" s="74"/>
      <c r="B176" s="74"/>
      <c r="C176" s="74" t="s">
        <v>359</v>
      </c>
      <c r="D176" s="72" t="s">
        <v>272</v>
      </c>
      <c r="E176" s="75"/>
      <c r="F176" s="58"/>
      <c r="G176" s="76">
        <v>108</v>
      </c>
      <c r="H176" s="76">
        <v>108</v>
      </c>
      <c r="I176" s="76">
        <v>40</v>
      </c>
      <c r="J176" s="76">
        <v>68</v>
      </c>
      <c r="K176" s="76">
        <v>0</v>
      </c>
      <c r="L176" s="76">
        <v>0</v>
      </c>
      <c r="M176" s="76">
        <v>0</v>
      </c>
      <c r="N176" s="76">
        <v>0</v>
      </c>
      <c r="O176" s="76">
        <v>0</v>
      </c>
      <c r="P176" s="76">
        <v>0</v>
      </c>
      <c r="Q176" s="76">
        <v>0</v>
      </c>
      <c r="R176" s="76">
        <v>0</v>
      </c>
    </row>
    <row r="177" spans="1:18" ht="13.5" customHeight="1" x14ac:dyDescent="0.15">
      <c r="A177" s="74"/>
      <c r="B177" s="74"/>
      <c r="C177" s="74" t="s">
        <v>359</v>
      </c>
      <c r="D177" s="72" t="s">
        <v>273</v>
      </c>
      <c r="E177" s="75"/>
      <c r="F177" s="58"/>
      <c r="G177" s="76">
        <v>308</v>
      </c>
      <c r="H177" s="76">
        <v>308</v>
      </c>
      <c r="I177" s="77">
        <v>99</v>
      </c>
      <c r="J177" s="77">
        <v>100</v>
      </c>
      <c r="K177" s="77">
        <v>109</v>
      </c>
      <c r="L177" s="76">
        <v>0</v>
      </c>
      <c r="M177" s="76">
        <v>0</v>
      </c>
      <c r="N177" s="76">
        <v>0</v>
      </c>
      <c r="O177" s="76">
        <v>0</v>
      </c>
      <c r="P177" s="76">
        <v>0</v>
      </c>
      <c r="Q177" s="76">
        <v>0</v>
      </c>
      <c r="R177" s="76">
        <v>0</v>
      </c>
    </row>
    <row r="178" spans="1:18" ht="13.5" customHeight="1" x14ac:dyDescent="0.15">
      <c r="A178" s="79" t="s">
        <v>408</v>
      </c>
      <c r="B178" s="79">
        <v>1</v>
      </c>
      <c r="C178" s="79"/>
      <c r="D178" s="79"/>
      <c r="E178" s="80">
        <f>E175</f>
        <v>140</v>
      </c>
      <c r="F178" s="80">
        <f t="shared" ref="F178:K178" si="67">F175</f>
        <v>0</v>
      </c>
      <c r="G178" s="80">
        <f>H178+L178+Q178+R178</f>
        <v>416</v>
      </c>
      <c r="H178" s="80">
        <f>I178+J178+K178</f>
        <v>416</v>
      </c>
      <c r="I178" s="80">
        <f t="shared" si="67"/>
        <v>139</v>
      </c>
      <c r="J178" s="80">
        <f t="shared" si="67"/>
        <v>168</v>
      </c>
      <c r="K178" s="80">
        <f t="shared" si="67"/>
        <v>109</v>
      </c>
      <c r="L178" s="80">
        <v>0</v>
      </c>
      <c r="M178" s="80">
        <v>0</v>
      </c>
      <c r="N178" s="80">
        <v>0</v>
      </c>
      <c r="O178" s="80">
        <v>0</v>
      </c>
      <c r="P178" s="80">
        <v>0</v>
      </c>
      <c r="Q178" s="80">
        <v>0</v>
      </c>
      <c r="R178" s="80">
        <v>0</v>
      </c>
    </row>
    <row r="179" spans="1:18" ht="13.5" customHeight="1" x14ac:dyDescent="0.15">
      <c r="A179" s="72" t="s">
        <v>406</v>
      </c>
      <c r="B179" s="73" t="s">
        <v>131</v>
      </c>
      <c r="C179" s="74"/>
      <c r="D179" s="72"/>
      <c r="E179" s="75">
        <v>260</v>
      </c>
      <c r="F179" s="58">
        <v>0</v>
      </c>
      <c r="G179" s="76">
        <f>H179</f>
        <v>941</v>
      </c>
      <c r="H179" s="76">
        <f>I179+J179+K179</f>
        <v>941</v>
      </c>
      <c r="I179" s="76">
        <f>I180+I181</f>
        <v>297</v>
      </c>
      <c r="J179" s="76">
        <f t="shared" ref="J179" si="68">J180+J181</f>
        <v>324</v>
      </c>
      <c r="K179" s="76">
        <f t="shared" ref="K179" si="69">K180+K181</f>
        <v>320</v>
      </c>
      <c r="L179" s="76">
        <v>0</v>
      </c>
      <c r="M179" s="76">
        <v>0</v>
      </c>
      <c r="N179" s="76">
        <v>0</v>
      </c>
      <c r="O179" s="76">
        <v>0</v>
      </c>
      <c r="P179" s="76">
        <v>0</v>
      </c>
      <c r="Q179" s="76">
        <v>0</v>
      </c>
      <c r="R179" s="76">
        <v>0</v>
      </c>
    </row>
    <row r="180" spans="1:18" ht="13.5" customHeight="1" x14ac:dyDescent="0.15">
      <c r="A180" s="74"/>
      <c r="B180" s="74"/>
      <c r="C180" s="74" t="s">
        <v>359</v>
      </c>
      <c r="D180" s="72" t="s">
        <v>272</v>
      </c>
      <c r="E180" s="75"/>
      <c r="F180" s="58"/>
      <c r="G180" s="76">
        <v>429</v>
      </c>
      <c r="H180" s="76">
        <v>429</v>
      </c>
      <c r="I180" s="77">
        <v>142</v>
      </c>
      <c r="J180" s="77">
        <v>145</v>
      </c>
      <c r="K180" s="77">
        <v>142</v>
      </c>
      <c r="L180" s="76">
        <v>0</v>
      </c>
      <c r="M180" s="76">
        <v>0</v>
      </c>
      <c r="N180" s="76">
        <v>0</v>
      </c>
      <c r="O180" s="76">
        <v>0</v>
      </c>
      <c r="P180" s="76">
        <v>0</v>
      </c>
      <c r="Q180" s="76">
        <v>0</v>
      </c>
      <c r="R180" s="76">
        <v>0</v>
      </c>
    </row>
    <row r="181" spans="1:18" ht="13.5" customHeight="1" x14ac:dyDescent="0.15">
      <c r="A181" s="74"/>
      <c r="B181" s="74"/>
      <c r="C181" s="74" t="s">
        <v>359</v>
      </c>
      <c r="D181" s="72" t="s">
        <v>273</v>
      </c>
      <c r="E181" s="75"/>
      <c r="F181" s="58"/>
      <c r="G181" s="76">
        <v>512</v>
      </c>
      <c r="H181" s="76">
        <v>512</v>
      </c>
      <c r="I181" s="77">
        <v>155</v>
      </c>
      <c r="J181" s="77">
        <v>179</v>
      </c>
      <c r="K181" s="77">
        <v>178</v>
      </c>
      <c r="L181" s="76">
        <v>0</v>
      </c>
      <c r="M181" s="76">
        <v>0</v>
      </c>
      <c r="N181" s="76">
        <v>0</v>
      </c>
      <c r="O181" s="76">
        <v>0</v>
      </c>
      <c r="P181" s="76">
        <v>0</v>
      </c>
      <c r="Q181" s="76">
        <v>0</v>
      </c>
      <c r="R181" s="76">
        <v>0</v>
      </c>
    </row>
    <row r="182" spans="1:18" ht="13.5" customHeight="1" x14ac:dyDescent="0.15">
      <c r="A182" s="72" t="s">
        <v>406</v>
      </c>
      <c r="B182" s="73" t="s">
        <v>132</v>
      </c>
      <c r="C182" s="74"/>
      <c r="D182" s="72"/>
      <c r="E182" s="75">
        <v>230</v>
      </c>
      <c r="F182" s="58">
        <v>0</v>
      </c>
      <c r="G182" s="76">
        <f>H182</f>
        <v>511</v>
      </c>
      <c r="H182" s="76">
        <f>I182+J182+K182</f>
        <v>511</v>
      </c>
      <c r="I182" s="76">
        <f>I183+I184</f>
        <v>219</v>
      </c>
      <c r="J182" s="76">
        <f t="shared" ref="J182" si="70">J183+J184</f>
        <v>168</v>
      </c>
      <c r="K182" s="76">
        <f t="shared" ref="K182" si="71">K183+K184</f>
        <v>124</v>
      </c>
      <c r="L182" s="76">
        <v>0</v>
      </c>
      <c r="M182" s="76">
        <v>0</v>
      </c>
      <c r="N182" s="76">
        <v>0</v>
      </c>
      <c r="O182" s="76">
        <v>0</v>
      </c>
      <c r="P182" s="76">
        <v>0</v>
      </c>
      <c r="Q182" s="76">
        <v>0</v>
      </c>
      <c r="R182" s="76">
        <v>0</v>
      </c>
    </row>
    <row r="183" spans="1:18" ht="13.5" customHeight="1" x14ac:dyDescent="0.15">
      <c r="A183" s="74"/>
      <c r="B183" s="74"/>
      <c r="C183" s="74" t="s">
        <v>359</v>
      </c>
      <c r="D183" s="72" t="s">
        <v>272</v>
      </c>
      <c r="E183" s="75"/>
      <c r="F183" s="58"/>
      <c r="G183" s="76">
        <v>291</v>
      </c>
      <c r="H183" s="76">
        <v>291</v>
      </c>
      <c r="I183" s="77">
        <v>118</v>
      </c>
      <c r="J183" s="77">
        <v>101</v>
      </c>
      <c r="K183" s="77">
        <v>72</v>
      </c>
      <c r="L183" s="76">
        <v>0</v>
      </c>
      <c r="M183" s="76">
        <v>0</v>
      </c>
      <c r="N183" s="76">
        <v>0</v>
      </c>
      <c r="O183" s="76">
        <v>0</v>
      </c>
      <c r="P183" s="76">
        <v>0</v>
      </c>
      <c r="Q183" s="76">
        <v>0</v>
      </c>
      <c r="R183" s="76">
        <v>0</v>
      </c>
    </row>
    <row r="184" spans="1:18" ht="13.5" customHeight="1" x14ac:dyDescent="0.15">
      <c r="A184" s="74"/>
      <c r="B184" s="74"/>
      <c r="C184" s="74" t="s">
        <v>359</v>
      </c>
      <c r="D184" s="72" t="s">
        <v>273</v>
      </c>
      <c r="E184" s="75"/>
      <c r="F184" s="58"/>
      <c r="G184" s="76">
        <v>220</v>
      </c>
      <c r="H184" s="76">
        <v>220</v>
      </c>
      <c r="I184" s="77">
        <v>101</v>
      </c>
      <c r="J184" s="77">
        <v>67</v>
      </c>
      <c r="K184" s="77">
        <v>52</v>
      </c>
      <c r="L184" s="76">
        <v>0</v>
      </c>
      <c r="M184" s="76">
        <v>0</v>
      </c>
      <c r="N184" s="76">
        <v>0</v>
      </c>
      <c r="O184" s="76">
        <v>0</v>
      </c>
      <c r="P184" s="76">
        <v>0</v>
      </c>
      <c r="Q184" s="76">
        <v>0</v>
      </c>
      <c r="R184" s="76">
        <v>0</v>
      </c>
    </row>
    <row r="185" spans="1:18" ht="13.5" customHeight="1" x14ac:dyDescent="0.15">
      <c r="A185" s="72" t="s">
        <v>406</v>
      </c>
      <c r="B185" s="73" t="s">
        <v>243</v>
      </c>
      <c r="C185" s="74"/>
      <c r="D185" s="72"/>
      <c r="E185" s="75">
        <v>188</v>
      </c>
      <c r="F185" s="58">
        <v>0</v>
      </c>
      <c r="G185" s="76">
        <f>H185</f>
        <v>403</v>
      </c>
      <c r="H185" s="76">
        <f>I185+J185+K185</f>
        <v>403</v>
      </c>
      <c r="I185" s="76">
        <f>I186+I187</f>
        <v>133</v>
      </c>
      <c r="J185" s="76">
        <f t="shared" ref="J185" si="72">J186+J187</f>
        <v>139</v>
      </c>
      <c r="K185" s="76">
        <f t="shared" ref="K185" si="73">K186+K187</f>
        <v>131</v>
      </c>
      <c r="L185" s="76">
        <v>0</v>
      </c>
      <c r="M185" s="76">
        <v>0</v>
      </c>
      <c r="N185" s="76">
        <v>0</v>
      </c>
      <c r="O185" s="76">
        <v>0</v>
      </c>
      <c r="P185" s="76">
        <v>0</v>
      </c>
      <c r="Q185" s="76">
        <v>0</v>
      </c>
      <c r="R185" s="76">
        <v>0</v>
      </c>
    </row>
    <row r="186" spans="1:18" ht="13.5" customHeight="1" x14ac:dyDescent="0.15">
      <c r="A186" s="74"/>
      <c r="B186" s="74"/>
      <c r="C186" s="74" t="s">
        <v>359</v>
      </c>
      <c r="D186" s="72" t="s">
        <v>272</v>
      </c>
      <c r="E186" s="75"/>
      <c r="F186" s="58"/>
      <c r="G186" s="76">
        <v>278</v>
      </c>
      <c r="H186" s="76">
        <v>278</v>
      </c>
      <c r="I186" s="77">
        <v>82</v>
      </c>
      <c r="J186" s="77">
        <v>97</v>
      </c>
      <c r="K186" s="77">
        <v>99</v>
      </c>
      <c r="L186" s="76">
        <v>0</v>
      </c>
      <c r="M186" s="76">
        <v>0</v>
      </c>
      <c r="N186" s="76">
        <v>0</v>
      </c>
      <c r="O186" s="76">
        <v>0</v>
      </c>
      <c r="P186" s="76">
        <v>0</v>
      </c>
      <c r="Q186" s="76">
        <v>0</v>
      </c>
      <c r="R186" s="76">
        <v>0</v>
      </c>
    </row>
    <row r="187" spans="1:18" ht="13.5" customHeight="1" x14ac:dyDescent="0.15">
      <c r="A187" s="74"/>
      <c r="B187" s="74"/>
      <c r="C187" s="74" t="s">
        <v>359</v>
      </c>
      <c r="D187" s="72" t="s">
        <v>273</v>
      </c>
      <c r="E187" s="75"/>
      <c r="F187" s="58"/>
      <c r="G187" s="76">
        <v>125</v>
      </c>
      <c r="H187" s="76">
        <v>125</v>
      </c>
      <c r="I187" s="77">
        <v>51</v>
      </c>
      <c r="J187" s="77">
        <v>42</v>
      </c>
      <c r="K187" s="77">
        <v>32</v>
      </c>
      <c r="L187" s="76">
        <v>0</v>
      </c>
      <c r="M187" s="76">
        <v>0</v>
      </c>
      <c r="N187" s="76">
        <v>0</v>
      </c>
      <c r="O187" s="76">
        <v>0</v>
      </c>
      <c r="P187" s="76">
        <v>0</v>
      </c>
      <c r="Q187" s="76">
        <v>0</v>
      </c>
      <c r="R187" s="76">
        <v>0</v>
      </c>
    </row>
    <row r="188" spans="1:18" ht="13.5" customHeight="1" x14ac:dyDescent="0.15">
      <c r="A188" s="72" t="s">
        <v>406</v>
      </c>
      <c r="B188" s="73" t="s">
        <v>245</v>
      </c>
      <c r="C188" s="74"/>
      <c r="D188" s="72"/>
      <c r="E188" s="58">
        <v>0</v>
      </c>
      <c r="F188" s="58">
        <v>0</v>
      </c>
      <c r="G188" s="76">
        <f>H188</f>
        <v>102</v>
      </c>
      <c r="H188" s="76">
        <f>I188+J188+K188</f>
        <v>102</v>
      </c>
      <c r="I188" s="76">
        <f>SUM(I189:I192)</f>
        <v>0</v>
      </c>
      <c r="J188" s="76">
        <f t="shared" ref="J188" si="74">SUM(J189:J192)</f>
        <v>0</v>
      </c>
      <c r="K188" s="76">
        <f>SUM(K189:K192)</f>
        <v>102</v>
      </c>
      <c r="L188" s="76">
        <v>0</v>
      </c>
      <c r="M188" s="76">
        <v>0</v>
      </c>
      <c r="N188" s="76">
        <v>0</v>
      </c>
      <c r="O188" s="76">
        <v>0</v>
      </c>
      <c r="P188" s="76">
        <v>0</v>
      </c>
      <c r="Q188" s="76">
        <v>0</v>
      </c>
      <c r="R188" s="76">
        <v>0</v>
      </c>
    </row>
    <row r="189" spans="1:18" ht="13.5" customHeight="1" x14ac:dyDescent="0.15">
      <c r="A189" s="74"/>
      <c r="B189" s="74"/>
      <c r="C189" s="74" t="s">
        <v>359</v>
      </c>
      <c r="D189" s="72" t="s">
        <v>272</v>
      </c>
      <c r="E189" s="75"/>
      <c r="F189" s="58"/>
      <c r="G189" s="76">
        <v>62</v>
      </c>
      <c r="H189" s="76">
        <v>62</v>
      </c>
      <c r="I189" s="76">
        <v>0</v>
      </c>
      <c r="J189" s="77">
        <v>0</v>
      </c>
      <c r="K189" s="77">
        <v>62</v>
      </c>
      <c r="L189" s="76">
        <v>0</v>
      </c>
      <c r="M189" s="76">
        <v>0</v>
      </c>
      <c r="N189" s="76">
        <v>0</v>
      </c>
      <c r="O189" s="76">
        <v>0</v>
      </c>
      <c r="P189" s="76">
        <v>0</v>
      </c>
      <c r="Q189" s="76">
        <v>0</v>
      </c>
      <c r="R189" s="76">
        <v>0</v>
      </c>
    </row>
    <row r="190" spans="1:18" ht="13.5" customHeight="1" x14ac:dyDescent="0.15">
      <c r="A190" s="74"/>
      <c r="B190" s="74"/>
      <c r="C190" s="74" t="s">
        <v>359</v>
      </c>
      <c r="D190" s="72" t="s">
        <v>273</v>
      </c>
      <c r="E190" s="75"/>
      <c r="F190" s="58"/>
      <c r="G190" s="76">
        <v>26</v>
      </c>
      <c r="H190" s="76">
        <v>26</v>
      </c>
      <c r="I190" s="76">
        <v>0</v>
      </c>
      <c r="J190" s="77">
        <v>0</v>
      </c>
      <c r="K190" s="77">
        <v>26</v>
      </c>
      <c r="L190" s="76">
        <v>0</v>
      </c>
      <c r="M190" s="76">
        <v>0</v>
      </c>
      <c r="N190" s="76">
        <v>0</v>
      </c>
      <c r="O190" s="76">
        <v>0</v>
      </c>
      <c r="P190" s="76">
        <v>0</v>
      </c>
      <c r="Q190" s="76">
        <v>0</v>
      </c>
      <c r="R190" s="76">
        <v>0</v>
      </c>
    </row>
    <row r="191" spans="1:18" ht="13.5" customHeight="1" x14ac:dyDescent="0.15">
      <c r="A191" s="74"/>
      <c r="B191" s="74"/>
      <c r="C191" s="74" t="s">
        <v>608</v>
      </c>
      <c r="D191" s="72" t="s">
        <v>272</v>
      </c>
      <c r="E191" s="75"/>
      <c r="F191" s="58"/>
      <c r="G191" s="76">
        <v>4</v>
      </c>
      <c r="H191" s="76">
        <v>4</v>
      </c>
      <c r="I191" s="76">
        <v>0</v>
      </c>
      <c r="J191" s="77">
        <v>0</v>
      </c>
      <c r="K191" s="77">
        <v>4</v>
      </c>
      <c r="L191" s="76">
        <v>0</v>
      </c>
      <c r="M191" s="76">
        <v>0</v>
      </c>
      <c r="N191" s="76">
        <v>0</v>
      </c>
      <c r="O191" s="76">
        <v>0</v>
      </c>
      <c r="P191" s="76">
        <v>0</v>
      </c>
      <c r="Q191" s="76">
        <v>0</v>
      </c>
      <c r="R191" s="76">
        <v>0</v>
      </c>
    </row>
    <row r="192" spans="1:18" ht="13.5" customHeight="1" x14ac:dyDescent="0.15">
      <c r="A192" s="74"/>
      <c r="B192" s="74"/>
      <c r="C192" s="74" t="s">
        <v>608</v>
      </c>
      <c r="D192" s="72" t="s">
        <v>273</v>
      </c>
      <c r="E192" s="75"/>
      <c r="F192" s="58"/>
      <c r="G192" s="76">
        <v>10</v>
      </c>
      <c r="H192" s="76">
        <v>10</v>
      </c>
      <c r="I192" s="76">
        <v>0</v>
      </c>
      <c r="J192" s="77">
        <v>0</v>
      </c>
      <c r="K192" s="77">
        <v>10</v>
      </c>
      <c r="L192" s="76">
        <v>0</v>
      </c>
      <c r="M192" s="76">
        <v>0</v>
      </c>
      <c r="N192" s="76">
        <v>0</v>
      </c>
      <c r="O192" s="76">
        <v>0</v>
      </c>
      <c r="P192" s="76">
        <v>0</v>
      </c>
      <c r="Q192" s="76">
        <v>0</v>
      </c>
      <c r="R192" s="76">
        <v>0</v>
      </c>
    </row>
    <row r="193" spans="1:19" ht="13.5" customHeight="1" x14ac:dyDescent="0.15">
      <c r="A193" s="79" t="s">
        <v>408</v>
      </c>
      <c r="B193" s="79">
        <v>4</v>
      </c>
      <c r="C193" s="79"/>
      <c r="D193" s="79"/>
      <c r="E193" s="80">
        <f>SUM(E179:E192)</f>
        <v>678</v>
      </c>
      <c r="F193" s="61">
        <v>0</v>
      </c>
      <c r="G193" s="80">
        <f>H193+L193+Q193+R193</f>
        <v>1957</v>
      </c>
      <c r="H193" s="80">
        <f>I193+J193+K193</f>
        <v>1957</v>
      </c>
      <c r="I193" s="80">
        <f>I179+I182+I185+I188</f>
        <v>649</v>
      </c>
      <c r="J193" s="80">
        <f>J179+J182+J185+J188</f>
        <v>631</v>
      </c>
      <c r="K193" s="80">
        <f>K179+K182+K185+K188</f>
        <v>677</v>
      </c>
      <c r="L193" s="80">
        <v>0</v>
      </c>
      <c r="M193" s="80">
        <v>0</v>
      </c>
      <c r="N193" s="80">
        <v>0</v>
      </c>
      <c r="O193" s="80">
        <v>0</v>
      </c>
      <c r="P193" s="80">
        <v>0</v>
      </c>
      <c r="Q193" s="80">
        <v>0</v>
      </c>
      <c r="R193" s="80">
        <v>0</v>
      </c>
    </row>
    <row r="194" spans="1:19" ht="13.5" customHeight="1" x14ac:dyDescent="0.15">
      <c r="A194" s="72" t="s">
        <v>407</v>
      </c>
      <c r="B194" s="73" t="s">
        <v>130</v>
      </c>
      <c r="C194" s="74"/>
      <c r="D194" s="72"/>
      <c r="E194" s="75">
        <v>140</v>
      </c>
      <c r="F194" s="58">
        <v>0</v>
      </c>
      <c r="G194" s="76">
        <f>H194</f>
        <v>359</v>
      </c>
      <c r="H194" s="76">
        <f>I194+J194+K194</f>
        <v>359</v>
      </c>
      <c r="I194" s="76">
        <f>I195+I196</f>
        <v>120</v>
      </c>
      <c r="J194" s="76">
        <f t="shared" ref="J194:K194" si="75">J195+J196</f>
        <v>107</v>
      </c>
      <c r="K194" s="76">
        <f t="shared" si="75"/>
        <v>132</v>
      </c>
      <c r="L194" s="76">
        <v>0</v>
      </c>
      <c r="M194" s="76">
        <v>0</v>
      </c>
      <c r="N194" s="76">
        <v>0</v>
      </c>
      <c r="O194" s="76">
        <v>0</v>
      </c>
      <c r="P194" s="76">
        <v>0</v>
      </c>
      <c r="Q194" s="76">
        <v>0</v>
      </c>
      <c r="R194" s="76">
        <v>0</v>
      </c>
    </row>
    <row r="195" spans="1:19" ht="13.5" customHeight="1" x14ac:dyDescent="0.15">
      <c r="A195" s="74"/>
      <c r="B195" s="74"/>
      <c r="C195" s="74" t="s">
        <v>359</v>
      </c>
      <c r="D195" s="72" t="s">
        <v>272</v>
      </c>
      <c r="E195" s="75"/>
      <c r="F195" s="58"/>
      <c r="G195" s="76">
        <v>215</v>
      </c>
      <c r="H195" s="76">
        <v>215</v>
      </c>
      <c r="I195" s="77">
        <v>90</v>
      </c>
      <c r="J195" s="77">
        <v>57</v>
      </c>
      <c r="K195" s="77">
        <v>68</v>
      </c>
      <c r="L195" s="76">
        <v>0</v>
      </c>
      <c r="M195" s="76">
        <v>0</v>
      </c>
      <c r="N195" s="76">
        <v>0</v>
      </c>
      <c r="O195" s="76">
        <v>0</v>
      </c>
      <c r="P195" s="76">
        <v>0</v>
      </c>
      <c r="Q195" s="76">
        <v>0</v>
      </c>
      <c r="R195" s="76">
        <v>0</v>
      </c>
    </row>
    <row r="196" spans="1:19" ht="13.5" customHeight="1" x14ac:dyDescent="0.15">
      <c r="A196" s="74"/>
      <c r="B196" s="74"/>
      <c r="C196" s="74" t="s">
        <v>359</v>
      </c>
      <c r="D196" s="72" t="s">
        <v>273</v>
      </c>
      <c r="E196" s="75"/>
      <c r="F196" s="58"/>
      <c r="G196" s="76">
        <v>144</v>
      </c>
      <c r="H196" s="76">
        <v>144</v>
      </c>
      <c r="I196" s="77">
        <v>30</v>
      </c>
      <c r="J196" s="77">
        <v>50</v>
      </c>
      <c r="K196" s="77">
        <v>64</v>
      </c>
      <c r="L196" s="76">
        <v>0</v>
      </c>
      <c r="M196" s="76">
        <v>0</v>
      </c>
      <c r="N196" s="76">
        <v>0</v>
      </c>
      <c r="O196" s="76">
        <v>0</v>
      </c>
      <c r="P196" s="76">
        <v>0</v>
      </c>
      <c r="Q196" s="76">
        <v>0</v>
      </c>
      <c r="R196" s="76">
        <v>0</v>
      </c>
    </row>
    <row r="197" spans="1:19" ht="13.5" customHeight="1" x14ac:dyDescent="0.15">
      <c r="A197" s="79" t="s">
        <v>408</v>
      </c>
      <c r="B197" s="79">
        <v>1</v>
      </c>
      <c r="C197" s="79"/>
      <c r="D197" s="79"/>
      <c r="E197" s="80">
        <f>E194</f>
        <v>140</v>
      </c>
      <c r="F197" s="80">
        <f t="shared" ref="F197:K197" si="76">F194</f>
        <v>0</v>
      </c>
      <c r="G197" s="80">
        <f>H197+L197+Q197+R197</f>
        <v>359</v>
      </c>
      <c r="H197" s="80">
        <f>I197+J197+K197</f>
        <v>359</v>
      </c>
      <c r="I197" s="80">
        <f t="shared" si="76"/>
        <v>120</v>
      </c>
      <c r="J197" s="80">
        <f t="shared" si="76"/>
        <v>107</v>
      </c>
      <c r="K197" s="80">
        <f t="shared" si="76"/>
        <v>132</v>
      </c>
      <c r="L197" s="80">
        <v>0</v>
      </c>
      <c r="M197" s="80">
        <v>0</v>
      </c>
      <c r="N197" s="80">
        <v>0</v>
      </c>
      <c r="O197" s="80">
        <v>0</v>
      </c>
      <c r="P197" s="80">
        <v>0</v>
      </c>
      <c r="Q197" s="80">
        <v>0</v>
      </c>
      <c r="R197" s="80">
        <v>0</v>
      </c>
    </row>
    <row r="198" spans="1:19" ht="13.5" customHeight="1" x14ac:dyDescent="0.15">
      <c r="A198" s="83" t="s">
        <v>360</v>
      </c>
      <c r="B198" s="83">
        <v>51</v>
      </c>
      <c r="C198" s="83"/>
      <c r="D198" s="83"/>
      <c r="E198" s="64">
        <f>E88+E101+E117+E150+E170+E174+E178+E193+E197</f>
        <v>8962</v>
      </c>
      <c r="F198" s="84">
        <v>0</v>
      </c>
      <c r="G198" s="64">
        <f>G88+G101+G117+G150+G170+G174+G178+G193+G197</f>
        <v>30412</v>
      </c>
      <c r="H198" s="64">
        <f>H88+H101+H117+H150+H170+H174+H178+H193+H197</f>
        <v>30412</v>
      </c>
      <c r="I198" s="64">
        <f>I88+I101+I117+I150+I170+I174+I178+I193+I197</f>
        <v>10432</v>
      </c>
      <c r="J198" s="64">
        <f>J88+J101+J117+J150+J170+J174+J178+J193+J197</f>
        <v>10103</v>
      </c>
      <c r="K198" s="64">
        <f>K88+K101+K117+K150+K170+K174+K178+K193+K197</f>
        <v>9877</v>
      </c>
      <c r="L198" s="84">
        <v>0</v>
      </c>
      <c r="M198" s="84">
        <v>0</v>
      </c>
      <c r="N198" s="84">
        <v>0</v>
      </c>
      <c r="O198" s="84">
        <v>0</v>
      </c>
      <c r="P198" s="84">
        <v>0</v>
      </c>
      <c r="Q198" s="84">
        <v>0</v>
      </c>
      <c r="R198" s="84">
        <v>0</v>
      </c>
    </row>
    <row r="199" spans="1:19" ht="13.5" customHeight="1" x14ac:dyDescent="0.15">
      <c r="A199" s="66"/>
      <c r="B199" s="66"/>
      <c r="C199" s="66"/>
      <c r="D199" s="86"/>
      <c r="E199" s="27"/>
      <c r="F199" s="27"/>
      <c r="G199" s="27"/>
      <c r="H199" s="27"/>
      <c r="I199" s="85"/>
      <c r="J199" s="85"/>
      <c r="K199" s="85"/>
      <c r="L199" s="27"/>
      <c r="M199" s="27"/>
      <c r="N199" s="27"/>
      <c r="O199" s="27"/>
      <c r="P199" s="27"/>
      <c r="Q199" s="27"/>
      <c r="R199" s="27"/>
    </row>
    <row r="200" spans="1:19" ht="13.5" customHeight="1" x14ac:dyDescent="0.15">
      <c r="A200" s="66"/>
      <c r="B200" s="86"/>
      <c r="C200" s="86"/>
      <c r="D200" s="86"/>
      <c r="E200" s="27"/>
      <c r="F200" s="28"/>
      <c r="G200" s="27"/>
      <c r="H200" s="27"/>
      <c r="I200" s="27"/>
      <c r="J200" s="27"/>
      <c r="K200" s="27"/>
      <c r="L200" s="28"/>
      <c r="M200" s="28"/>
      <c r="N200" s="28"/>
      <c r="O200" s="28"/>
      <c r="P200" s="28"/>
      <c r="Q200" s="28"/>
      <c r="R200" s="28"/>
    </row>
    <row r="201" spans="1:19" s="89" customFormat="1" ht="13.5" customHeight="1" x14ac:dyDescent="0.15">
      <c r="A201" s="87"/>
      <c r="B201" s="87"/>
      <c r="C201" s="87"/>
      <c r="D201" s="87"/>
      <c r="E201" s="88"/>
      <c r="F201" s="28"/>
      <c r="G201" s="27"/>
      <c r="H201" s="88"/>
      <c r="I201" s="88"/>
      <c r="J201" s="88"/>
      <c r="K201" s="88"/>
      <c r="L201" s="28"/>
      <c r="M201" s="28"/>
      <c r="N201" s="28"/>
      <c r="O201" s="28"/>
      <c r="P201" s="28"/>
      <c r="Q201" s="28"/>
      <c r="R201" s="28"/>
      <c r="S201" s="14"/>
    </row>
    <row r="721" spans="19:19" x14ac:dyDescent="0.15">
      <c r="S721" s="5"/>
    </row>
    <row r="722" spans="19:19" x14ac:dyDescent="0.15">
      <c r="S722" s="5"/>
    </row>
    <row r="723" spans="19:19" x14ac:dyDescent="0.15">
      <c r="S723" s="5"/>
    </row>
  </sheetData>
  <mergeCells count="21">
    <mergeCell ref="E2:E5"/>
    <mergeCell ref="L3:P3"/>
    <mergeCell ref="N4:N5"/>
    <mergeCell ref="A2:A5"/>
    <mergeCell ref="B2:B5"/>
    <mergeCell ref="C2:C5"/>
    <mergeCell ref="F2:F5"/>
    <mergeCell ref="L4:L5"/>
    <mergeCell ref="H3:K3"/>
    <mergeCell ref="D2:D5"/>
    <mergeCell ref="G2:G5"/>
    <mergeCell ref="H2:R2"/>
    <mergeCell ref="R3:R5"/>
    <mergeCell ref="H4:H5"/>
    <mergeCell ref="I4:I5"/>
    <mergeCell ref="J4:J5"/>
    <mergeCell ref="P4:P5"/>
    <mergeCell ref="Q3:Q5"/>
    <mergeCell ref="K4:K5"/>
    <mergeCell ref="M4:M5"/>
    <mergeCell ref="O4:O5"/>
  </mergeCells>
  <phoneticPr fontId="2"/>
  <dataValidations count="2">
    <dataValidation imeMode="on" allowBlank="1" showInputMessage="1" showErrorMessage="1" sqref="A201 A198"/>
    <dataValidation imeMode="off" allowBlank="1" showInputMessage="1" showErrorMessage="1" sqref="S75:S77"/>
  </dataValidations>
  <printOptions horizontalCentered="1"/>
  <pageMargins left="0.31496062992125984" right="0.31496062992125984" top="0.74803149606299213" bottom="0.74803149606299213" header="0.31496062992125984" footer="0.19685039370078741"/>
  <pageSetup paperSize="9" scale="68" firstPageNumber="183" orientation="portrait" useFirstPageNumber="1" r:id="rId1"/>
  <headerFooter scaleWithDoc="0">
    <oddFooter>&amp;C&amp;"ＭＳ ゴシック,標準"&amp;8－ &amp;P &amp; －</oddFooter>
  </headerFooter>
  <rowBreaks count="2" manualBreakCount="2">
    <brk id="84" max="16" man="1"/>
    <brk id="16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716"/>
  <sheetViews>
    <sheetView zoomScale="85" zoomScaleNormal="85" workbookViewId="0">
      <pane xSplit="2" ySplit="5" topLeftCell="C33" activePane="bottomRight" state="frozen"/>
      <selection activeCell="J16" sqref="J16"/>
      <selection pane="topRight" activeCell="J16" sqref="J16"/>
      <selection pane="bottomLeft" activeCell="J16" sqref="J16"/>
      <selection pane="bottomRight" activeCell="J16" sqref="J16"/>
    </sheetView>
  </sheetViews>
  <sheetFormatPr defaultColWidth="9.25" defaultRowHeight="18.75" x14ac:dyDescent="0.15"/>
  <cols>
    <col min="1" max="1" width="9.25" style="132" customWidth="1"/>
    <col min="2" max="2" width="14.375" style="132" customWidth="1"/>
    <col min="3" max="4" width="6.375" style="133" customWidth="1"/>
    <col min="5" max="5" width="6" style="132" customWidth="1"/>
    <col min="6" max="17" width="6" style="99" customWidth="1"/>
    <col min="18" max="24" width="6" style="132" customWidth="1"/>
    <col min="25" max="26" width="6" style="99" customWidth="1"/>
    <col min="27" max="29" width="4.625" style="99" customWidth="1"/>
    <col min="30" max="32" width="5.375" style="132" customWidth="1"/>
    <col min="33" max="34" width="5.625" style="132" customWidth="1"/>
    <col min="35" max="35" width="5.375" style="132" customWidth="1"/>
    <col min="36" max="36" width="5.5" style="132" customWidth="1"/>
    <col min="37" max="38" width="5.375" style="132" customWidth="1"/>
    <col min="39" max="39" width="5.5" style="132" customWidth="1"/>
    <col min="40" max="40" width="5.375" style="132" customWidth="1"/>
    <col min="41" max="41" width="5.375" style="142" customWidth="1"/>
    <col min="42" max="42" width="5.375" style="99" customWidth="1"/>
    <col min="43" max="43" width="12.125" style="14"/>
    <col min="44" max="257" width="12.125" style="99" customWidth="1"/>
    <col min="258" max="16384" width="9.25" style="99"/>
  </cols>
  <sheetData>
    <row r="1" spans="1:43" s="97" customFormat="1" ht="18.75" customHeight="1" x14ac:dyDescent="0.15">
      <c r="A1" s="134" t="s">
        <v>622</v>
      </c>
      <c r="B1" s="95"/>
      <c r="C1" s="96"/>
      <c r="D1" s="96"/>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4"/>
    </row>
    <row r="2" spans="1:43" s="105" customFormat="1" ht="11.25" customHeight="1" x14ac:dyDescent="0.15">
      <c r="A2" s="325" t="s">
        <v>6</v>
      </c>
      <c r="B2" s="325" t="s">
        <v>2</v>
      </c>
      <c r="C2" s="327" t="s">
        <v>257</v>
      </c>
      <c r="D2" s="327" t="s">
        <v>258</v>
      </c>
      <c r="E2" s="329" t="s">
        <v>521</v>
      </c>
      <c r="F2" s="330"/>
      <c r="G2" s="330"/>
      <c r="H2" s="330"/>
      <c r="I2" s="330"/>
      <c r="J2" s="330"/>
      <c r="K2" s="330"/>
      <c r="L2" s="330"/>
      <c r="M2" s="330"/>
      <c r="N2" s="330"/>
      <c r="O2" s="330"/>
      <c r="P2" s="330"/>
      <c r="Q2" s="330"/>
      <c r="R2" s="330"/>
      <c r="S2" s="330"/>
      <c r="T2" s="330"/>
      <c r="U2" s="330"/>
      <c r="V2" s="330"/>
      <c r="W2" s="330"/>
      <c r="X2" s="330"/>
      <c r="Y2" s="330"/>
      <c r="Z2" s="330"/>
      <c r="AA2" s="330"/>
      <c r="AB2" s="330"/>
      <c r="AC2" s="331"/>
      <c r="AD2" s="314" t="s">
        <v>412</v>
      </c>
      <c r="AE2" s="314"/>
      <c r="AF2" s="314"/>
      <c r="AG2" s="314"/>
      <c r="AH2" s="314"/>
      <c r="AI2" s="314"/>
      <c r="AJ2" s="314"/>
      <c r="AK2" s="314"/>
      <c r="AL2" s="314"/>
      <c r="AM2" s="314"/>
      <c r="AN2" s="314"/>
      <c r="AO2" s="314"/>
      <c r="AP2" s="314"/>
      <c r="AQ2" s="5"/>
    </row>
    <row r="3" spans="1:43" s="105" customFormat="1" ht="11.25" customHeight="1" x14ac:dyDescent="0.15">
      <c r="A3" s="326"/>
      <c r="B3" s="326"/>
      <c r="C3" s="328"/>
      <c r="D3" s="328"/>
      <c r="E3" s="315" t="s">
        <v>413</v>
      </c>
      <c r="F3" s="316" t="s">
        <v>414</v>
      </c>
      <c r="G3" s="316"/>
      <c r="H3" s="316"/>
      <c r="I3" s="316"/>
      <c r="J3" s="316"/>
      <c r="K3" s="316"/>
      <c r="L3" s="316"/>
      <c r="M3" s="316"/>
      <c r="N3" s="316"/>
      <c r="O3" s="316"/>
      <c r="P3" s="316"/>
      <c r="Q3" s="316"/>
      <c r="R3" s="317" t="s">
        <v>415</v>
      </c>
      <c r="S3" s="318"/>
      <c r="T3" s="318"/>
      <c r="U3" s="319"/>
      <c r="V3" s="318"/>
      <c r="W3" s="318"/>
      <c r="X3" s="318"/>
      <c r="Y3" s="318"/>
      <c r="Z3" s="318"/>
      <c r="AA3" s="318"/>
      <c r="AB3" s="318"/>
      <c r="AC3" s="320"/>
      <c r="AD3" s="314"/>
      <c r="AE3" s="314"/>
      <c r="AF3" s="314"/>
      <c r="AG3" s="314"/>
      <c r="AH3" s="314"/>
      <c r="AI3" s="314"/>
      <c r="AJ3" s="314"/>
      <c r="AK3" s="314"/>
      <c r="AL3" s="314"/>
      <c r="AM3" s="314"/>
      <c r="AN3" s="314"/>
      <c r="AO3" s="314"/>
      <c r="AP3" s="314"/>
      <c r="AQ3" s="5"/>
    </row>
    <row r="4" spans="1:43" s="105" customFormat="1" ht="12.75" customHeight="1" x14ac:dyDescent="0.15">
      <c r="A4" s="326"/>
      <c r="B4" s="326"/>
      <c r="C4" s="328"/>
      <c r="D4" s="328"/>
      <c r="E4" s="316"/>
      <c r="F4" s="321" t="s">
        <v>416</v>
      </c>
      <c r="G4" s="321" t="s">
        <v>417</v>
      </c>
      <c r="H4" s="332" t="s">
        <v>418</v>
      </c>
      <c r="I4" s="275" t="s">
        <v>632</v>
      </c>
      <c r="J4" s="275" t="s">
        <v>636</v>
      </c>
      <c r="K4" s="321" t="s">
        <v>419</v>
      </c>
      <c r="L4" s="275" t="s">
        <v>634</v>
      </c>
      <c r="M4" s="275" t="s">
        <v>635</v>
      </c>
      <c r="N4" s="321" t="s">
        <v>420</v>
      </c>
      <c r="O4" s="316" t="s">
        <v>421</v>
      </c>
      <c r="P4" s="316"/>
      <c r="Q4" s="316"/>
      <c r="R4" s="321" t="s">
        <v>416</v>
      </c>
      <c r="S4" s="321" t="s">
        <v>417</v>
      </c>
      <c r="T4" s="332" t="s">
        <v>418</v>
      </c>
      <c r="U4" s="275" t="s">
        <v>632</v>
      </c>
      <c r="V4" s="275" t="s">
        <v>636</v>
      </c>
      <c r="W4" s="321" t="s">
        <v>419</v>
      </c>
      <c r="X4" s="275" t="s">
        <v>634</v>
      </c>
      <c r="Y4" s="275" t="s">
        <v>635</v>
      </c>
      <c r="Z4" s="321" t="s">
        <v>420</v>
      </c>
      <c r="AA4" s="316" t="s">
        <v>422</v>
      </c>
      <c r="AB4" s="316"/>
      <c r="AC4" s="316"/>
      <c r="AD4" s="100" t="s">
        <v>423</v>
      </c>
      <c r="AE4" s="100" t="s">
        <v>424</v>
      </c>
      <c r="AF4" s="100" t="s">
        <v>425</v>
      </c>
      <c r="AG4" s="101" t="s">
        <v>426</v>
      </c>
      <c r="AH4" s="101" t="s">
        <v>427</v>
      </c>
      <c r="AI4" s="100" t="s">
        <v>428</v>
      </c>
      <c r="AJ4" s="323" t="s">
        <v>429</v>
      </c>
      <c r="AK4" s="100" t="s">
        <v>522</v>
      </c>
      <c r="AL4" s="100" t="s">
        <v>430</v>
      </c>
      <c r="AM4" s="323" t="s">
        <v>431</v>
      </c>
      <c r="AN4" s="103" t="s">
        <v>432</v>
      </c>
      <c r="AO4" s="103" t="s">
        <v>433</v>
      </c>
      <c r="AP4" s="100" t="s">
        <v>434</v>
      </c>
      <c r="AQ4" s="5"/>
    </row>
    <row r="5" spans="1:43" s="105" customFormat="1" ht="12.75" customHeight="1" x14ac:dyDescent="0.15">
      <c r="A5" s="326"/>
      <c r="B5" s="326"/>
      <c r="C5" s="328"/>
      <c r="D5" s="328"/>
      <c r="E5" s="316"/>
      <c r="F5" s="322"/>
      <c r="G5" s="322"/>
      <c r="H5" s="333"/>
      <c r="I5" s="276" t="s">
        <v>633</v>
      </c>
      <c r="J5" s="276" t="s">
        <v>633</v>
      </c>
      <c r="K5" s="322"/>
      <c r="L5" s="276" t="s">
        <v>633</v>
      </c>
      <c r="M5" s="276" t="s">
        <v>633</v>
      </c>
      <c r="N5" s="322"/>
      <c r="O5" s="106" t="s">
        <v>435</v>
      </c>
      <c r="P5" s="106" t="s">
        <v>436</v>
      </c>
      <c r="Q5" s="106" t="s">
        <v>3</v>
      </c>
      <c r="R5" s="322"/>
      <c r="S5" s="322"/>
      <c r="T5" s="333"/>
      <c r="U5" s="276" t="s">
        <v>633</v>
      </c>
      <c r="V5" s="276" t="s">
        <v>633</v>
      </c>
      <c r="W5" s="322"/>
      <c r="X5" s="276" t="s">
        <v>633</v>
      </c>
      <c r="Y5" s="276" t="s">
        <v>633</v>
      </c>
      <c r="Z5" s="322"/>
      <c r="AA5" s="106" t="s">
        <v>435</v>
      </c>
      <c r="AB5" s="106" t="s">
        <v>436</v>
      </c>
      <c r="AC5" s="106" t="s">
        <v>3</v>
      </c>
      <c r="AD5" s="106" t="s">
        <v>437</v>
      </c>
      <c r="AE5" s="106" t="s">
        <v>437</v>
      </c>
      <c r="AF5" s="106" t="s">
        <v>438</v>
      </c>
      <c r="AG5" s="107" t="s">
        <v>439</v>
      </c>
      <c r="AH5" s="107" t="s">
        <v>439</v>
      </c>
      <c r="AI5" s="106" t="s">
        <v>437</v>
      </c>
      <c r="AJ5" s="324"/>
      <c r="AK5" s="106" t="s">
        <v>523</v>
      </c>
      <c r="AL5" s="106" t="s">
        <v>438</v>
      </c>
      <c r="AM5" s="324"/>
      <c r="AN5" s="106" t="s">
        <v>440</v>
      </c>
      <c r="AO5" s="106" t="s">
        <v>441</v>
      </c>
      <c r="AP5" s="106" t="s">
        <v>441</v>
      </c>
      <c r="AQ5" s="5"/>
    </row>
    <row r="6" spans="1:43" ht="14.1" customHeight="1" x14ac:dyDescent="0.15">
      <c r="A6" s="111" t="s">
        <v>442</v>
      </c>
      <c r="B6" s="112" t="s">
        <v>158</v>
      </c>
      <c r="C6" s="113">
        <v>3</v>
      </c>
      <c r="D6" s="114">
        <v>0</v>
      </c>
      <c r="E6" s="115">
        <f>Q6+AC6</f>
        <v>15</v>
      </c>
      <c r="F6" s="116">
        <v>1</v>
      </c>
      <c r="G6" s="116">
        <v>0</v>
      </c>
      <c r="H6" s="116">
        <v>1</v>
      </c>
      <c r="I6" s="116">
        <v>0</v>
      </c>
      <c r="J6" s="116">
        <v>0</v>
      </c>
      <c r="K6" s="116">
        <v>12</v>
      </c>
      <c r="L6" s="116">
        <v>1</v>
      </c>
      <c r="M6" s="116">
        <v>0</v>
      </c>
      <c r="N6" s="116">
        <v>0</v>
      </c>
      <c r="O6" s="113">
        <v>11</v>
      </c>
      <c r="P6" s="113">
        <v>4</v>
      </c>
      <c r="Q6" s="113">
        <v>15</v>
      </c>
      <c r="R6" s="112">
        <v>0</v>
      </c>
      <c r="S6" s="112">
        <v>0</v>
      </c>
      <c r="T6" s="112">
        <v>0</v>
      </c>
      <c r="U6" s="274">
        <v>0</v>
      </c>
      <c r="V6" s="112">
        <v>0</v>
      </c>
      <c r="W6" s="112">
        <v>0</v>
      </c>
      <c r="X6" s="112">
        <v>0</v>
      </c>
      <c r="Y6" s="116">
        <v>0</v>
      </c>
      <c r="Z6" s="116">
        <v>0</v>
      </c>
      <c r="AA6" s="113">
        <v>0</v>
      </c>
      <c r="AB6" s="113">
        <v>0</v>
      </c>
      <c r="AC6" s="113">
        <v>0</v>
      </c>
      <c r="AD6" s="113">
        <v>1</v>
      </c>
      <c r="AE6" s="113">
        <v>0</v>
      </c>
      <c r="AF6" s="113">
        <v>1</v>
      </c>
      <c r="AG6" s="113">
        <v>1</v>
      </c>
      <c r="AH6" s="113">
        <v>1</v>
      </c>
      <c r="AI6" s="113">
        <v>0</v>
      </c>
      <c r="AJ6" s="113">
        <v>0</v>
      </c>
      <c r="AK6" s="113">
        <v>1</v>
      </c>
      <c r="AL6" s="113">
        <v>0</v>
      </c>
      <c r="AM6" s="113">
        <v>0</v>
      </c>
      <c r="AN6" s="113">
        <v>0</v>
      </c>
      <c r="AO6" s="113">
        <v>0</v>
      </c>
      <c r="AP6" s="113">
        <v>0</v>
      </c>
    </row>
    <row r="7" spans="1:43" ht="14.1" customHeight="1" x14ac:dyDescent="0.15">
      <c r="A7" s="111" t="s">
        <v>442</v>
      </c>
      <c r="B7" s="112" t="s">
        <v>44</v>
      </c>
      <c r="C7" s="113">
        <v>15</v>
      </c>
      <c r="D7" s="113">
        <v>4</v>
      </c>
      <c r="E7" s="115">
        <f t="shared" ref="E7:E23" si="0">Q7+AC7</f>
        <v>48</v>
      </c>
      <c r="F7" s="116">
        <v>1</v>
      </c>
      <c r="G7" s="116">
        <v>0</v>
      </c>
      <c r="H7" s="116">
        <v>2</v>
      </c>
      <c r="I7" s="116">
        <v>1</v>
      </c>
      <c r="J7" s="116">
        <v>0</v>
      </c>
      <c r="K7" s="116">
        <v>35</v>
      </c>
      <c r="L7" s="116">
        <v>1</v>
      </c>
      <c r="M7" s="116">
        <v>0</v>
      </c>
      <c r="N7" s="116">
        <v>0</v>
      </c>
      <c r="O7" s="113">
        <v>33</v>
      </c>
      <c r="P7" s="113">
        <v>7</v>
      </c>
      <c r="Q7" s="113">
        <v>40</v>
      </c>
      <c r="R7" s="112">
        <v>0</v>
      </c>
      <c r="S7" s="112">
        <v>0</v>
      </c>
      <c r="T7" s="112">
        <v>1</v>
      </c>
      <c r="U7" s="112">
        <v>0</v>
      </c>
      <c r="V7" s="112">
        <v>0</v>
      </c>
      <c r="W7" s="112">
        <v>6</v>
      </c>
      <c r="X7" s="112">
        <v>1</v>
      </c>
      <c r="Y7" s="116">
        <v>0</v>
      </c>
      <c r="Z7" s="116">
        <v>0</v>
      </c>
      <c r="AA7" s="113">
        <v>7</v>
      </c>
      <c r="AB7" s="113">
        <v>1</v>
      </c>
      <c r="AC7" s="113">
        <v>8</v>
      </c>
      <c r="AD7" s="113">
        <v>2</v>
      </c>
      <c r="AE7" s="113">
        <v>3</v>
      </c>
      <c r="AF7" s="113">
        <v>2</v>
      </c>
      <c r="AG7" s="113">
        <v>2</v>
      </c>
      <c r="AH7" s="113">
        <v>2</v>
      </c>
      <c r="AI7" s="113">
        <v>0</v>
      </c>
      <c r="AJ7" s="113">
        <v>0</v>
      </c>
      <c r="AK7" s="113">
        <v>1</v>
      </c>
      <c r="AL7" s="113">
        <v>3</v>
      </c>
      <c r="AM7" s="113">
        <v>0</v>
      </c>
      <c r="AN7" s="113">
        <v>0</v>
      </c>
      <c r="AO7" s="113">
        <v>0</v>
      </c>
      <c r="AP7" s="113">
        <v>0</v>
      </c>
    </row>
    <row r="8" spans="1:43" ht="14.1" customHeight="1" x14ac:dyDescent="0.15">
      <c r="A8" s="111" t="s">
        <v>442</v>
      </c>
      <c r="B8" s="112" t="s">
        <v>45</v>
      </c>
      <c r="C8" s="113">
        <v>10</v>
      </c>
      <c r="D8" s="114">
        <v>0</v>
      </c>
      <c r="E8" s="115">
        <f t="shared" si="0"/>
        <v>31</v>
      </c>
      <c r="F8" s="116">
        <v>1</v>
      </c>
      <c r="G8" s="116">
        <v>0</v>
      </c>
      <c r="H8" s="116">
        <v>1</v>
      </c>
      <c r="I8" s="116">
        <v>0</v>
      </c>
      <c r="J8" s="116">
        <v>0</v>
      </c>
      <c r="K8" s="116">
        <v>28</v>
      </c>
      <c r="L8" s="116">
        <v>1</v>
      </c>
      <c r="M8" s="116">
        <v>0</v>
      </c>
      <c r="N8" s="116">
        <v>0</v>
      </c>
      <c r="O8" s="113">
        <v>25</v>
      </c>
      <c r="P8" s="113">
        <v>6</v>
      </c>
      <c r="Q8" s="113">
        <v>31</v>
      </c>
      <c r="R8" s="112">
        <v>0</v>
      </c>
      <c r="S8" s="112">
        <v>0</v>
      </c>
      <c r="T8" s="112">
        <v>0</v>
      </c>
      <c r="U8" s="112">
        <v>0</v>
      </c>
      <c r="V8" s="112">
        <v>0</v>
      </c>
      <c r="W8" s="112">
        <v>0</v>
      </c>
      <c r="X8" s="112">
        <v>0</v>
      </c>
      <c r="Y8" s="116">
        <v>0</v>
      </c>
      <c r="Z8" s="116">
        <v>0</v>
      </c>
      <c r="AA8" s="113">
        <v>0</v>
      </c>
      <c r="AB8" s="113">
        <v>0</v>
      </c>
      <c r="AC8" s="113">
        <v>0</v>
      </c>
      <c r="AD8" s="113">
        <v>1</v>
      </c>
      <c r="AE8" s="113">
        <v>3</v>
      </c>
      <c r="AF8" s="113">
        <v>1</v>
      </c>
      <c r="AG8" s="113">
        <v>1</v>
      </c>
      <c r="AH8" s="113">
        <v>1</v>
      </c>
      <c r="AI8" s="113">
        <v>0</v>
      </c>
      <c r="AJ8" s="113">
        <v>0</v>
      </c>
      <c r="AK8" s="113">
        <v>1</v>
      </c>
      <c r="AL8" s="113">
        <v>0</v>
      </c>
      <c r="AM8" s="113">
        <v>0</v>
      </c>
      <c r="AN8" s="113">
        <v>0</v>
      </c>
      <c r="AO8" s="113">
        <v>0</v>
      </c>
      <c r="AP8" s="113">
        <v>0</v>
      </c>
    </row>
    <row r="9" spans="1:43" ht="14.1" customHeight="1" x14ac:dyDescent="0.15">
      <c r="A9" s="111" t="s">
        <v>442</v>
      </c>
      <c r="B9" s="112" t="s">
        <v>46</v>
      </c>
      <c r="C9" s="113">
        <v>21</v>
      </c>
      <c r="D9" s="114">
        <v>0</v>
      </c>
      <c r="E9" s="115">
        <f t="shared" si="0"/>
        <v>67</v>
      </c>
      <c r="F9" s="116">
        <v>1</v>
      </c>
      <c r="G9" s="116">
        <v>0</v>
      </c>
      <c r="H9" s="116">
        <v>2</v>
      </c>
      <c r="I9" s="116">
        <v>1</v>
      </c>
      <c r="J9" s="116">
        <v>0</v>
      </c>
      <c r="K9" s="116">
        <v>61</v>
      </c>
      <c r="L9" s="116">
        <v>2</v>
      </c>
      <c r="M9" s="116">
        <v>0</v>
      </c>
      <c r="N9" s="116">
        <v>0</v>
      </c>
      <c r="O9" s="113">
        <v>52</v>
      </c>
      <c r="P9" s="113">
        <v>15</v>
      </c>
      <c r="Q9" s="113">
        <v>67</v>
      </c>
      <c r="R9" s="112">
        <v>0</v>
      </c>
      <c r="S9" s="112">
        <v>0</v>
      </c>
      <c r="T9" s="112">
        <v>0</v>
      </c>
      <c r="U9" s="112">
        <v>0</v>
      </c>
      <c r="V9" s="112">
        <v>0</v>
      </c>
      <c r="W9" s="112">
        <v>0</v>
      </c>
      <c r="X9" s="112">
        <v>0</v>
      </c>
      <c r="Y9" s="116">
        <v>0</v>
      </c>
      <c r="Z9" s="116">
        <v>0</v>
      </c>
      <c r="AA9" s="113">
        <v>0</v>
      </c>
      <c r="AB9" s="113">
        <v>0</v>
      </c>
      <c r="AC9" s="113">
        <v>0</v>
      </c>
      <c r="AD9" s="113">
        <v>1</v>
      </c>
      <c r="AE9" s="113">
        <v>3</v>
      </c>
      <c r="AF9" s="113">
        <v>1</v>
      </c>
      <c r="AG9" s="113">
        <v>1</v>
      </c>
      <c r="AH9" s="113">
        <v>1</v>
      </c>
      <c r="AI9" s="113">
        <v>7</v>
      </c>
      <c r="AJ9" s="113">
        <v>1</v>
      </c>
      <c r="AK9" s="113">
        <v>1</v>
      </c>
      <c r="AL9" s="113">
        <v>0</v>
      </c>
      <c r="AM9" s="113">
        <v>0</v>
      </c>
      <c r="AN9" s="113">
        <v>0</v>
      </c>
      <c r="AO9" s="113">
        <v>0</v>
      </c>
      <c r="AP9" s="113">
        <v>0</v>
      </c>
    </row>
    <row r="10" spans="1:43" ht="14.1" customHeight="1" x14ac:dyDescent="0.15">
      <c r="A10" s="111" t="s">
        <v>442</v>
      </c>
      <c r="B10" s="112" t="s">
        <v>54</v>
      </c>
      <c r="C10" s="113">
        <v>6</v>
      </c>
      <c r="D10" s="114">
        <v>0</v>
      </c>
      <c r="E10" s="115">
        <f t="shared" si="0"/>
        <v>31</v>
      </c>
      <c r="F10" s="116">
        <v>1</v>
      </c>
      <c r="G10" s="116">
        <v>0</v>
      </c>
      <c r="H10" s="116">
        <v>1</v>
      </c>
      <c r="I10" s="116">
        <v>0</v>
      </c>
      <c r="J10" s="116">
        <v>0</v>
      </c>
      <c r="K10" s="116">
        <v>28</v>
      </c>
      <c r="L10" s="116">
        <v>1</v>
      </c>
      <c r="M10" s="116">
        <v>0</v>
      </c>
      <c r="N10" s="116">
        <v>0</v>
      </c>
      <c r="O10" s="113">
        <v>11</v>
      </c>
      <c r="P10" s="113">
        <v>20</v>
      </c>
      <c r="Q10" s="113">
        <v>31</v>
      </c>
      <c r="R10" s="112">
        <v>0</v>
      </c>
      <c r="S10" s="112">
        <v>0</v>
      </c>
      <c r="T10" s="112">
        <v>0</v>
      </c>
      <c r="U10" s="112">
        <v>0</v>
      </c>
      <c r="V10" s="112">
        <v>0</v>
      </c>
      <c r="W10" s="112">
        <v>0</v>
      </c>
      <c r="X10" s="112">
        <v>0</v>
      </c>
      <c r="Y10" s="116">
        <v>0</v>
      </c>
      <c r="Z10" s="116">
        <v>0</v>
      </c>
      <c r="AA10" s="113">
        <v>0</v>
      </c>
      <c r="AB10" s="113">
        <v>0</v>
      </c>
      <c r="AC10" s="113">
        <v>0</v>
      </c>
      <c r="AD10" s="113">
        <v>1</v>
      </c>
      <c r="AE10" s="113">
        <v>3</v>
      </c>
      <c r="AF10" s="113">
        <v>1</v>
      </c>
      <c r="AG10" s="113">
        <v>1</v>
      </c>
      <c r="AH10" s="113">
        <v>1</v>
      </c>
      <c r="AI10" s="113">
        <v>0</v>
      </c>
      <c r="AJ10" s="113">
        <v>0</v>
      </c>
      <c r="AK10" s="113">
        <v>0</v>
      </c>
      <c r="AL10" s="113">
        <v>0</v>
      </c>
      <c r="AM10" s="113">
        <v>0</v>
      </c>
      <c r="AN10" s="113">
        <v>0</v>
      </c>
      <c r="AO10" s="113">
        <v>0</v>
      </c>
      <c r="AP10" s="113">
        <v>0</v>
      </c>
    </row>
    <row r="11" spans="1:43" ht="14.1" customHeight="1" x14ac:dyDescent="0.15">
      <c r="A11" s="111" t="s">
        <v>442</v>
      </c>
      <c r="B11" s="112" t="s">
        <v>364</v>
      </c>
      <c r="C11" s="113">
        <v>6</v>
      </c>
      <c r="D11" s="114">
        <v>0</v>
      </c>
      <c r="E11" s="115">
        <f t="shared" si="0"/>
        <v>24</v>
      </c>
      <c r="F11" s="116">
        <v>1</v>
      </c>
      <c r="G11" s="116">
        <v>0</v>
      </c>
      <c r="H11" s="116">
        <v>1</v>
      </c>
      <c r="I11" s="116">
        <v>0</v>
      </c>
      <c r="J11" s="116">
        <v>0</v>
      </c>
      <c r="K11" s="116">
        <v>21</v>
      </c>
      <c r="L11" s="116">
        <v>1</v>
      </c>
      <c r="M11" s="116">
        <v>0</v>
      </c>
      <c r="N11" s="116">
        <v>0</v>
      </c>
      <c r="O11" s="113">
        <v>16</v>
      </c>
      <c r="P11" s="113">
        <v>8</v>
      </c>
      <c r="Q11" s="113">
        <v>24</v>
      </c>
      <c r="R11" s="112">
        <v>0</v>
      </c>
      <c r="S11" s="112">
        <v>0</v>
      </c>
      <c r="T11" s="112">
        <v>0</v>
      </c>
      <c r="U11" s="112">
        <v>0</v>
      </c>
      <c r="V11" s="112">
        <v>0</v>
      </c>
      <c r="W11" s="112">
        <v>0</v>
      </c>
      <c r="X11" s="112">
        <v>0</v>
      </c>
      <c r="Y11" s="116">
        <v>0</v>
      </c>
      <c r="Z11" s="116">
        <v>0</v>
      </c>
      <c r="AA11" s="113">
        <v>0</v>
      </c>
      <c r="AB11" s="113">
        <v>0</v>
      </c>
      <c r="AC11" s="113">
        <v>0</v>
      </c>
      <c r="AD11" s="113">
        <v>1</v>
      </c>
      <c r="AE11" s="113">
        <v>3</v>
      </c>
      <c r="AF11" s="113">
        <v>1</v>
      </c>
      <c r="AG11" s="113">
        <v>1</v>
      </c>
      <c r="AH11" s="113">
        <v>1</v>
      </c>
      <c r="AI11" s="113">
        <v>0</v>
      </c>
      <c r="AJ11" s="113">
        <v>0</v>
      </c>
      <c r="AK11" s="113">
        <v>0</v>
      </c>
      <c r="AL11" s="113">
        <v>0</v>
      </c>
      <c r="AM11" s="113">
        <v>1</v>
      </c>
      <c r="AN11" s="113">
        <v>1</v>
      </c>
      <c r="AO11" s="113">
        <v>0</v>
      </c>
      <c r="AP11" s="113">
        <v>0</v>
      </c>
    </row>
    <row r="12" spans="1:43" ht="14.1" customHeight="1" x14ac:dyDescent="0.15">
      <c r="A12" s="111" t="s">
        <v>442</v>
      </c>
      <c r="B12" s="112" t="s">
        <v>55</v>
      </c>
      <c r="C12" s="113">
        <v>7</v>
      </c>
      <c r="D12" s="114">
        <v>0</v>
      </c>
      <c r="E12" s="115">
        <f t="shared" si="0"/>
        <v>23</v>
      </c>
      <c r="F12" s="116">
        <v>1</v>
      </c>
      <c r="G12" s="116">
        <v>0</v>
      </c>
      <c r="H12" s="116">
        <v>1</v>
      </c>
      <c r="I12" s="116">
        <v>0</v>
      </c>
      <c r="J12" s="116">
        <v>0</v>
      </c>
      <c r="K12" s="116">
        <v>20</v>
      </c>
      <c r="L12" s="116">
        <v>1</v>
      </c>
      <c r="M12" s="116">
        <v>0</v>
      </c>
      <c r="N12" s="116">
        <v>0</v>
      </c>
      <c r="O12" s="113">
        <v>17</v>
      </c>
      <c r="P12" s="113">
        <v>6</v>
      </c>
      <c r="Q12" s="113">
        <v>23</v>
      </c>
      <c r="R12" s="112">
        <v>0</v>
      </c>
      <c r="S12" s="112">
        <v>0</v>
      </c>
      <c r="T12" s="112">
        <v>0</v>
      </c>
      <c r="U12" s="112">
        <v>0</v>
      </c>
      <c r="V12" s="112">
        <v>0</v>
      </c>
      <c r="W12" s="112">
        <v>0</v>
      </c>
      <c r="X12" s="112">
        <v>0</v>
      </c>
      <c r="Y12" s="116">
        <v>0</v>
      </c>
      <c r="Z12" s="116">
        <v>0</v>
      </c>
      <c r="AA12" s="113">
        <v>0</v>
      </c>
      <c r="AB12" s="113">
        <v>0</v>
      </c>
      <c r="AC12" s="113">
        <v>0</v>
      </c>
      <c r="AD12" s="113">
        <v>1</v>
      </c>
      <c r="AE12" s="113">
        <v>3</v>
      </c>
      <c r="AF12" s="113">
        <v>1</v>
      </c>
      <c r="AG12" s="113">
        <v>1</v>
      </c>
      <c r="AH12" s="113">
        <v>1</v>
      </c>
      <c r="AI12" s="113">
        <v>0</v>
      </c>
      <c r="AJ12" s="113">
        <v>0</v>
      </c>
      <c r="AK12" s="113">
        <v>1</v>
      </c>
      <c r="AL12" s="113">
        <v>0</v>
      </c>
      <c r="AM12" s="113">
        <v>0</v>
      </c>
      <c r="AN12" s="113">
        <v>1</v>
      </c>
      <c r="AO12" s="113">
        <v>0</v>
      </c>
      <c r="AP12" s="113">
        <v>0</v>
      </c>
    </row>
    <row r="13" spans="1:43" ht="14.1" customHeight="1" x14ac:dyDescent="0.15">
      <c r="A13" s="111" t="s">
        <v>442</v>
      </c>
      <c r="B13" s="112" t="s">
        <v>61</v>
      </c>
      <c r="C13" s="113">
        <v>18</v>
      </c>
      <c r="D13" s="113">
        <v>4</v>
      </c>
      <c r="E13" s="115">
        <f t="shared" si="0"/>
        <v>58</v>
      </c>
      <c r="F13" s="116">
        <v>1</v>
      </c>
      <c r="G13" s="116">
        <v>1</v>
      </c>
      <c r="H13" s="116">
        <v>1</v>
      </c>
      <c r="I13" s="116">
        <v>0</v>
      </c>
      <c r="J13" s="116">
        <v>0</v>
      </c>
      <c r="K13" s="116">
        <v>44</v>
      </c>
      <c r="L13" s="116">
        <v>1</v>
      </c>
      <c r="M13" s="116">
        <v>0</v>
      </c>
      <c r="N13" s="116">
        <v>0</v>
      </c>
      <c r="O13" s="113">
        <v>35</v>
      </c>
      <c r="P13" s="113">
        <v>13</v>
      </c>
      <c r="Q13" s="113">
        <v>48</v>
      </c>
      <c r="R13" s="112">
        <v>0</v>
      </c>
      <c r="S13" s="112">
        <v>0</v>
      </c>
      <c r="T13" s="112">
        <v>1</v>
      </c>
      <c r="U13" s="112">
        <v>0</v>
      </c>
      <c r="V13" s="112">
        <v>0</v>
      </c>
      <c r="W13" s="112">
        <v>8</v>
      </c>
      <c r="X13" s="112">
        <v>1</v>
      </c>
      <c r="Y13" s="116">
        <v>0</v>
      </c>
      <c r="Z13" s="116">
        <v>0</v>
      </c>
      <c r="AA13" s="113">
        <v>7</v>
      </c>
      <c r="AB13" s="113">
        <v>3</v>
      </c>
      <c r="AC13" s="113">
        <v>10</v>
      </c>
      <c r="AD13" s="113">
        <v>2</v>
      </c>
      <c r="AE13" s="113">
        <v>3</v>
      </c>
      <c r="AF13" s="113">
        <v>2</v>
      </c>
      <c r="AG13" s="113">
        <v>2</v>
      </c>
      <c r="AH13" s="113">
        <v>2</v>
      </c>
      <c r="AI13" s="113">
        <v>1</v>
      </c>
      <c r="AJ13" s="113">
        <v>0</v>
      </c>
      <c r="AK13" s="113">
        <v>1</v>
      </c>
      <c r="AL13" s="113">
        <v>0</v>
      </c>
      <c r="AM13" s="113">
        <v>0</v>
      </c>
      <c r="AN13" s="113">
        <v>0</v>
      </c>
      <c r="AO13" s="113">
        <v>0</v>
      </c>
      <c r="AP13" s="113">
        <v>0</v>
      </c>
    </row>
    <row r="14" spans="1:43" ht="14.1" customHeight="1" x14ac:dyDescent="0.15">
      <c r="A14" s="111" t="s">
        <v>442</v>
      </c>
      <c r="B14" s="112" t="s">
        <v>62</v>
      </c>
      <c r="C14" s="113">
        <v>6</v>
      </c>
      <c r="D14" s="114">
        <v>0</v>
      </c>
      <c r="E14" s="115">
        <f t="shared" si="0"/>
        <v>25</v>
      </c>
      <c r="F14" s="116">
        <v>1</v>
      </c>
      <c r="G14" s="116">
        <v>0</v>
      </c>
      <c r="H14" s="116">
        <v>1</v>
      </c>
      <c r="I14" s="116">
        <v>0</v>
      </c>
      <c r="J14" s="116">
        <v>0</v>
      </c>
      <c r="K14" s="116">
        <v>22</v>
      </c>
      <c r="L14" s="116">
        <v>1</v>
      </c>
      <c r="M14" s="116">
        <v>0</v>
      </c>
      <c r="N14" s="116">
        <v>0</v>
      </c>
      <c r="O14" s="113">
        <v>22</v>
      </c>
      <c r="P14" s="113">
        <v>3</v>
      </c>
      <c r="Q14" s="113">
        <v>25</v>
      </c>
      <c r="R14" s="112">
        <v>0</v>
      </c>
      <c r="S14" s="112">
        <v>0</v>
      </c>
      <c r="T14" s="112">
        <v>0</v>
      </c>
      <c r="U14" s="112">
        <v>0</v>
      </c>
      <c r="V14" s="112">
        <v>0</v>
      </c>
      <c r="W14" s="112">
        <v>0</v>
      </c>
      <c r="X14" s="112">
        <v>0</v>
      </c>
      <c r="Y14" s="116">
        <v>0</v>
      </c>
      <c r="Z14" s="116">
        <v>0</v>
      </c>
      <c r="AA14" s="116">
        <v>0</v>
      </c>
      <c r="AB14" s="116">
        <v>0</v>
      </c>
      <c r="AC14" s="113">
        <v>0</v>
      </c>
      <c r="AD14" s="113">
        <v>1</v>
      </c>
      <c r="AE14" s="113">
        <v>3</v>
      </c>
      <c r="AF14" s="113">
        <v>1</v>
      </c>
      <c r="AG14" s="113">
        <v>1</v>
      </c>
      <c r="AH14" s="113">
        <v>1</v>
      </c>
      <c r="AI14" s="113">
        <v>2</v>
      </c>
      <c r="AJ14" s="113">
        <v>0</v>
      </c>
      <c r="AK14" s="113">
        <v>0</v>
      </c>
      <c r="AL14" s="113">
        <v>0</v>
      </c>
      <c r="AM14" s="113">
        <v>0</v>
      </c>
      <c r="AN14" s="113">
        <v>0</v>
      </c>
      <c r="AO14" s="113">
        <v>1</v>
      </c>
      <c r="AP14" s="113">
        <v>0</v>
      </c>
    </row>
    <row r="15" spans="1:43" ht="14.1" customHeight="1" x14ac:dyDescent="0.15">
      <c r="A15" s="111" t="s">
        <v>442</v>
      </c>
      <c r="B15" s="112" t="s">
        <v>163</v>
      </c>
      <c r="C15" s="113">
        <v>7</v>
      </c>
      <c r="D15" s="114">
        <v>0</v>
      </c>
      <c r="E15" s="115">
        <f t="shared" si="0"/>
        <v>25</v>
      </c>
      <c r="F15" s="116">
        <v>1</v>
      </c>
      <c r="G15" s="116">
        <v>0</v>
      </c>
      <c r="H15" s="116">
        <v>1</v>
      </c>
      <c r="I15" s="116">
        <v>0</v>
      </c>
      <c r="J15" s="116">
        <v>0</v>
      </c>
      <c r="K15" s="116">
        <v>22</v>
      </c>
      <c r="L15" s="116">
        <v>1</v>
      </c>
      <c r="M15" s="116">
        <v>0</v>
      </c>
      <c r="N15" s="116">
        <v>0</v>
      </c>
      <c r="O15" s="113">
        <v>18</v>
      </c>
      <c r="P15" s="113">
        <v>7</v>
      </c>
      <c r="Q15" s="113">
        <v>25</v>
      </c>
      <c r="R15" s="112">
        <v>0</v>
      </c>
      <c r="S15" s="112">
        <v>0</v>
      </c>
      <c r="T15" s="112">
        <v>0</v>
      </c>
      <c r="U15" s="112">
        <v>0</v>
      </c>
      <c r="V15" s="112">
        <v>0</v>
      </c>
      <c r="W15" s="112">
        <v>0</v>
      </c>
      <c r="X15" s="112">
        <v>0</v>
      </c>
      <c r="Y15" s="116">
        <v>0</v>
      </c>
      <c r="Z15" s="116">
        <v>0</v>
      </c>
      <c r="AA15" s="116">
        <v>0</v>
      </c>
      <c r="AB15" s="116">
        <v>0</v>
      </c>
      <c r="AC15" s="113">
        <v>0</v>
      </c>
      <c r="AD15" s="113">
        <v>1</v>
      </c>
      <c r="AE15" s="113">
        <v>3</v>
      </c>
      <c r="AF15" s="113">
        <v>1</v>
      </c>
      <c r="AG15" s="113">
        <v>1</v>
      </c>
      <c r="AH15" s="113">
        <v>1</v>
      </c>
      <c r="AI15" s="113">
        <v>0</v>
      </c>
      <c r="AJ15" s="113">
        <v>0</v>
      </c>
      <c r="AK15" s="113">
        <v>1</v>
      </c>
      <c r="AL15" s="113">
        <v>0</v>
      </c>
      <c r="AM15" s="113">
        <v>0</v>
      </c>
      <c r="AN15" s="113">
        <v>1</v>
      </c>
      <c r="AO15" s="113">
        <v>0</v>
      </c>
      <c r="AP15" s="113">
        <v>1</v>
      </c>
    </row>
    <row r="16" spans="1:43" ht="14.1" customHeight="1" x14ac:dyDescent="0.15">
      <c r="A16" s="111" t="s">
        <v>442</v>
      </c>
      <c r="B16" s="112" t="s">
        <v>63</v>
      </c>
      <c r="C16" s="113">
        <v>8</v>
      </c>
      <c r="D16" s="114">
        <v>0</v>
      </c>
      <c r="E16" s="115">
        <f t="shared" si="0"/>
        <v>23</v>
      </c>
      <c r="F16" s="116">
        <v>1</v>
      </c>
      <c r="G16" s="116">
        <v>0</v>
      </c>
      <c r="H16" s="116">
        <v>1</v>
      </c>
      <c r="I16" s="116">
        <v>0</v>
      </c>
      <c r="J16" s="116">
        <v>0</v>
      </c>
      <c r="K16" s="116">
        <v>20</v>
      </c>
      <c r="L16" s="116">
        <v>1</v>
      </c>
      <c r="M16" s="116">
        <v>0</v>
      </c>
      <c r="N16" s="116">
        <v>0</v>
      </c>
      <c r="O16" s="113">
        <v>19</v>
      </c>
      <c r="P16" s="113">
        <v>4</v>
      </c>
      <c r="Q16" s="113">
        <v>23</v>
      </c>
      <c r="R16" s="112">
        <v>0</v>
      </c>
      <c r="S16" s="112">
        <v>0</v>
      </c>
      <c r="T16" s="112">
        <v>0</v>
      </c>
      <c r="U16" s="112">
        <v>0</v>
      </c>
      <c r="V16" s="112">
        <v>0</v>
      </c>
      <c r="W16" s="112">
        <v>0</v>
      </c>
      <c r="X16" s="112">
        <v>0</v>
      </c>
      <c r="Y16" s="116">
        <v>0</v>
      </c>
      <c r="Z16" s="116">
        <v>0</v>
      </c>
      <c r="AA16" s="116">
        <v>0</v>
      </c>
      <c r="AB16" s="116">
        <v>0</v>
      </c>
      <c r="AC16" s="113">
        <v>0</v>
      </c>
      <c r="AD16" s="113">
        <v>1</v>
      </c>
      <c r="AE16" s="113">
        <v>3</v>
      </c>
      <c r="AF16" s="113">
        <v>1</v>
      </c>
      <c r="AG16" s="113">
        <v>1</v>
      </c>
      <c r="AH16" s="113">
        <v>1</v>
      </c>
      <c r="AI16" s="113">
        <v>0</v>
      </c>
      <c r="AJ16" s="113">
        <v>0</v>
      </c>
      <c r="AK16" s="113">
        <v>1</v>
      </c>
      <c r="AL16" s="113">
        <v>0</v>
      </c>
      <c r="AM16" s="113">
        <v>0</v>
      </c>
      <c r="AN16" s="113">
        <v>0</v>
      </c>
      <c r="AO16" s="113">
        <v>0</v>
      </c>
      <c r="AP16" s="113">
        <v>0</v>
      </c>
    </row>
    <row r="17" spans="1:42" ht="14.1" customHeight="1" x14ac:dyDescent="0.15">
      <c r="A17" s="111" t="s">
        <v>442</v>
      </c>
      <c r="B17" s="112" t="s">
        <v>164</v>
      </c>
      <c r="C17" s="113">
        <v>8</v>
      </c>
      <c r="D17" s="114">
        <v>0</v>
      </c>
      <c r="E17" s="115">
        <f t="shared" si="0"/>
        <v>26</v>
      </c>
      <c r="F17" s="116">
        <v>1</v>
      </c>
      <c r="G17" s="116">
        <v>0</v>
      </c>
      <c r="H17" s="116">
        <v>1</v>
      </c>
      <c r="I17" s="116">
        <v>0</v>
      </c>
      <c r="J17" s="116">
        <v>0</v>
      </c>
      <c r="K17" s="116">
        <v>23</v>
      </c>
      <c r="L17" s="116">
        <v>1</v>
      </c>
      <c r="M17" s="116">
        <v>0</v>
      </c>
      <c r="N17" s="116">
        <v>0</v>
      </c>
      <c r="O17" s="113">
        <v>21</v>
      </c>
      <c r="P17" s="113">
        <v>5</v>
      </c>
      <c r="Q17" s="113">
        <v>26</v>
      </c>
      <c r="R17" s="112">
        <v>0</v>
      </c>
      <c r="S17" s="112">
        <v>0</v>
      </c>
      <c r="T17" s="112">
        <v>0</v>
      </c>
      <c r="U17" s="112">
        <v>0</v>
      </c>
      <c r="V17" s="112">
        <v>0</v>
      </c>
      <c r="W17" s="112">
        <v>0</v>
      </c>
      <c r="X17" s="112">
        <v>0</v>
      </c>
      <c r="Y17" s="116">
        <v>0</v>
      </c>
      <c r="Z17" s="116">
        <v>0</v>
      </c>
      <c r="AA17" s="116">
        <v>0</v>
      </c>
      <c r="AB17" s="116">
        <v>0</v>
      </c>
      <c r="AC17" s="113">
        <v>0</v>
      </c>
      <c r="AD17" s="113">
        <v>1</v>
      </c>
      <c r="AE17" s="113">
        <v>3</v>
      </c>
      <c r="AF17" s="113">
        <v>1</v>
      </c>
      <c r="AG17" s="113">
        <v>1</v>
      </c>
      <c r="AH17" s="113">
        <v>1</v>
      </c>
      <c r="AI17" s="113">
        <v>3</v>
      </c>
      <c r="AJ17" s="113">
        <v>0</v>
      </c>
      <c r="AK17" s="113">
        <v>1</v>
      </c>
      <c r="AL17" s="113">
        <v>0</v>
      </c>
      <c r="AM17" s="113">
        <v>0</v>
      </c>
      <c r="AN17" s="113">
        <v>0</v>
      </c>
      <c r="AO17" s="113">
        <v>0</v>
      </c>
      <c r="AP17" s="113">
        <v>0</v>
      </c>
    </row>
    <row r="18" spans="1:42" ht="14.1" customHeight="1" x14ac:dyDescent="0.15">
      <c r="A18" s="111" t="s">
        <v>442</v>
      </c>
      <c r="B18" s="112" t="s">
        <v>218</v>
      </c>
      <c r="C18" s="113">
        <v>3</v>
      </c>
      <c r="D18" s="114">
        <v>0</v>
      </c>
      <c r="E18" s="115">
        <f t="shared" si="0"/>
        <v>13</v>
      </c>
      <c r="F18" s="116">
        <v>1</v>
      </c>
      <c r="G18" s="116">
        <v>0</v>
      </c>
      <c r="H18" s="116">
        <v>1</v>
      </c>
      <c r="I18" s="116">
        <v>0</v>
      </c>
      <c r="J18" s="116">
        <v>0</v>
      </c>
      <c r="K18" s="116">
        <v>10</v>
      </c>
      <c r="L18" s="116">
        <v>1</v>
      </c>
      <c r="M18" s="116">
        <v>0</v>
      </c>
      <c r="N18" s="116">
        <v>0</v>
      </c>
      <c r="O18" s="113">
        <v>8</v>
      </c>
      <c r="P18" s="113">
        <v>5</v>
      </c>
      <c r="Q18" s="113">
        <v>13</v>
      </c>
      <c r="R18" s="112">
        <v>0</v>
      </c>
      <c r="S18" s="112">
        <v>0</v>
      </c>
      <c r="T18" s="112">
        <v>0</v>
      </c>
      <c r="U18" s="112">
        <v>0</v>
      </c>
      <c r="V18" s="112">
        <v>0</v>
      </c>
      <c r="W18" s="112">
        <v>0</v>
      </c>
      <c r="X18" s="112">
        <v>0</v>
      </c>
      <c r="Y18" s="116">
        <v>0</v>
      </c>
      <c r="Z18" s="116">
        <v>0</v>
      </c>
      <c r="AA18" s="116">
        <v>0</v>
      </c>
      <c r="AB18" s="116">
        <v>0</v>
      </c>
      <c r="AC18" s="113">
        <v>0</v>
      </c>
      <c r="AD18" s="113">
        <v>1</v>
      </c>
      <c r="AE18" s="113">
        <v>0</v>
      </c>
      <c r="AF18" s="113">
        <v>1</v>
      </c>
      <c r="AG18" s="113">
        <v>1</v>
      </c>
      <c r="AH18" s="113">
        <v>1</v>
      </c>
      <c r="AI18" s="113">
        <v>0</v>
      </c>
      <c r="AJ18" s="113">
        <v>0</v>
      </c>
      <c r="AK18" s="113">
        <v>0</v>
      </c>
      <c r="AL18" s="113">
        <v>0</v>
      </c>
      <c r="AM18" s="113">
        <v>0</v>
      </c>
      <c r="AN18" s="113">
        <v>0</v>
      </c>
      <c r="AO18" s="113">
        <v>0</v>
      </c>
      <c r="AP18" s="113">
        <v>0</v>
      </c>
    </row>
    <row r="19" spans="1:42" ht="14.1" customHeight="1" x14ac:dyDescent="0.15">
      <c r="A19" s="111" t="s">
        <v>442</v>
      </c>
      <c r="B19" s="112" t="s">
        <v>171</v>
      </c>
      <c r="C19" s="113">
        <v>3</v>
      </c>
      <c r="D19" s="114">
        <v>0</v>
      </c>
      <c r="E19" s="115">
        <f t="shared" si="0"/>
        <v>15</v>
      </c>
      <c r="F19" s="116">
        <v>1</v>
      </c>
      <c r="G19" s="116">
        <v>0</v>
      </c>
      <c r="H19" s="116">
        <v>1</v>
      </c>
      <c r="I19" s="116">
        <v>0</v>
      </c>
      <c r="J19" s="116">
        <v>0</v>
      </c>
      <c r="K19" s="116">
        <v>12</v>
      </c>
      <c r="L19" s="116">
        <v>1</v>
      </c>
      <c r="M19" s="116">
        <v>0</v>
      </c>
      <c r="N19" s="116">
        <v>0</v>
      </c>
      <c r="O19" s="113">
        <v>8</v>
      </c>
      <c r="P19" s="113">
        <v>7</v>
      </c>
      <c r="Q19" s="113">
        <v>15</v>
      </c>
      <c r="R19" s="112">
        <v>0</v>
      </c>
      <c r="S19" s="112">
        <v>0</v>
      </c>
      <c r="T19" s="112">
        <v>0</v>
      </c>
      <c r="U19" s="112">
        <v>0</v>
      </c>
      <c r="V19" s="112">
        <v>0</v>
      </c>
      <c r="W19" s="112">
        <v>0</v>
      </c>
      <c r="X19" s="112">
        <v>0</v>
      </c>
      <c r="Y19" s="116">
        <v>0</v>
      </c>
      <c r="Z19" s="116">
        <v>0</v>
      </c>
      <c r="AA19" s="116">
        <v>0</v>
      </c>
      <c r="AB19" s="116">
        <v>0</v>
      </c>
      <c r="AC19" s="113">
        <v>0</v>
      </c>
      <c r="AD19" s="113">
        <v>1</v>
      </c>
      <c r="AE19" s="113">
        <v>0</v>
      </c>
      <c r="AF19" s="113">
        <v>1</v>
      </c>
      <c r="AG19" s="113">
        <v>1</v>
      </c>
      <c r="AH19" s="113">
        <v>1</v>
      </c>
      <c r="AI19" s="113">
        <v>0</v>
      </c>
      <c r="AJ19" s="113">
        <v>0</v>
      </c>
      <c r="AK19" s="113">
        <v>0</v>
      </c>
      <c r="AL19" s="113">
        <v>0</v>
      </c>
      <c r="AM19" s="113">
        <v>1</v>
      </c>
      <c r="AN19" s="113">
        <v>0</v>
      </c>
      <c r="AO19" s="113">
        <v>0</v>
      </c>
      <c r="AP19" s="113">
        <v>0</v>
      </c>
    </row>
    <row r="20" spans="1:42" ht="14.1" customHeight="1" x14ac:dyDescent="0.15">
      <c r="A20" s="111" t="s">
        <v>442</v>
      </c>
      <c r="B20" s="112" t="s">
        <v>172</v>
      </c>
      <c r="C20" s="113">
        <v>4</v>
      </c>
      <c r="D20" s="114">
        <v>0</v>
      </c>
      <c r="E20" s="115">
        <f t="shared" si="0"/>
        <v>13</v>
      </c>
      <c r="F20" s="116">
        <v>1</v>
      </c>
      <c r="G20" s="116">
        <v>0</v>
      </c>
      <c r="H20" s="116">
        <v>1</v>
      </c>
      <c r="I20" s="116">
        <v>0</v>
      </c>
      <c r="J20" s="116">
        <v>0</v>
      </c>
      <c r="K20" s="116">
        <v>10</v>
      </c>
      <c r="L20" s="116">
        <v>1</v>
      </c>
      <c r="M20" s="116">
        <v>0</v>
      </c>
      <c r="N20" s="116">
        <v>0</v>
      </c>
      <c r="O20" s="113">
        <v>10</v>
      </c>
      <c r="P20" s="113">
        <v>3</v>
      </c>
      <c r="Q20" s="113">
        <v>13</v>
      </c>
      <c r="R20" s="112">
        <v>0</v>
      </c>
      <c r="S20" s="112">
        <v>0</v>
      </c>
      <c r="T20" s="112">
        <v>0</v>
      </c>
      <c r="U20" s="112">
        <v>0</v>
      </c>
      <c r="V20" s="112">
        <v>0</v>
      </c>
      <c r="W20" s="112">
        <v>0</v>
      </c>
      <c r="X20" s="112">
        <v>0</v>
      </c>
      <c r="Y20" s="116">
        <v>0</v>
      </c>
      <c r="Z20" s="116">
        <v>0</v>
      </c>
      <c r="AA20" s="116">
        <v>0</v>
      </c>
      <c r="AB20" s="116">
        <v>0</v>
      </c>
      <c r="AC20" s="113">
        <v>0</v>
      </c>
      <c r="AD20" s="113">
        <v>1</v>
      </c>
      <c r="AE20" s="113">
        <v>0</v>
      </c>
      <c r="AF20" s="113">
        <v>1</v>
      </c>
      <c r="AG20" s="113">
        <v>1</v>
      </c>
      <c r="AH20" s="113">
        <v>1</v>
      </c>
      <c r="AI20" s="113">
        <v>0</v>
      </c>
      <c r="AJ20" s="113">
        <v>0</v>
      </c>
      <c r="AK20" s="113">
        <v>0</v>
      </c>
      <c r="AL20" s="113">
        <v>0</v>
      </c>
      <c r="AM20" s="113">
        <v>0</v>
      </c>
      <c r="AN20" s="113">
        <v>0</v>
      </c>
      <c r="AO20" s="113">
        <v>0</v>
      </c>
      <c r="AP20" s="113">
        <v>0</v>
      </c>
    </row>
    <row r="21" spans="1:42" ht="14.1" customHeight="1" x14ac:dyDescent="0.15">
      <c r="A21" s="111" t="s">
        <v>442</v>
      </c>
      <c r="B21" s="112" t="s">
        <v>173</v>
      </c>
      <c r="C21" s="113">
        <v>5</v>
      </c>
      <c r="D21" s="114">
        <v>0</v>
      </c>
      <c r="E21" s="115">
        <f t="shared" si="0"/>
        <v>18</v>
      </c>
      <c r="F21" s="116">
        <v>1</v>
      </c>
      <c r="G21" s="116">
        <v>0</v>
      </c>
      <c r="H21" s="116">
        <v>1</v>
      </c>
      <c r="I21" s="116">
        <v>0</v>
      </c>
      <c r="J21" s="116">
        <v>0</v>
      </c>
      <c r="K21" s="116">
        <v>15</v>
      </c>
      <c r="L21" s="116">
        <v>1</v>
      </c>
      <c r="M21" s="116">
        <v>0</v>
      </c>
      <c r="N21" s="116">
        <v>0</v>
      </c>
      <c r="O21" s="113">
        <v>11</v>
      </c>
      <c r="P21" s="113">
        <v>7</v>
      </c>
      <c r="Q21" s="113">
        <v>18</v>
      </c>
      <c r="R21" s="112">
        <v>0</v>
      </c>
      <c r="S21" s="112">
        <v>0</v>
      </c>
      <c r="T21" s="112">
        <v>0</v>
      </c>
      <c r="U21" s="112">
        <v>0</v>
      </c>
      <c r="V21" s="112">
        <v>0</v>
      </c>
      <c r="W21" s="112">
        <v>0</v>
      </c>
      <c r="X21" s="112">
        <v>0</v>
      </c>
      <c r="Y21" s="116">
        <v>0</v>
      </c>
      <c r="Z21" s="116">
        <v>0</v>
      </c>
      <c r="AA21" s="116">
        <v>0</v>
      </c>
      <c r="AB21" s="116">
        <v>0</v>
      </c>
      <c r="AC21" s="113">
        <v>0</v>
      </c>
      <c r="AD21" s="113">
        <v>1</v>
      </c>
      <c r="AE21" s="113">
        <v>2</v>
      </c>
      <c r="AF21" s="113">
        <v>1</v>
      </c>
      <c r="AG21" s="113">
        <v>1</v>
      </c>
      <c r="AH21" s="113">
        <v>1</v>
      </c>
      <c r="AI21" s="113">
        <v>0</v>
      </c>
      <c r="AJ21" s="113">
        <v>0</v>
      </c>
      <c r="AK21" s="113">
        <v>0</v>
      </c>
      <c r="AL21" s="113">
        <v>0</v>
      </c>
      <c r="AM21" s="113">
        <v>0</v>
      </c>
      <c r="AN21" s="113">
        <v>0</v>
      </c>
      <c r="AO21" s="113">
        <v>1</v>
      </c>
      <c r="AP21" s="113">
        <v>0</v>
      </c>
    </row>
    <row r="22" spans="1:42" ht="14.1" customHeight="1" x14ac:dyDescent="0.15">
      <c r="A22" s="111" t="s">
        <v>442</v>
      </c>
      <c r="B22" s="112" t="s">
        <v>174</v>
      </c>
      <c r="C22" s="113">
        <v>3</v>
      </c>
      <c r="D22" s="114">
        <v>0</v>
      </c>
      <c r="E22" s="115">
        <f t="shared" si="0"/>
        <v>13</v>
      </c>
      <c r="F22" s="116">
        <v>1</v>
      </c>
      <c r="G22" s="116">
        <v>0</v>
      </c>
      <c r="H22" s="116">
        <v>1</v>
      </c>
      <c r="I22" s="116">
        <v>0</v>
      </c>
      <c r="J22" s="116">
        <v>0</v>
      </c>
      <c r="K22" s="116">
        <v>10</v>
      </c>
      <c r="L22" s="116">
        <v>1</v>
      </c>
      <c r="M22" s="116">
        <v>0</v>
      </c>
      <c r="N22" s="116">
        <v>0</v>
      </c>
      <c r="O22" s="113">
        <v>6</v>
      </c>
      <c r="P22" s="113">
        <v>7</v>
      </c>
      <c r="Q22" s="113">
        <v>13</v>
      </c>
      <c r="R22" s="112">
        <v>0</v>
      </c>
      <c r="S22" s="112">
        <v>0</v>
      </c>
      <c r="T22" s="112">
        <v>0</v>
      </c>
      <c r="U22" s="112">
        <v>0</v>
      </c>
      <c r="V22" s="112">
        <v>0</v>
      </c>
      <c r="W22" s="112">
        <v>0</v>
      </c>
      <c r="X22" s="112">
        <v>0</v>
      </c>
      <c r="Y22" s="116">
        <v>0</v>
      </c>
      <c r="Z22" s="116">
        <v>0</v>
      </c>
      <c r="AA22" s="116">
        <v>0</v>
      </c>
      <c r="AB22" s="116">
        <v>0</v>
      </c>
      <c r="AC22" s="113">
        <v>0</v>
      </c>
      <c r="AD22" s="113">
        <v>1</v>
      </c>
      <c r="AE22" s="113">
        <v>0</v>
      </c>
      <c r="AF22" s="113">
        <v>1</v>
      </c>
      <c r="AG22" s="113">
        <v>1</v>
      </c>
      <c r="AH22" s="113">
        <v>1</v>
      </c>
      <c r="AI22" s="113">
        <v>0</v>
      </c>
      <c r="AJ22" s="113">
        <v>0</v>
      </c>
      <c r="AK22" s="113">
        <v>0</v>
      </c>
      <c r="AL22" s="113">
        <v>0</v>
      </c>
      <c r="AM22" s="113">
        <v>0</v>
      </c>
      <c r="AN22" s="113">
        <v>0</v>
      </c>
      <c r="AO22" s="113">
        <v>0</v>
      </c>
      <c r="AP22" s="113">
        <v>0</v>
      </c>
    </row>
    <row r="23" spans="1:42" ht="14.1" customHeight="1" x14ac:dyDescent="0.15">
      <c r="A23" s="111" t="s">
        <v>442</v>
      </c>
      <c r="B23" s="112" t="s">
        <v>216</v>
      </c>
      <c r="C23" s="113">
        <v>3</v>
      </c>
      <c r="D23" s="114">
        <v>0</v>
      </c>
      <c r="E23" s="115">
        <f t="shared" si="0"/>
        <v>14</v>
      </c>
      <c r="F23" s="116">
        <v>1</v>
      </c>
      <c r="G23" s="116">
        <v>0</v>
      </c>
      <c r="H23" s="116">
        <v>1</v>
      </c>
      <c r="I23" s="116">
        <v>0</v>
      </c>
      <c r="J23" s="116">
        <v>0</v>
      </c>
      <c r="K23" s="116">
        <v>11</v>
      </c>
      <c r="L23" s="116">
        <v>1</v>
      </c>
      <c r="M23" s="116">
        <v>0</v>
      </c>
      <c r="N23" s="116">
        <v>0</v>
      </c>
      <c r="O23" s="113">
        <v>8</v>
      </c>
      <c r="P23" s="113">
        <v>6</v>
      </c>
      <c r="Q23" s="113">
        <v>14</v>
      </c>
      <c r="R23" s="112">
        <v>0</v>
      </c>
      <c r="S23" s="112">
        <v>0</v>
      </c>
      <c r="T23" s="112">
        <v>0</v>
      </c>
      <c r="U23" s="112">
        <v>0</v>
      </c>
      <c r="V23" s="112">
        <v>0</v>
      </c>
      <c r="W23" s="112">
        <v>0</v>
      </c>
      <c r="X23" s="112">
        <v>0</v>
      </c>
      <c r="Y23" s="116">
        <v>0</v>
      </c>
      <c r="Z23" s="116">
        <v>0</v>
      </c>
      <c r="AA23" s="116">
        <v>0</v>
      </c>
      <c r="AB23" s="116">
        <v>0</v>
      </c>
      <c r="AC23" s="113">
        <v>0</v>
      </c>
      <c r="AD23" s="113">
        <v>1</v>
      </c>
      <c r="AE23" s="113">
        <v>0</v>
      </c>
      <c r="AF23" s="113">
        <v>1</v>
      </c>
      <c r="AG23" s="113">
        <v>1</v>
      </c>
      <c r="AH23" s="113">
        <v>1</v>
      </c>
      <c r="AI23" s="113">
        <v>0</v>
      </c>
      <c r="AJ23" s="113">
        <v>1</v>
      </c>
      <c r="AK23" s="113">
        <v>0</v>
      </c>
      <c r="AL23" s="113">
        <v>0</v>
      </c>
      <c r="AM23" s="113">
        <v>1</v>
      </c>
      <c r="AN23" s="113">
        <v>0</v>
      </c>
      <c r="AO23" s="113">
        <v>0</v>
      </c>
      <c r="AP23" s="113">
        <v>0</v>
      </c>
    </row>
    <row r="24" spans="1:42" ht="14.1" customHeight="1" x14ac:dyDescent="0.15">
      <c r="A24" s="117" t="s">
        <v>443</v>
      </c>
      <c r="B24" s="117">
        <f>COUNTA(B6:B23)</f>
        <v>18</v>
      </c>
      <c r="C24" s="118">
        <f>SUM(C6:C23)</f>
        <v>136</v>
      </c>
      <c r="D24" s="118">
        <f t="shared" ref="D24" si="1">SUM(D6:D23)</f>
        <v>8</v>
      </c>
      <c r="E24" s="119">
        <f>SUM(E6:E23)</f>
        <v>482</v>
      </c>
      <c r="F24" s="118">
        <f t="shared" ref="F24:AP24" si="2">SUM(F6:F23)</f>
        <v>18</v>
      </c>
      <c r="G24" s="118">
        <f t="shared" si="2"/>
        <v>1</v>
      </c>
      <c r="H24" s="118">
        <f t="shared" si="2"/>
        <v>20</v>
      </c>
      <c r="I24" s="118">
        <f t="shared" si="2"/>
        <v>2</v>
      </c>
      <c r="J24" s="118">
        <f t="shared" si="2"/>
        <v>0</v>
      </c>
      <c r="K24" s="118">
        <f t="shared" si="2"/>
        <v>404</v>
      </c>
      <c r="L24" s="118">
        <f t="shared" si="2"/>
        <v>19</v>
      </c>
      <c r="M24" s="118">
        <f t="shared" si="2"/>
        <v>0</v>
      </c>
      <c r="N24" s="118">
        <f t="shared" si="2"/>
        <v>0</v>
      </c>
      <c r="O24" s="118">
        <f t="shared" si="2"/>
        <v>331</v>
      </c>
      <c r="P24" s="118">
        <f t="shared" si="2"/>
        <v>133</v>
      </c>
      <c r="Q24" s="118">
        <f t="shared" si="2"/>
        <v>464</v>
      </c>
      <c r="R24" s="118">
        <f t="shared" si="2"/>
        <v>0</v>
      </c>
      <c r="S24" s="118">
        <f t="shared" si="2"/>
        <v>0</v>
      </c>
      <c r="T24" s="118">
        <f t="shared" si="2"/>
        <v>2</v>
      </c>
      <c r="U24" s="118">
        <f t="shared" si="2"/>
        <v>0</v>
      </c>
      <c r="V24" s="118">
        <f t="shared" si="2"/>
        <v>0</v>
      </c>
      <c r="W24" s="118">
        <f t="shared" si="2"/>
        <v>14</v>
      </c>
      <c r="X24" s="118">
        <f t="shared" si="2"/>
        <v>2</v>
      </c>
      <c r="Y24" s="118">
        <f t="shared" si="2"/>
        <v>0</v>
      </c>
      <c r="Z24" s="118">
        <f t="shared" si="2"/>
        <v>0</v>
      </c>
      <c r="AA24" s="118">
        <f t="shared" si="2"/>
        <v>14</v>
      </c>
      <c r="AB24" s="118">
        <f t="shared" si="2"/>
        <v>4</v>
      </c>
      <c r="AC24" s="118">
        <f t="shared" si="2"/>
        <v>18</v>
      </c>
      <c r="AD24" s="118">
        <f t="shared" si="2"/>
        <v>20</v>
      </c>
      <c r="AE24" s="118">
        <f t="shared" si="2"/>
        <v>35</v>
      </c>
      <c r="AF24" s="118">
        <f t="shared" si="2"/>
        <v>20</v>
      </c>
      <c r="AG24" s="118">
        <f t="shared" si="2"/>
        <v>20</v>
      </c>
      <c r="AH24" s="118">
        <f t="shared" si="2"/>
        <v>20</v>
      </c>
      <c r="AI24" s="118">
        <f t="shared" si="2"/>
        <v>13</v>
      </c>
      <c r="AJ24" s="118">
        <f t="shared" si="2"/>
        <v>2</v>
      </c>
      <c r="AK24" s="118">
        <f t="shared" ref="AK24" si="3">SUM(AK6:AK23)</f>
        <v>9</v>
      </c>
      <c r="AL24" s="118">
        <f t="shared" si="2"/>
        <v>3</v>
      </c>
      <c r="AM24" s="118">
        <f t="shared" si="2"/>
        <v>3</v>
      </c>
      <c r="AN24" s="118">
        <f t="shared" si="2"/>
        <v>3</v>
      </c>
      <c r="AO24" s="118">
        <f t="shared" si="2"/>
        <v>2</v>
      </c>
      <c r="AP24" s="118">
        <f t="shared" si="2"/>
        <v>1</v>
      </c>
    </row>
    <row r="25" spans="1:42" ht="14.1" customHeight="1" x14ac:dyDescent="0.15">
      <c r="A25" s="111" t="s">
        <v>444</v>
      </c>
      <c r="B25" s="112" t="s">
        <v>8</v>
      </c>
      <c r="C25" s="113">
        <v>24</v>
      </c>
      <c r="D25" s="113">
        <v>4</v>
      </c>
      <c r="E25" s="115">
        <f>Q25+AC25</f>
        <v>67</v>
      </c>
      <c r="F25" s="116">
        <v>1</v>
      </c>
      <c r="G25" s="116">
        <v>1</v>
      </c>
      <c r="H25" s="116">
        <v>1</v>
      </c>
      <c r="I25" s="116">
        <v>1</v>
      </c>
      <c r="J25" s="116">
        <v>0</v>
      </c>
      <c r="K25" s="116">
        <v>51</v>
      </c>
      <c r="L25" s="116">
        <v>2</v>
      </c>
      <c r="M25" s="116">
        <v>0</v>
      </c>
      <c r="N25" s="116">
        <v>0</v>
      </c>
      <c r="O25" s="113">
        <v>45</v>
      </c>
      <c r="P25" s="113">
        <v>12</v>
      </c>
      <c r="Q25" s="113">
        <v>57</v>
      </c>
      <c r="R25" s="112">
        <v>0</v>
      </c>
      <c r="S25" s="112">
        <v>0</v>
      </c>
      <c r="T25" s="112">
        <v>1</v>
      </c>
      <c r="U25" s="112">
        <v>0</v>
      </c>
      <c r="V25" s="112">
        <v>0</v>
      </c>
      <c r="W25" s="112">
        <v>8</v>
      </c>
      <c r="X25" s="112">
        <v>1</v>
      </c>
      <c r="Y25" s="116">
        <v>0</v>
      </c>
      <c r="Z25" s="116">
        <v>0</v>
      </c>
      <c r="AA25" s="116">
        <v>7</v>
      </c>
      <c r="AB25" s="116">
        <v>3</v>
      </c>
      <c r="AC25" s="113">
        <v>10</v>
      </c>
      <c r="AD25" s="113">
        <v>2</v>
      </c>
      <c r="AE25" s="113">
        <v>3</v>
      </c>
      <c r="AF25" s="113">
        <v>2</v>
      </c>
      <c r="AG25" s="113">
        <v>2</v>
      </c>
      <c r="AH25" s="113">
        <v>2</v>
      </c>
      <c r="AI25" s="113">
        <v>0</v>
      </c>
      <c r="AJ25" s="113">
        <v>0</v>
      </c>
      <c r="AK25" s="113">
        <v>1</v>
      </c>
      <c r="AL25" s="113">
        <v>0</v>
      </c>
      <c r="AM25" s="113">
        <v>0</v>
      </c>
      <c r="AN25" s="113">
        <v>0</v>
      </c>
      <c r="AO25" s="113">
        <v>0</v>
      </c>
      <c r="AP25" s="113">
        <v>0</v>
      </c>
    </row>
    <row r="26" spans="1:42" ht="14.1" customHeight="1" x14ac:dyDescent="0.15">
      <c r="A26" s="111" t="s">
        <v>444</v>
      </c>
      <c r="B26" s="112" t="s">
        <v>9</v>
      </c>
      <c r="C26" s="113">
        <v>24</v>
      </c>
      <c r="D26" s="113">
        <v>4</v>
      </c>
      <c r="E26" s="115">
        <f t="shared" ref="E26:E87" si="4">Q26+AC26</f>
        <v>77</v>
      </c>
      <c r="F26" s="116">
        <v>1</v>
      </c>
      <c r="G26" s="116">
        <v>1</v>
      </c>
      <c r="H26" s="116">
        <v>4</v>
      </c>
      <c r="I26" s="116">
        <v>3</v>
      </c>
      <c r="J26" s="116">
        <v>0</v>
      </c>
      <c r="K26" s="116">
        <v>57</v>
      </c>
      <c r="L26" s="116">
        <v>2</v>
      </c>
      <c r="M26" s="116">
        <v>0</v>
      </c>
      <c r="N26" s="116">
        <v>0</v>
      </c>
      <c r="O26" s="113">
        <v>59</v>
      </c>
      <c r="P26" s="113">
        <v>9</v>
      </c>
      <c r="Q26" s="113">
        <v>68</v>
      </c>
      <c r="R26" s="112">
        <v>0</v>
      </c>
      <c r="S26" s="112">
        <v>0</v>
      </c>
      <c r="T26" s="112">
        <v>1</v>
      </c>
      <c r="U26" s="112">
        <v>0</v>
      </c>
      <c r="V26" s="112">
        <v>0</v>
      </c>
      <c r="W26" s="112">
        <v>7</v>
      </c>
      <c r="X26" s="112">
        <v>1</v>
      </c>
      <c r="Y26" s="116">
        <v>0</v>
      </c>
      <c r="Z26" s="116">
        <v>0</v>
      </c>
      <c r="AA26" s="116">
        <v>6</v>
      </c>
      <c r="AB26" s="116">
        <v>3</v>
      </c>
      <c r="AC26" s="113">
        <v>9</v>
      </c>
      <c r="AD26" s="113">
        <v>2</v>
      </c>
      <c r="AE26" s="113">
        <v>3</v>
      </c>
      <c r="AF26" s="113">
        <v>2</v>
      </c>
      <c r="AG26" s="113">
        <v>2</v>
      </c>
      <c r="AH26" s="113">
        <v>2</v>
      </c>
      <c r="AI26" s="113">
        <v>0</v>
      </c>
      <c r="AJ26" s="113">
        <v>0</v>
      </c>
      <c r="AK26" s="113">
        <v>1</v>
      </c>
      <c r="AL26" s="113">
        <v>11</v>
      </c>
      <c r="AM26" s="113">
        <v>0</v>
      </c>
      <c r="AN26" s="113">
        <v>0</v>
      </c>
      <c r="AO26" s="113">
        <v>0</v>
      </c>
      <c r="AP26" s="113">
        <v>0</v>
      </c>
    </row>
    <row r="27" spans="1:42" ht="14.1" customHeight="1" x14ac:dyDescent="0.15">
      <c r="A27" s="111" t="s">
        <v>444</v>
      </c>
      <c r="B27" s="112" t="s">
        <v>10</v>
      </c>
      <c r="C27" s="113">
        <v>24</v>
      </c>
      <c r="D27" s="113">
        <v>7</v>
      </c>
      <c r="E27" s="115">
        <f t="shared" si="4"/>
        <v>122</v>
      </c>
      <c r="F27" s="116">
        <v>1</v>
      </c>
      <c r="G27" s="116">
        <v>1</v>
      </c>
      <c r="H27" s="116">
        <v>31</v>
      </c>
      <c r="I27" s="116">
        <v>11</v>
      </c>
      <c r="J27" s="116">
        <v>0</v>
      </c>
      <c r="K27" s="116">
        <v>59</v>
      </c>
      <c r="L27" s="116">
        <v>2</v>
      </c>
      <c r="M27" s="116">
        <v>0</v>
      </c>
      <c r="N27" s="116">
        <v>0</v>
      </c>
      <c r="O27" s="113">
        <v>93</v>
      </c>
      <c r="P27" s="113">
        <v>12</v>
      </c>
      <c r="Q27" s="113">
        <v>105</v>
      </c>
      <c r="R27" s="112">
        <v>0</v>
      </c>
      <c r="S27" s="112">
        <v>0</v>
      </c>
      <c r="T27" s="112">
        <v>1</v>
      </c>
      <c r="U27" s="112">
        <v>0</v>
      </c>
      <c r="V27" s="112">
        <v>0</v>
      </c>
      <c r="W27" s="112">
        <v>15</v>
      </c>
      <c r="X27" s="112">
        <v>1</v>
      </c>
      <c r="Y27" s="116">
        <v>0</v>
      </c>
      <c r="Z27" s="116">
        <v>0</v>
      </c>
      <c r="AA27" s="116">
        <v>13</v>
      </c>
      <c r="AB27" s="116">
        <v>4</v>
      </c>
      <c r="AC27" s="113">
        <v>17</v>
      </c>
      <c r="AD27" s="113">
        <v>2</v>
      </c>
      <c r="AE27" s="113">
        <v>7</v>
      </c>
      <c r="AF27" s="113">
        <v>2</v>
      </c>
      <c r="AG27" s="113">
        <v>2</v>
      </c>
      <c r="AH27" s="113">
        <v>2</v>
      </c>
      <c r="AI27" s="113">
        <v>0</v>
      </c>
      <c r="AJ27" s="113">
        <v>0</v>
      </c>
      <c r="AK27" s="113">
        <v>0</v>
      </c>
      <c r="AL27" s="113">
        <v>49</v>
      </c>
      <c r="AM27" s="113">
        <v>0</v>
      </c>
      <c r="AN27" s="113">
        <v>0</v>
      </c>
      <c r="AO27" s="113">
        <v>0</v>
      </c>
      <c r="AP27" s="113">
        <v>0</v>
      </c>
    </row>
    <row r="28" spans="1:42" ht="14.1" customHeight="1" x14ac:dyDescent="0.15">
      <c r="A28" s="111" t="s">
        <v>444</v>
      </c>
      <c r="B28" s="112" t="s">
        <v>14</v>
      </c>
      <c r="C28" s="113">
        <v>24</v>
      </c>
      <c r="D28" s="113">
        <v>12</v>
      </c>
      <c r="E28" s="115">
        <f t="shared" si="4"/>
        <v>101</v>
      </c>
      <c r="F28" s="116">
        <v>1</v>
      </c>
      <c r="G28" s="116">
        <v>1</v>
      </c>
      <c r="H28" s="116">
        <v>1</v>
      </c>
      <c r="I28" s="116">
        <v>1</v>
      </c>
      <c r="J28" s="116">
        <v>0</v>
      </c>
      <c r="K28" s="116">
        <v>67</v>
      </c>
      <c r="L28" s="116">
        <v>2</v>
      </c>
      <c r="M28" s="116">
        <v>0</v>
      </c>
      <c r="N28" s="116">
        <v>0</v>
      </c>
      <c r="O28" s="113">
        <v>65</v>
      </c>
      <c r="P28" s="113">
        <v>8</v>
      </c>
      <c r="Q28" s="113">
        <v>73</v>
      </c>
      <c r="R28" s="112">
        <v>0</v>
      </c>
      <c r="S28" s="112">
        <v>0</v>
      </c>
      <c r="T28" s="112">
        <v>1</v>
      </c>
      <c r="U28" s="112">
        <v>0</v>
      </c>
      <c r="V28" s="112">
        <v>0</v>
      </c>
      <c r="W28" s="112">
        <v>26</v>
      </c>
      <c r="X28" s="112">
        <v>1</v>
      </c>
      <c r="Y28" s="116">
        <v>0</v>
      </c>
      <c r="Z28" s="116">
        <v>0</v>
      </c>
      <c r="AA28" s="116">
        <v>24</v>
      </c>
      <c r="AB28" s="116">
        <v>4</v>
      </c>
      <c r="AC28" s="113">
        <v>28</v>
      </c>
      <c r="AD28" s="113">
        <v>2</v>
      </c>
      <c r="AE28" s="113">
        <v>7</v>
      </c>
      <c r="AF28" s="113">
        <v>2</v>
      </c>
      <c r="AG28" s="113">
        <v>2</v>
      </c>
      <c r="AH28" s="113">
        <v>2</v>
      </c>
      <c r="AI28" s="113">
        <v>7</v>
      </c>
      <c r="AJ28" s="113">
        <v>0</v>
      </c>
      <c r="AK28" s="113">
        <v>1</v>
      </c>
      <c r="AL28" s="113">
        <v>0</v>
      </c>
      <c r="AM28" s="113">
        <v>0</v>
      </c>
      <c r="AN28" s="113">
        <v>0</v>
      </c>
      <c r="AO28" s="113">
        <v>0</v>
      </c>
      <c r="AP28" s="113">
        <v>0</v>
      </c>
    </row>
    <row r="29" spans="1:42" ht="14.1" customHeight="1" x14ac:dyDescent="0.15">
      <c r="A29" s="111" t="s">
        <v>444</v>
      </c>
      <c r="B29" s="112" t="s">
        <v>16</v>
      </c>
      <c r="C29" s="113">
        <v>0</v>
      </c>
      <c r="D29" s="113">
        <v>20</v>
      </c>
      <c r="E29" s="115">
        <f t="shared" si="4"/>
        <v>50</v>
      </c>
      <c r="F29" s="116">
        <v>0</v>
      </c>
      <c r="G29" s="116">
        <v>0</v>
      </c>
      <c r="H29" s="116">
        <v>0</v>
      </c>
      <c r="I29" s="116">
        <v>0</v>
      </c>
      <c r="J29" s="116">
        <v>0</v>
      </c>
      <c r="K29" s="116">
        <v>0</v>
      </c>
      <c r="L29" s="116">
        <v>0</v>
      </c>
      <c r="M29" s="116">
        <v>0</v>
      </c>
      <c r="N29" s="116">
        <v>0</v>
      </c>
      <c r="O29" s="113">
        <v>0</v>
      </c>
      <c r="P29" s="113">
        <v>0</v>
      </c>
      <c r="Q29" s="113">
        <v>0</v>
      </c>
      <c r="R29" s="112">
        <v>1</v>
      </c>
      <c r="S29" s="112">
        <v>0</v>
      </c>
      <c r="T29" s="112">
        <v>2</v>
      </c>
      <c r="U29" s="112">
        <v>0</v>
      </c>
      <c r="V29" s="112">
        <v>0</v>
      </c>
      <c r="W29" s="112">
        <v>45</v>
      </c>
      <c r="X29" s="112">
        <v>2</v>
      </c>
      <c r="Y29" s="116">
        <v>0</v>
      </c>
      <c r="Z29" s="116">
        <v>0</v>
      </c>
      <c r="AA29" s="116">
        <v>38</v>
      </c>
      <c r="AB29" s="116">
        <v>12</v>
      </c>
      <c r="AC29" s="113">
        <v>50</v>
      </c>
      <c r="AD29" s="113">
        <v>2</v>
      </c>
      <c r="AE29" s="113">
        <v>4</v>
      </c>
      <c r="AF29" s="113">
        <v>2</v>
      </c>
      <c r="AG29" s="113">
        <v>2</v>
      </c>
      <c r="AH29" s="113">
        <v>2</v>
      </c>
      <c r="AI29" s="113">
        <v>1</v>
      </c>
      <c r="AJ29" s="113">
        <v>0</v>
      </c>
      <c r="AK29" s="113">
        <v>1</v>
      </c>
      <c r="AL29" s="113">
        <v>0</v>
      </c>
      <c r="AM29" s="113">
        <v>0</v>
      </c>
      <c r="AN29" s="113">
        <v>0</v>
      </c>
      <c r="AO29" s="113">
        <v>0</v>
      </c>
      <c r="AP29" s="113">
        <v>0</v>
      </c>
    </row>
    <row r="30" spans="1:42" ht="14.1" customHeight="1" x14ac:dyDescent="0.15">
      <c r="A30" s="111" t="s">
        <v>444</v>
      </c>
      <c r="B30" s="112" t="s">
        <v>84</v>
      </c>
      <c r="C30" s="113">
        <v>23</v>
      </c>
      <c r="D30" s="114">
        <v>0</v>
      </c>
      <c r="E30" s="115">
        <f t="shared" si="4"/>
        <v>58</v>
      </c>
      <c r="F30" s="116">
        <v>1</v>
      </c>
      <c r="G30" s="116">
        <v>1</v>
      </c>
      <c r="H30" s="116">
        <v>1</v>
      </c>
      <c r="I30" s="116">
        <v>1</v>
      </c>
      <c r="J30" s="116">
        <v>0</v>
      </c>
      <c r="K30" s="116">
        <v>52</v>
      </c>
      <c r="L30" s="116">
        <v>2</v>
      </c>
      <c r="M30" s="116">
        <v>0</v>
      </c>
      <c r="N30" s="116">
        <v>0</v>
      </c>
      <c r="O30" s="113">
        <v>47</v>
      </c>
      <c r="P30" s="113">
        <v>11</v>
      </c>
      <c r="Q30" s="113">
        <v>58</v>
      </c>
      <c r="R30" s="112">
        <v>0</v>
      </c>
      <c r="S30" s="112">
        <v>0</v>
      </c>
      <c r="T30" s="112">
        <v>0</v>
      </c>
      <c r="U30" s="112">
        <v>0</v>
      </c>
      <c r="V30" s="112">
        <v>0</v>
      </c>
      <c r="W30" s="112">
        <v>0</v>
      </c>
      <c r="X30" s="112">
        <v>0</v>
      </c>
      <c r="Y30" s="116">
        <v>0</v>
      </c>
      <c r="Z30" s="116">
        <v>0</v>
      </c>
      <c r="AA30" s="116">
        <v>0</v>
      </c>
      <c r="AB30" s="116">
        <v>0</v>
      </c>
      <c r="AC30" s="116">
        <v>0</v>
      </c>
      <c r="AD30" s="113">
        <v>1</v>
      </c>
      <c r="AE30" s="113">
        <v>3</v>
      </c>
      <c r="AF30" s="113">
        <v>1</v>
      </c>
      <c r="AG30" s="113">
        <v>1</v>
      </c>
      <c r="AH30" s="113">
        <v>1</v>
      </c>
      <c r="AI30" s="113">
        <v>0</v>
      </c>
      <c r="AJ30" s="113">
        <v>0</v>
      </c>
      <c r="AK30" s="113">
        <v>1</v>
      </c>
      <c r="AL30" s="113">
        <v>0</v>
      </c>
      <c r="AM30" s="113">
        <v>2</v>
      </c>
      <c r="AN30" s="113">
        <v>0</v>
      </c>
      <c r="AO30" s="113">
        <v>0</v>
      </c>
      <c r="AP30" s="113">
        <v>0</v>
      </c>
    </row>
    <row r="31" spans="1:42" ht="14.1" customHeight="1" x14ac:dyDescent="0.15">
      <c r="A31" s="111" t="s">
        <v>444</v>
      </c>
      <c r="B31" s="112" t="s">
        <v>365</v>
      </c>
      <c r="C31" s="113">
        <v>24</v>
      </c>
      <c r="D31" s="114">
        <v>0</v>
      </c>
      <c r="E31" s="115">
        <f t="shared" si="4"/>
        <v>65</v>
      </c>
      <c r="F31" s="116">
        <v>1</v>
      </c>
      <c r="G31" s="116">
        <v>1</v>
      </c>
      <c r="H31" s="116">
        <v>1</v>
      </c>
      <c r="I31" s="116">
        <v>1</v>
      </c>
      <c r="J31" s="116">
        <v>0</v>
      </c>
      <c r="K31" s="116">
        <v>59</v>
      </c>
      <c r="L31" s="116">
        <v>2</v>
      </c>
      <c r="M31" s="116">
        <v>0</v>
      </c>
      <c r="N31" s="116">
        <v>0</v>
      </c>
      <c r="O31" s="113">
        <v>52</v>
      </c>
      <c r="P31" s="113">
        <v>13</v>
      </c>
      <c r="Q31" s="113">
        <v>65</v>
      </c>
      <c r="R31" s="112">
        <v>0</v>
      </c>
      <c r="S31" s="112">
        <v>0</v>
      </c>
      <c r="T31" s="112">
        <v>0</v>
      </c>
      <c r="U31" s="112">
        <v>0</v>
      </c>
      <c r="V31" s="112">
        <v>0</v>
      </c>
      <c r="W31" s="112">
        <v>0</v>
      </c>
      <c r="X31" s="112">
        <v>0</v>
      </c>
      <c r="Y31" s="116">
        <v>0</v>
      </c>
      <c r="Z31" s="116">
        <v>0</v>
      </c>
      <c r="AA31" s="116">
        <v>0</v>
      </c>
      <c r="AB31" s="116">
        <v>0</v>
      </c>
      <c r="AC31" s="116">
        <v>0</v>
      </c>
      <c r="AD31" s="113">
        <v>1</v>
      </c>
      <c r="AE31" s="113">
        <v>3</v>
      </c>
      <c r="AF31" s="113">
        <v>1</v>
      </c>
      <c r="AG31" s="113">
        <v>1</v>
      </c>
      <c r="AH31" s="113">
        <v>1</v>
      </c>
      <c r="AI31" s="113">
        <v>0</v>
      </c>
      <c r="AJ31" s="113">
        <v>0</v>
      </c>
      <c r="AK31" s="113">
        <v>1</v>
      </c>
      <c r="AL31" s="113">
        <v>0</v>
      </c>
      <c r="AM31" s="113">
        <v>0</v>
      </c>
      <c r="AN31" s="113">
        <v>0</v>
      </c>
      <c r="AO31" s="113">
        <v>0</v>
      </c>
      <c r="AP31" s="113">
        <v>0</v>
      </c>
    </row>
    <row r="32" spans="1:42" ht="14.1" customHeight="1" x14ac:dyDescent="0.15">
      <c r="A32" s="111" t="s">
        <v>444</v>
      </c>
      <c r="B32" s="112" t="s">
        <v>159</v>
      </c>
      <c r="C32" s="113">
        <v>24</v>
      </c>
      <c r="D32" s="113">
        <v>0</v>
      </c>
      <c r="E32" s="115">
        <f t="shared" si="4"/>
        <v>71</v>
      </c>
      <c r="F32" s="116">
        <v>1</v>
      </c>
      <c r="G32" s="116">
        <v>1</v>
      </c>
      <c r="H32" s="116">
        <v>1</v>
      </c>
      <c r="I32" s="116">
        <v>1</v>
      </c>
      <c r="J32" s="116">
        <v>0</v>
      </c>
      <c r="K32" s="116">
        <v>65</v>
      </c>
      <c r="L32" s="116">
        <v>2</v>
      </c>
      <c r="M32" s="116">
        <v>0</v>
      </c>
      <c r="N32" s="116">
        <v>0</v>
      </c>
      <c r="O32" s="113">
        <v>62</v>
      </c>
      <c r="P32" s="113">
        <v>9</v>
      </c>
      <c r="Q32" s="113">
        <v>71</v>
      </c>
      <c r="R32" s="112">
        <v>0</v>
      </c>
      <c r="S32" s="112">
        <v>0</v>
      </c>
      <c r="T32" s="112">
        <v>0</v>
      </c>
      <c r="U32" s="112">
        <v>0</v>
      </c>
      <c r="V32" s="112">
        <v>0</v>
      </c>
      <c r="W32" s="112">
        <v>0</v>
      </c>
      <c r="X32" s="112">
        <v>0</v>
      </c>
      <c r="Y32" s="116">
        <v>0</v>
      </c>
      <c r="Z32" s="116">
        <v>0</v>
      </c>
      <c r="AA32" s="116">
        <v>0</v>
      </c>
      <c r="AB32" s="116">
        <v>0</v>
      </c>
      <c r="AC32" s="113">
        <v>0</v>
      </c>
      <c r="AD32" s="113">
        <v>1</v>
      </c>
      <c r="AE32" s="113">
        <v>3</v>
      </c>
      <c r="AF32" s="113">
        <v>1</v>
      </c>
      <c r="AG32" s="113">
        <v>1</v>
      </c>
      <c r="AH32" s="113">
        <v>1</v>
      </c>
      <c r="AI32" s="113">
        <v>4</v>
      </c>
      <c r="AJ32" s="113">
        <v>0</v>
      </c>
      <c r="AK32" s="113">
        <v>1</v>
      </c>
      <c r="AL32" s="113">
        <v>0</v>
      </c>
      <c r="AM32" s="113">
        <v>0</v>
      </c>
      <c r="AN32" s="113">
        <v>0</v>
      </c>
      <c r="AO32" s="113">
        <v>0</v>
      </c>
      <c r="AP32" s="113">
        <v>0</v>
      </c>
    </row>
    <row r="33" spans="1:42" ht="14.1" customHeight="1" x14ac:dyDescent="0.15">
      <c r="A33" s="111" t="s">
        <v>444</v>
      </c>
      <c r="B33" s="112" t="s">
        <v>88</v>
      </c>
      <c r="C33" s="113">
        <v>23</v>
      </c>
      <c r="D33" s="113">
        <v>0</v>
      </c>
      <c r="E33" s="115">
        <f t="shared" si="4"/>
        <v>56</v>
      </c>
      <c r="F33" s="116">
        <v>1</v>
      </c>
      <c r="G33" s="116">
        <v>1</v>
      </c>
      <c r="H33" s="116">
        <v>1</v>
      </c>
      <c r="I33" s="116">
        <v>1</v>
      </c>
      <c r="J33" s="116">
        <v>0</v>
      </c>
      <c r="K33" s="116">
        <v>50</v>
      </c>
      <c r="L33" s="116">
        <v>2</v>
      </c>
      <c r="M33" s="116">
        <v>0</v>
      </c>
      <c r="N33" s="116">
        <v>0</v>
      </c>
      <c r="O33" s="113">
        <v>46</v>
      </c>
      <c r="P33" s="113">
        <v>10</v>
      </c>
      <c r="Q33" s="113">
        <v>56</v>
      </c>
      <c r="R33" s="112">
        <v>0</v>
      </c>
      <c r="S33" s="112">
        <v>0</v>
      </c>
      <c r="T33" s="112">
        <v>0</v>
      </c>
      <c r="U33" s="112">
        <v>0</v>
      </c>
      <c r="V33" s="112">
        <v>0</v>
      </c>
      <c r="W33" s="112">
        <v>0</v>
      </c>
      <c r="X33" s="112">
        <v>0</v>
      </c>
      <c r="Y33" s="116">
        <v>0</v>
      </c>
      <c r="Z33" s="116">
        <v>0</v>
      </c>
      <c r="AA33" s="116">
        <v>0</v>
      </c>
      <c r="AB33" s="116">
        <v>0</v>
      </c>
      <c r="AC33" s="113">
        <v>0</v>
      </c>
      <c r="AD33" s="113">
        <v>1</v>
      </c>
      <c r="AE33" s="113">
        <v>3</v>
      </c>
      <c r="AF33" s="113">
        <v>1</v>
      </c>
      <c r="AG33" s="113">
        <v>1</v>
      </c>
      <c r="AH33" s="113">
        <v>1</v>
      </c>
      <c r="AI33" s="113">
        <v>0</v>
      </c>
      <c r="AJ33" s="113">
        <v>0</v>
      </c>
      <c r="AK33" s="113">
        <v>1</v>
      </c>
      <c r="AL33" s="113">
        <v>0</v>
      </c>
      <c r="AM33" s="113">
        <v>0</v>
      </c>
      <c r="AN33" s="113">
        <v>0</v>
      </c>
      <c r="AO33" s="113">
        <v>0</v>
      </c>
      <c r="AP33" s="113">
        <v>0</v>
      </c>
    </row>
    <row r="34" spans="1:42" ht="14.1" customHeight="1" x14ac:dyDescent="0.15">
      <c r="A34" s="111" t="s">
        <v>444</v>
      </c>
      <c r="B34" s="112" t="s">
        <v>89</v>
      </c>
      <c r="C34" s="114">
        <v>24</v>
      </c>
      <c r="D34" s="113">
        <v>0</v>
      </c>
      <c r="E34" s="115">
        <f t="shared" si="4"/>
        <v>66</v>
      </c>
      <c r="F34" s="116">
        <v>1</v>
      </c>
      <c r="G34" s="116">
        <v>1</v>
      </c>
      <c r="H34" s="116">
        <v>1</v>
      </c>
      <c r="I34" s="116">
        <v>1</v>
      </c>
      <c r="J34" s="116">
        <v>0</v>
      </c>
      <c r="K34" s="116">
        <v>60</v>
      </c>
      <c r="L34" s="116">
        <v>2</v>
      </c>
      <c r="M34" s="116">
        <v>0</v>
      </c>
      <c r="N34" s="116">
        <v>0</v>
      </c>
      <c r="O34" s="116">
        <v>51</v>
      </c>
      <c r="P34" s="116">
        <v>15</v>
      </c>
      <c r="Q34" s="113">
        <v>66</v>
      </c>
      <c r="R34" s="112">
        <v>0</v>
      </c>
      <c r="S34" s="112">
        <v>0</v>
      </c>
      <c r="T34" s="112">
        <v>0</v>
      </c>
      <c r="U34" s="112">
        <v>0</v>
      </c>
      <c r="V34" s="112">
        <v>0</v>
      </c>
      <c r="W34" s="112">
        <v>0</v>
      </c>
      <c r="X34" s="112">
        <v>0</v>
      </c>
      <c r="Y34" s="116">
        <v>0</v>
      </c>
      <c r="Z34" s="116">
        <v>0</v>
      </c>
      <c r="AA34" s="116">
        <v>0</v>
      </c>
      <c r="AB34" s="116">
        <v>0</v>
      </c>
      <c r="AC34" s="113">
        <v>0</v>
      </c>
      <c r="AD34" s="113">
        <v>1</v>
      </c>
      <c r="AE34" s="113">
        <v>3</v>
      </c>
      <c r="AF34" s="113">
        <v>1</v>
      </c>
      <c r="AG34" s="113">
        <v>1</v>
      </c>
      <c r="AH34" s="113">
        <v>1</v>
      </c>
      <c r="AI34" s="113">
        <v>0</v>
      </c>
      <c r="AJ34" s="113">
        <v>0</v>
      </c>
      <c r="AK34" s="113">
        <v>1</v>
      </c>
      <c r="AL34" s="113">
        <v>0</v>
      </c>
      <c r="AM34" s="113">
        <v>0</v>
      </c>
      <c r="AN34" s="113">
        <v>0</v>
      </c>
      <c r="AO34" s="113">
        <v>0</v>
      </c>
      <c r="AP34" s="113">
        <v>0</v>
      </c>
    </row>
    <row r="35" spans="1:42" ht="14.1" customHeight="1" x14ac:dyDescent="0.15">
      <c r="A35" s="111" t="s">
        <v>444</v>
      </c>
      <c r="B35" s="112" t="s">
        <v>145</v>
      </c>
      <c r="C35" s="113">
        <v>18</v>
      </c>
      <c r="D35" s="114">
        <v>0</v>
      </c>
      <c r="E35" s="115">
        <f t="shared" si="4"/>
        <v>44</v>
      </c>
      <c r="F35" s="116">
        <v>1</v>
      </c>
      <c r="G35" s="116">
        <v>0</v>
      </c>
      <c r="H35" s="116">
        <v>1</v>
      </c>
      <c r="I35" s="116">
        <v>0</v>
      </c>
      <c r="J35" s="116">
        <v>0</v>
      </c>
      <c r="K35" s="116">
        <v>41</v>
      </c>
      <c r="L35" s="116">
        <v>1</v>
      </c>
      <c r="M35" s="116">
        <v>0</v>
      </c>
      <c r="N35" s="116">
        <v>0</v>
      </c>
      <c r="O35" s="113">
        <v>39</v>
      </c>
      <c r="P35" s="113">
        <v>5</v>
      </c>
      <c r="Q35" s="113">
        <v>44</v>
      </c>
      <c r="R35" s="112">
        <v>0</v>
      </c>
      <c r="S35" s="112">
        <v>0</v>
      </c>
      <c r="T35" s="112">
        <v>0</v>
      </c>
      <c r="U35" s="112">
        <v>0</v>
      </c>
      <c r="V35" s="112">
        <v>0</v>
      </c>
      <c r="W35" s="112">
        <v>0</v>
      </c>
      <c r="X35" s="112">
        <v>0</v>
      </c>
      <c r="Y35" s="116">
        <v>0</v>
      </c>
      <c r="Z35" s="116">
        <v>0</v>
      </c>
      <c r="AA35" s="116">
        <v>0</v>
      </c>
      <c r="AB35" s="116">
        <v>0</v>
      </c>
      <c r="AC35" s="113">
        <v>0</v>
      </c>
      <c r="AD35" s="113">
        <v>1</v>
      </c>
      <c r="AE35" s="113">
        <v>3</v>
      </c>
      <c r="AF35" s="113">
        <v>1</v>
      </c>
      <c r="AG35" s="113">
        <v>1</v>
      </c>
      <c r="AH35" s="113">
        <v>1</v>
      </c>
      <c r="AI35" s="113">
        <v>0</v>
      </c>
      <c r="AJ35" s="113">
        <v>0</v>
      </c>
      <c r="AK35" s="113">
        <v>0</v>
      </c>
      <c r="AL35" s="113">
        <v>0</v>
      </c>
      <c r="AM35" s="113">
        <v>0</v>
      </c>
      <c r="AN35" s="113">
        <v>0</v>
      </c>
      <c r="AO35" s="113">
        <v>0</v>
      </c>
      <c r="AP35" s="113">
        <v>0</v>
      </c>
    </row>
    <row r="36" spans="1:42" ht="14.1" customHeight="1" x14ac:dyDescent="0.15">
      <c r="A36" s="111" t="s">
        <v>444</v>
      </c>
      <c r="B36" s="112" t="s">
        <v>7</v>
      </c>
      <c r="C36" s="113">
        <v>24</v>
      </c>
      <c r="D36" s="114">
        <v>4</v>
      </c>
      <c r="E36" s="115">
        <f t="shared" si="4"/>
        <v>67</v>
      </c>
      <c r="F36" s="116">
        <v>1</v>
      </c>
      <c r="G36" s="116">
        <v>1</v>
      </c>
      <c r="H36" s="116">
        <v>1</v>
      </c>
      <c r="I36" s="116">
        <v>0</v>
      </c>
      <c r="J36" s="116">
        <v>0</v>
      </c>
      <c r="K36" s="116">
        <v>53</v>
      </c>
      <c r="L36" s="116">
        <v>2</v>
      </c>
      <c r="M36" s="116">
        <v>0</v>
      </c>
      <c r="N36" s="116">
        <v>0</v>
      </c>
      <c r="O36" s="113">
        <v>48</v>
      </c>
      <c r="P36" s="113">
        <v>10</v>
      </c>
      <c r="Q36" s="113">
        <v>58</v>
      </c>
      <c r="R36" s="112">
        <v>0</v>
      </c>
      <c r="S36" s="112">
        <v>0</v>
      </c>
      <c r="T36" s="112">
        <v>1</v>
      </c>
      <c r="U36" s="112">
        <v>0</v>
      </c>
      <c r="V36" s="112">
        <v>0</v>
      </c>
      <c r="W36" s="112">
        <v>7</v>
      </c>
      <c r="X36" s="112">
        <v>1</v>
      </c>
      <c r="Y36" s="116">
        <v>0</v>
      </c>
      <c r="Z36" s="116">
        <v>0</v>
      </c>
      <c r="AA36" s="116">
        <v>6</v>
      </c>
      <c r="AB36" s="116">
        <v>3</v>
      </c>
      <c r="AC36" s="113">
        <v>9</v>
      </c>
      <c r="AD36" s="113">
        <v>2</v>
      </c>
      <c r="AE36" s="113">
        <v>3</v>
      </c>
      <c r="AF36" s="113">
        <v>2</v>
      </c>
      <c r="AG36" s="113">
        <v>2</v>
      </c>
      <c r="AH36" s="113">
        <v>2</v>
      </c>
      <c r="AI36" s="113">
        <v>0</v>
      </c>
      <c r="AJ36" s="113">
        <v>0</v>
      </c>
      <c r="AK36" s="113">
        <v>1</v>
      </c>
      <c r="AL36" s="113">
        <v>0</v>
      </c>
      <c r="AM36" s="113">
        <v>0</v>
      </c>
      <c r="AN36" s="113">
        <v>0</v>
      </c>
      <c r="AO36" s="113">
        <v>0</v>
      </c>
      <c r="AP36" s="113">
        <v>0</v>
      </c>
    </row>
    <row r="37" spans="1:42" ht="14.1" customHeight="1" x14ac:dyDescent="0.15">
      <c r="A37" s="111" t="s">
        <v>444</v>
      </c>
      <c r="B37" s="112" t="s">
        <v>101</v>
      </c>
      <c r="C37" s="113">
        <v>23</v>
      </c>
      <c r="D37" s="114">
        <v>0</v>
      </c>
      <c r="E37" s="115">
        <f t="shared" si="4"/>
        <v>65</v>
      </c>
      <c r="F37" s="116">
        <v>1</v>
      </c>
      <c r="G37" s="116">
        <v>1</v>
      </c>
      <c r="H37" s="116">
        <v>1</v>
      </c>
      <c r="I37" s="116">
        <v>1</v>
      </c>
      <c r="J37" s="116">
        <v>0</v>
      </c>
      <c r="K37" s="116">
        <v>59</v>
      </c>
      <c r="L37" s="116">
        <v>2</v>
      </c>
      <c r="M37" s="116">
        <v>0</v>
      </c>
      <c r="N37" s="116">
        <v>0</v>
      </c>
      <c r="O37" s="113">
        <v>52</v>
      </c>
      <c r="P37" s="113">
        <v>13</v>
      </c>
      <c r="Q37" s="113">
        <v>65</v>
      </c>
      <c r="R37" s="112">
        <v>0</v>
      </c>
      <c r="S37" s="112">
        <v>0</v>
      </c>
      <c r="T37" s="112">
        <v>0</v>
      </c>
      <c r="U37" s="112">
        <v>0</v>
      </c>
      <c r="V37" s="112">
        <v>0</v>
      </c>
      <c r="W37" s="112">
        <v>0</v>
      </c>
      <c r="X37" s="112">
        <v>0</v>
      </c>
      <c r="Y37" s="116">
        <v>0</v>
      </c>
      <c r="Z37" s="116">
        <v>0</v>
      </c>
      <c r="AA37" s="116">
        <v>0</v>
      </c>
      <c r="AB37" s="116">
        <v>0</v>
      </c>
      <c r="AC37" s="113">
        <v>0</v>
      </c>
      <c r="AD37" s="113">
        <v>1</v>
      </c>
      <c r="AE37" s="113">
        <v>3</v>
      </c>
      <c r="AF37" s="113">
        <v>1</v>
      </c>
      <c r="AG37" s="113">
        <v>1</v>
      </c>
      <c r="AH37" s="113">
        <v>1</v>
      </c>
      <c r="AI37" s="113">
        <v>0</v>
      </c>
      <c r="AJ37" s="113">
        <v>0</v>
      </c>
      <c r="AK37" s="113">
        <v>1</v>
      </c>
      <c r="AL37" s="113">
        <v>0</v>
      </c>
      <c r="AM37" s="113">
        <v>0</v>
      </c>
      <c r="AN37" s="113">
        <v>0</v>
      </c>
      <c r="AO37" s="113">
        <v>0</v>
      </c>
      <c r="AP37" s="113">
        <v>0</v>
      </c>
    </row>
    <row r="38" spans="1:42" ht="14.1" customHeight="1" x14ac:dyDescent="0.15">
      <c r="A38" s="111" t="s">
        <v>444</v>
      </c>
      <c r="B38" s="112" t="s">
        <v>160</v>
      </c>
      <c r="C38" s="113">
        <v>12</v>
      </c>
      <c r="D38" s="114">
        <v>0</v>
      </c>
      <c r="E38" s="115">
        <f t="shared" si="4"/>
        <v>39</v>
      </c>
      <c r="F38" s="116">
        <v>1</v>
      </c>
      <c r="G38" s="116">
        <v>0</v>
      </c>
      <c r="H38" s="116">
        <v>1</v>
      </c>
      <c r="I38" s="116">
        <v>0</v>
      </c>
      <c r="J38" s="116">
        <v>0</v>
      </c>
      <c r="K38" s="116">
        <v>36</v>
      </c>
      <c r="L38" s="116">
        <v>1</v>
      </c>
      <c r="M38" s="116">
        <v>0</v>
      </c>
      <c r="N38" s="116">
        <v>0</v>
      </c>
      <c r="O38" s="113">
        <v>26</v>
      </c>
      <c r="P38" s="113">
        <v>13</v>
      </c>
      <c r="Q38" s="113">
        <v>39</v>
      </c>
      <c r="R38" s="112">
        <v>0</v>
      </c>
      <c r="S38" s="112">
        <v>0</v>
      </c>
      <c r="T38" s="112">
        <v>0</v>
      </c>
      <c r="U38" s="112">
        <v>0</v>
      </c>
      <c r="V38" s="112">
        <v>0</v>
      </c>
      <c r="W38" s="112">
        <v>0</v>
      </c>
      <c r="X38" s="112">
        <v>0</v>
      </c>
      <c r="Y38" s="116">
        <v>0</v>
      </c>
      <c r="Z38" s="116">
        <v>0</v>
      </c>
      <c r="AA38" s="116">
        <v>0</v>
      </c>
      <c r="AB38" s="116">
        <v>0</v>
      </c>
      <c r="AC38" s="113">
        <v>0</v>
      </c>
      <c r="AD38" s="113">
        <v>1</v>
      </c>
      <c r="AE38" s="113">
        <v>3</v>
      </c>
      <c r="AF38" s="113">
        <v>1</v>
      </c>
      <c r="AG38" s="113">
        <v>1</v>
      </c>
      <c r="AH38" s="113">
        <v>1</v>
      </c>
      <c r="AI38" s="113">
        <v>0</v>
      </c>
      <c r="AJ38" s="113">
        <v>0</v>
      </c>
      <c r="AK38" s="113">
        <v>1</v>
      </c>
      <c r="AL38" s="113">
        <v>0</v>
      </c>
      <c r="AM38" s="113">
        <v>0</v>
      </c>
      <c r="AN38" s="113">
        <v>1</v>
      </c>
      <c r="AO38" s="113">
        <v>0</v>
      </c>
      <c r="AP38" s="113">
        <v>1</v>
      </c>
    </row>
    <row r="39" spans="1:42" ht="14.1" customHeight="1" x14ac:dyDescent="0.15">
      <c r="A39" s="111" t="s">
        <v>444</v>
      </c>
      <c r="B39" s="112" t="s">
        <v>11</v>
      </c>
      <c r="C39" s="113">
        <v>23</v>
      </c>
      <c r="D39" s="114">
        <v>4</v>
      </c>
      <c r="E39" s="115">
        <f t="shared" si="4"/>
        <v>64</v>
      </c>
      <c r="F39" s="116">
        <v>1</v>
      </c>
      <c r="G39" s="116">
        <v>1</v>
      </c>
      <c r="H39" s="116">
        <v>1</v>
      </c>
      <c r="I39" s="116">
        <v>1</v>
      </c>
      <c r="J39" s="116">
        <v>0</v>
      </c>
      <c r="K39" s="116">
        <v>49</v>
      </c>
      <c r="L39" s="116">
        <v>2</v>
      </c>
      <c r="M39" s="116">
        <v>0</v>
      </c>
      <c r="N39" s="116">
        <v>0</v>
      </c>
      <c r="O39" s="113">
        <v>47</v>
      </c>
      <c r="P39" s="113">
        <v>8</v>
      </c>
      <c r="Q39" s="113">
        <v>55</v>
      </c>
      <c r="R39" s="112">
        <v>0</v>
      </c>
      <c r="S39" s="112">
        <v>0</v>
      </c>
      <c r="T39" s="112">
        <v>1</v>
      </c>
      <c r="U39" s="112">
        <v>0</v>
      </c>
      <c r="V39" s="112">
        <v>0</v>
      </c>
      <c r="W39" s="112">
        <v>7</v>
      </c>
      <c r="X39" s="112">
        <v>1</v>
      </c>
      <c r="Y39" s="116">
        <v>0</v>
      </c>
      <c r="Z39" s="116">
        <v>0</v>
      </c>
      <c r="AA39" s="116">
        <v>8</v>
      </c>
      <c r="AB39" s="116">
        <v>1</v>
      </c>
      <c r="AC39" s="113">
        <v>9</v>
      </c>
      <c r="AD39" s="113">
        <v>2</v>
      </c>
      <c r="AE39" s="113">
        <v>3</v>
      </c>
      <c r="AF39" s="113">
        <v>2</v>
      </c>
      <c r="AG39" s="113">
        <v>2</v>
      </c>
      <c r="AH39" s="113">
        <v>2</v>
      </c>
      <c r="AI39" s="113">
        <v>0</v>
      </c>
      <c r="AJ39" s="113">
        <v>0</v>
      </c>
      <c r="AK39" s="113">
        <v>1</v>
      </c>
      <c r="AL39" s="113">
        <v>0</v>
      </c>
      <c r="AM39" s="113">
        <v>0</v>
      </c>
      <c r="AN39" s="113">
        <v>0</v>
      </c>
      <c r="AO39" s="113">
        <v>0</v>
      </c>
      <c r="AP39" s="113">
        <v>0</v>
      </c>
    </row>
    <row r="40" spans="1:42" ht="14.1" customHeight="1" x14ac:dyDescent="0.15">
      <c r="A40" s="111" t="s">
        <v>444</v>
      </c>
      <c r="B40" s="112" t="s">
        <v>141</v>
      </c>
      <c r="C40" s="113">
        <v>13</v>
      </c>
      <c r="D40" s="114">
        <v>0</v>
      </c>
      <c r="E40" s="115">
        <f t="shared" si="4"/>
        <v>36</v>
      </c>
      <c r="F40" s="116">
        <v>1</v>
      </c>
      <c r="G40" s="116">
        <v>0</v>
      </c>
      <c r="H40" s="116">
        <v>1</v>
      </c>
      <c r="I40" s="116">
        <v>0</v>
      </c>
      <c r="J40" s="116">
        <v>0</v>
      </c>
      <c r="K40" s="116">
        <v>33</v>
      </c>
      <c r="L40" s="116">
        <v>1</v>
      </c>
      <c r="M40" s="116">
        <v>0</v>
      </c>
      <c r="N40" s="116">
        <v>0</v>
      </c>
      <c r="O40" s="113">
        <v>26</v>
      </c>
      <c r="P40" s="113">
        <v>10</v>
      </c>
      <c r="Q40" s="113">
        <v>36</v>
      </c>
      <c r="R40" s="112">
        <v>0</v>
      </c>
      <c r="S40" s="112">
        <v>0</v>
      </c>
      <c r="T40" s="112">
        <v>0</v>
      </c>
      <c r="U40" s="112">
        <v>0</v>
      </c>
      <c r="V40" s="112">
        <v>0</v>
      </c>
      <c r="W40" s="112">
        <v>0</v>
      </c>
      <c r="X40" s="112">
        <v>0</v>
      </c>
      <c r="Y40" s="116">
        <v>0</v>
      </c>
      <c r="Z40" s="116">
        <v>0</v>
      </c>
      <c r="AA40" s="116">
        <v>0</v>
      </c>
      <c r="AB40" s="116">
        <v>0</v>
      </c>
      <c r="AC40" s="113">
        <v>0</v>
      </c>
      <c r="AD40" s="113">
        <v>1</v>
      </c>
      <c r="AE40" s="113">
        <v>3</v>
      </c>
      <c r="AF40" s="113">
        <v>1</v>
      </c>
      <c r="AG40" s="113">
        <v>1</v>
      </c>
      <c r="AH40" s="113">
        <v>1</v>
      </c>
      <c r="AI40" s="113">
        <v>0</v>
      </c>
      <c r="AJ40" s="113">
        <v>0</v>
      </c>
      <c r="AK40" s="113">
        <v>1</v>
      </c>
      <c r="AL40" s="113">
        <v>0</v>
      </c>
      <c r="AM40" s="113">
        <v>0</v>
      </c>
      <c r="AN40" s="113">
        <v>0</v>
      </c>
      <c r="AO40" s="113">
        <v>0</v>
      </c>
      <c r="AP40" s="113">
        <v>0</v>
      </c>
    </row>
    <row r="41" spans="1:42" ht="14.1" customHeight="1" x14ac:dyDescent="0.15">
      <c r="A41" s="111" t="s">
        <v>444</v>
      </c>
      <c r="B41" s="112" t="s">
        <v>15</v>
      </c>
      <c r="C41" s="113">
        <v>24</v>
      </c>
      <c r="D41" s="114">
        <v>8</v>
      </c>
      <c r="E41" s="115">
        <f t="shared" si="4"/>
        <v>93</v>
      </c>
      <c r="F41" s="116">
        <v>1</v>
      </c>
      <c r="G41" s="116">
        <v>1</v>
      </c>
      <c r="H41" s="116">
        <v>1</v>
      </c>
      <c r="I41" s="116">
        <v>0</v>
      </c>
      <c r="J41" s="116">
        <v>0</v>
      </c>
      <c r="K41" s="116">
        <v>65</v>
      </c>
      <c r="L41" s="116">
        <v>3</v>
      </c>
      <c r="M41" s="116">
        <v>0</v>
      </c>
      <c r="N41" s="116">
        <v>0</v>
      </c>
      <c r="O41" s="113">
        <v>61</v>
      </c>
      <c r="P41" s="113">
        <v>10</v>
      </c>
      <c r="Q41" s="113">
        <v>71</v>
      </c>
      <c r="R41" s="112">
        <v>0</v>
      </c>
      <c r="S41" s="112">
        <v>0</v>
      </c>
      <c r="T41" s="112">
        <v>1</v>
      </c>
      <c r="U41" s="112">
        <v>0</v>
      </c>
      <c r="V41" s="112">
        <v>0</v>
      </c>
      <c r="W41" s="112">
        <v>20</v>
      </c>
      <c r="X41" s="112">
        <v>1</v>
      </c>
      <c r="Y41" s="116">
        <v>0</v>
      </c>
      <c r="Z41" s="116">
        <v>0</v>
      </c>
      <c r="AA41" s="116">
        <v>20</v>
      </c>
      <c r="AB41" s="116">
        <v>2</v>
      </c>
      <c r="AC41" s="113">
        <v>22</v>
      </c>
      <c r="AD41" s="113">
        <v>2</v>
      </c>
      <c r="AE41" s="113">
        <v>7</v>
      </c>
      <c r="AF41" s="113">
        <v>2</v>
      </c>
      <c r="AG41" s="113">
        <v>2</v>
      </c>
      <c r="AH41" s="113">
        <v>2</v>
      </c>
      <c r="AI41" s="113">
        <v>6</v>
      </c>
      <c r="AJ41" s="113">
        <v>0</v>
      </c>
      <c r="AK41" s="113">
        <v>1</v>
      </c>
      <c r="AL41" s="113">
        <v>0</v>
      </c>
      <c r="AM41" s="113">
        <v>1</v>
      </c>
      <c r="AN41" s="113">
        <v>0</v>
      </c>
      <c r="AO41" s="113">
        <v>0</v>
      </c>
      <c r="AP41" s="113">
        <v>0</v>
      </c>
    </row>
    <row r="42" spans="1:42" ht="14.1" customHeight="1" x14ac:dyDescent="0.15">
      <c r="A42" s="111" t="s">
        <v>444</v>
      </c>
      <c r="B42" s="112" t="s">
        <v>100</v>
      </c>
      <c r="C42" s="113">
        <v>23</v>
      </c>
      <c r="D42" s="114">
        <v>0</v>
      </c>
      <c r="E42" s="115">
        <f t="shared" si="4"/>
        <v>58</v>
      </c>
      <c r="F42" s="116">
        <v>1</v>
      </c>
      <c r="G42" s="116">
        <v>1</v>
      </c>
      <c r="H42" s="116">
        <v>1</v>
      </c>
      <c r="I42" s="116">
        <v>1</v>
      </c>
      <c r="J42" s="116">
        <v>0</v>
      </c>
      <c r="K42" s="116">
        <v>52</v>
      </c>
      <c r="L42" s="116">
        <v>2</v>
      </c>
      <c r="M42" s="116">
        <v>0</v>
      </c>
      <c r="N42" s="116">
        <v>0</v>
      </c>
      <c r="O42" s="113">
        <v>45</v>
      </c>
      <c r="P42" s="113">
        <v>13</v>
      </c>
      <c r="Q42" s="113">
        <v>58</v>
      </c>
      <c r="R42" s="112">
        <v>0</v>
      </c>
      <c r="S42" s="112">
        <v>0</v>
      </c>
      <c r="T42" s="112">
        <v>0</v>
      </c>
      <c r="U42" s="112">
        <v>0</v>
      </c>
      <c r="V42" s="112">
        <v>0</v>
      </c>
      <c r="W42" s="112">
        <v>0</v>
      </c>
      <c r="X42" s="112">
        <v>0</v>
      </c>
      <c r="Y42" s="116">
        <v>0</v>
      </c>
      <c r="Z42" s="116">
        <v>0</v>
      </c>
      <c r="AA42" s="116">
        <v>0</v>
      </c>
      <c r="AB42" s="116">
        <v>0</v>
      </c>
      <c r="AC42" s="113">
        <v>0</v>
      </c>
      <c r="AD42" s="113">
        <v>1</v>
      </c>
      <c r="AE42" s="113">
        <v>3</v>
      </c>
      <c r="AF42" s="113">
        <v>1</v>
      </c>
      <c r="AG42" s="113">
        <v>1</v>
      </c>
      <c r="AH42" s="113">
        <v>1</v>
      </c>
      <c r="AI42" s="113">
        <v>0</v>
      </c>
      <c r="AJ42" s="113">
        <v>0</v>
      </c>
      <c r="AK42" s="113">
        <v>1</v>
      </c>
      <c r="AL42" s="113">
        <v>0</v>
      </c>
      <c r="AM42" s="113">
        <v>0</v>
      </c>
      <c r="AN42" s="113">
        <v>0</v>
      </c>
      <c r="AO42" s="113">
        <v>0</v>
      </c>
      <c r="AP42" s="113">
        <v>0</v>
      </c>
    </row>
    <row r="43" spans="1:42" ht="14.1" customHeight="1" x14ac:dyDescent="0.15">
      <c r="A43" s="111" t="s">
        <v>444</v>
      </c>
      <c r="B43" s="112" t="s">
        <v>12</v>
      </c>
      <c r="C43" s="113">
        <v>24</v>
      </c>
      <c r="D43" s="114">
        <v>0</v>
      </c>
      <c r="E43" s="115">
        <f t="shared" si="4"/>
        <v>59</v>
      </c>
      <c r="F43" s="116">
        <v>1</v>
      </c>
      <c r="G43" s="116">
        <v>1</v>
      </c>
      <c r="H43" s="116">
        <v>1</v>
      </c>
      <c r="I43" s="116">
        <v>1</v>
      </c>
      <c r="J43" s="116">
        <v>0</v>
      </c>
      <c r="K43" s="116">
        <v>53</v>
      </c>
      <c r="L43" s="116">
        <v>2</v>
      </c>
      <c r="M43" s="116">
        <v>0</v>
      </c>
      <c r="N43" s="116">
        <v>0</v>
      </c>
      <c r="O43" s="113">
        <v>52</v>
      </c>
      <c r="P43" s="113">
        <v>7</v>
      </c>
      <c r="Q43" s="113">
        <v>59</v>
      </c>
      <c r="R43" s="112">
        <v>0</v>
      </c>
      <c r="S43" s="112">
        <v>0</v>
      </c>
      <c r="T43" s="112">
        <v>0</v>
      </c>
      <c r="U43" s="112">
        <v>0</v>
      </c>
      <c r="V43" s="112">
        <v>0</v>
      </c>
      <c r="W43" s="112">
        <v>0</v>
      </c>
      <c r="X43" s="112">
        <v>0</v>
      </c>
      <c r="Y43" s="116">
        <v>0</v>
      </c>
      <c r="Z43" s="116">
        <v>0</v>
      </c>
      <c r="AA43" s="116">
        <v>0</v>
      </c>
      <c r="AB43" s="116">
        <v>0</v>
      </c>
      <c r="AC43" s="113">
        <v>0</v>
      </c>
      <c r="AD43" s="113">
        <v>1</v>
      </c>
      <c r="AE43" s="113">
        <v>3</v>
      </c>
      <c r="AF43" s="113">
        <v>1</v>
      </c>
      <c r="AG43" s="113">
        <v>1</v>
      </c>
      <c r="AH43" s="113">
        <v>1</v>
      </c>
      <c r="AI43" s="113">
        <v>1</v>
      </c>
      <c r="AJ43" s="113">
        <v>0</v>
      </c>
      <c r="AK43" s="113">
        <v>1</v>
      </c>
      <c r="AL43" s="113">
        <v>0</v>
      </c>
      <c r="AM43" s="113">
        <v>1</v>
      </c>
      <c r="AN43" s="113">
        <v>0</v>
      </c>
      <c r="AO43" s="113">
        <v>0</v>
      </c>
      <c r="AP43" s="113">
        <v>0</v>
      </c>
    </row>
    <row r="44" spans="1:42" ht="14.1" customHeight="1" x14ac:dyDescent="0.15">
      <c r="A44" s="111" t="s">
        <v>444</v>
      </c>
      <c r="B44" s="112" t="s">
        <v>13</v>
      </c>
      <c r="C44" s="113">
        <v>24</v>
      </c>
      <c r="D44" s="114">
        <v>0</v>
      </c>
      <c r="E44" s="115">
        <f t="shared" si="4"/>
        <v>62</v>
      </c>
      <c r="F44" s="116">
        <v>1</v>
      </c>
      <c r="G44" s="116">
        <v>1</v>
      </c>
      <c r="H44" s="116">
        <v>1</v>
      </c>
      <c r="I44" s="116">
        <v>1</v>
      </c>
      <c r="J44" s="116">
        <v>0</v>
      </c>
      <c r="K44" s="116">
        <v>56</v>
      </c>
      <c r="L44" s="116">
        <v>2</v>
      </c>
      <c r="M44" s="116">
        <v>0</v>
      </c>
      <c r="N44" s="116">
        <v>0</v>
      </c>
      <c r="O44" s="113">
        <v>45</v>
      </c>
      <c r="P44" s="113">
        <v>17</v>
      </c>
      <c r="Q44" s="113">
        <v>62</v>
      </c>
      <c r="R44" s="112">
        <v>0</v>
      </c>
      <c r="S44" s="112">
        <v>0</v>
      </c>
      <c r="T44" s="112">
        <v>0</v>
      </c>
      <c r="U44" s="112">
        <v>0</v>
      </c>
      <c r="V44" s="112">
        <v>0</v>
      </c>
      <c r="W44" s="112">
        <v>0</v>
      </c>
      <c r="X44" s="112">
        <v>0</v>
      </c>
      <c r="Y44" s="116">
        <v>0</v>
      </c>
      <c r="Z44" s="116">
        <v>0</v>
      </c>
      <c r="AA44" s="116">
        <v>0</v>
      </c>
      <c r="AB44" s="116">
        <v>0</v>
      </c>
      <c r="AC44" s="113">
        <v>0</v>
      </c>
      <c r="AD44" s="113">
        <v>1</v>
      </c>
      <c r="AE44" s="113">
        <v>3</v>
      </c>
      <c r="AF44" s="113">
        <v>1</v>
      </c>
      <c r="AG44" s="113">
        <v>1</v>
      </c>
      <c r="AH44" s="113">
        <v>1</v>
      </c>
      <c r="AI44" s="113">
        <v>4</v>
      </c>
      <c r="AJ44" s="113">
        <v>0</v>
      </c>
      <c r="AK44" s="113">
        <v>1</v>
      </c>
      <c r="AL44" s="113">
        <v>0</v>
      </c>
      <c r="AM44" s="113">
        <v>0</v>
      </c>
      <c r="AN44" s="113">
        <v>1</v>
      </c>
      <c r="AO44" s="113">
        <v>0</v>
      </c>
      <c r="AP44" s="113">
        <v>1</v>
      </c>
    </row>
    <row r="45" spans="1:42" ht="14.1" customHeight="1" x14ac:dyDescent="0.15">
      <c r="A45" s="111" t="s">
        <v>444</v>
      </c>
      <c r="B45" s="112" t="s">
        <v>144</v>
      </c>
      <c r="C45" s="113">
        <v>21</v>
      </c>
      <c r="D45" s="114">
        <v>0</v>
      </c>
      <c r="E45" s="115">
        <f t="shared" si="4"/>
        <v>61</v>
      </c>
      <c r="F45" s="116">
        <v>1</v>
      </c>
      <c r="G45" s="116">
        <v>0</v>
      </c>
      <c r="H45" s="116">
        <v>1</v>
      </c>
      <c r="I45" s="116">
        <v>1</v>
      </c>
      <c r="J45" s="116">
        <v>0</v>
      </c>
      <c r="K45" s="116">
        <v>56</v>
      </c>
      <c r="L45" s="116">
        <v>2</v>
      </c>
      <c r="M45" s="116">
        <v>0</v>
      </c>
      <c r="N45" s="116">
        <v>0</v>
      </c>
      <c r="O45" s="113">
        <v>45</v>
      </c>
      <c r="P45" s="113">
        <v>16</v>
      </c>
      <c r="Q45" s="113">
        <v>61</v>
      </c>
      <c r="R45" s="112">
        <v>0</v>
      </c>
      <c r="S45" s="112">
        <v>0</v>
      </c>
      <c r="T45" s="112">
        <v>0</v>
      </c>
      <c r="U45" s="112">
        <v>0</v>
      </c>
      <c r="V45" s="112">
        <v>0</v>
      </c>
      <c r="W45" s="112">
        <v>0</v>
      </c>
      <c r="X45" s="112">
        <v>0</v>
      </c>
      <c r="Y45" s="116">
        <v>0</v>
      </c>
      <c r="Z45" s="116">
        <v>0</v>
      </c>
      <c r="AA45" s="116">
        <v>0</v>
      </c>
      <c r="AB45" s="116">
        <v>0</v>
      </c>
      <c r="AC45" s="113">
        <v>0</v>
      </c>
      <c r="AD45" s="113">
        <v>1</v>
      </c>
      <c r="AE45" s="113">
        <v>3</v>
      </c>
      <c r="AF45" s="113">
        <v>1</v>
      </c>
      <c r="AG45" s="113">
        <v>1</v>
      </c>
      <c r="AH45" s="113">
        <v>1</v>
      </c>
      <c r="AI45" s="113">
        <v>0</v>
      </c>
      <c r="AJ45" s="113">
        <v>0</v>
      </c>
      <c r="AK45" s="113">
        <v>1</v>
      </c>
      <c r="AL45" s="113">
        <v>0</v>
      </c>
      <c r="AM45" s="113">
        <v>0</v>
      </c>
      <c r="AN45" s="113">
        <v>0</v>
      </c>
      <c r="AO45" s="113">
        <v>0</v>
      </c>
      <c r="AP45" s="113">
        <v>0</v>
      </c>
    </row>
    <row r="46" spans="1:42" ht="14.1" customHeight="1" x14ac:dyDescent="0.15">
      <c r="A46" s="111" t="s">
        <v>444</v>
      </c>
      <c r="B46" s="112" t="s">
        <v>87</v>
      </c>
      <c r="C46" s="113">
        <v>23</v>
      </c>
      <c r="D46" s="114">
        <v>0</v>
      </c>
      <c r="E46" s="115">
        <f t="shared" si="4"/>
        <v>64</v>
      </c>
      <c r="F46" s="116">
        <v>1</v>
      </c>
      <c r="G46" s="116">
        <v>1</v>
      </c>
      <c r="H46" s="116">
        <v>1</v>
      </c>
      <c r="I46" s="116">
        <v>1</v>
      </c>
      <c r="J46" s="116">
        <v>0</v>
      </c>
      <c r="K46" s="116">
        <v>58</v>
      </c>
      <c r="L46" s="116">
        <v>2</v>
      </c>
      <c r="M46" s="116">
        <v>0</v>
      </c>
      <c r="N46" s="116">
        <v>0</v>
      </c>
      <c r="O46" s="113">
        <v>53</v>
      </c>
      <c r="P46" s="113">
        <v>11</v>
      </c>
      <c r="Q46" s="113">
        <v>64</v>
      </c>
      <c r="R46" s="112">
        <v>0</v>
      </c>
      <c r="S46" s="112">
        <v>0</v>
      </c>
      <c r="T46" s="112">
        <v>0</v>
      </c>
      <c r="U46" s="112">
        <v>0</v>
      </c>
      <c r="V46" s="112">
        <v>0</v>
      </c>
      <c r="W46" s="112">
        <v>0</v>
      </c>
      <c r="X46" s="112">
        <v>0</v>
      </c>
      <c r="Y46" s="116">
        <v>0</v>
      </c>
      <c r="Z46" s="116">
        <v>0</v>
      </c>
      <c r="AA46" s="116">
        <v>0</v>
      </c>
      <c r="AB46" s="116">
        <v>0</v>
      </c>
      <c r="AC46" s="113">
        <v>0</v>
      </c>
      <c r="AD46" s="113">
        <v>1</v>
      </c>
      <c r="AE46" s="113">
        <v>3</v>
      </c>
      <c r="AF46" s="113">
        <v>1</v>
      </c>
      <c r="AG46" s="113">
        <v>1</v>
      </c>
      <c r="AH46" s="113">
        <v>1</v>
      </c>
      <c r="AI46" s="113">
        <v>0</v>
      </c>
      <c r="AJ46" s="113">
        <v>0</v>
      </c>
      <c r="AK46" s="113">
        <v>1</v>
      </c>
      <c r="AL46" s="113">
        <v>0</v>
      </c>
      <c r="AM46" s="113">
        <v>0</v>
      </c>
      <c r="AN46" s="113">
        <v>0</v>
      </c>
      <c r="AO46" s="113">
        <v>0</v>
      </c>
      <c r="AP46" s="113">
        <v>0</v>
      </c>
    </row>
    <row r="47" spans="1:42" ht="14.1" customHeight="1" x14ac:dyDescent="0.15">
      <c r="A47" s="111" t="s">
        <v>444</v>
      </c>
      <c r="B47" s="112" t="s">
        <v>345</v>
      </c>
      <c r="C47" s="113">
        <v>22</v>
      </c>
      <c r="D47" s="114">
        <v>0</v>
      </c>
      <c r="E47" s="115">
        <f t="shared" si="4"/>
        <v>57</v>
      </c>
      <c r="F47" s="116">
        <v>1</v>
      </c>
      <c r="G47" s="116">
        <v>1</v>
      </c>
      <c r="H47" s="116">
        <v>1</v>
      </c>
      <c r="I47" s="116">
        <v>1</v>
      </c>
      <c r="J47" s="116">
        <v>0</v>
      </c>
      <c r="K47" s="116">
        <v>51</v>
      </c>
      <c r="L47" s="116">
        <v>2</v>
      </c>
      <c r="M47" s="116">
        <v>0</v>
      </c>
      <c r="N47" s="116">
        <v>0</v>
      </c>
      <c r="O47" s="113">
        <v>45</v>
      </c>
      <c r="P47" s="113">
        <v>12</v>
      </c>
      <c r="Q47" s="113">
        <v>57</v>
      </c>
      <c r="R47" s="112">
        <v>0</v>
      </c>
      <c r="S47" s="112">
        <v>0</v>
      </c>
      <c r="T47" s="112">
        <v>0</v>
      </c>
      <c r="U47" s="112">
        <v>0</v>
      </c>
      <c r="V47" s="112">
        <v>0</v>
      </c>
      <c r="W47" s="112">
        <v>0</v>
      </c>
      <c r="X47" s="112">
        <v>0</v>
      </c>
      <c r="Y47" s="116">
        <v>0</v>
      </c>
      <c r="Z47" s="116">
        <v>0</v>
      </c>
      <c r="AA47" s="116">
        <v>0</v>
      </c>
      <c r="AB47" s="116">
        <v>0</v>
      </c>
      <c r="AC47" s="113">
        <v>0</v>
      </c>
      <c r="AD47" s="113">
        <v>1</v>
      </c>
      <c r="AE47" s="113">
        <v>3</v>
      </c>
      <c r="AF47" s="113">
        <v>1</v>
      </c>
      <c r="AG47" s="113">
        <v>1</v>
      </c>
      <c r="AH47" s="113">
        <v>1</v>
      </c>
      <c r="AI47" s="113">
        <v>0</v>
      </c>
      <c r="AJ47" s="113">
        <v>0</v>
      </c>
      <c r="AK47" s="113">
        <v>1</v>
      </c>
      <c r="AL47" s="113">
        <v>0</v>
      </c>
      <c r="AM47" s="113">
        <v>1</v>
      </c>
      <c r="AN47" s="113">
        <v>0</v>
      </c>
      <c r="AO47" s="113">
        <v>0</v>
      </c>
      <c r="AP47" s="113">
        <v>0</v>
      </c>
    </row>
    <row r="48" spans="1:42" ht="14.1" customHeight="1" x14ac:dyDescent="0.15">
      <c r="A48" s="111" t="s">
        <v>444</v>
      </c>
      <c r="B48" s="112" t="s">
        <v>152</v>
      </c>
      <c r="C48" s="113">
        <v>21</v>
      </c>
      <c r="D48" s="114">
        <v>0</v>
      </c>
      <c r="E48" s="115">
        <f t="shared" si="4"/>
        <v>50</v>
      </c>
      <c r="F48" s="116">
        <v>1</v>
      </c>
      <c r="G48" s="116">
        <v>0</v>
      </c>
      <c r="H48" s="116">
        <v>1</v>
      </c>
      <c r="I48" s="116">
        <v>1</v>
      </c>
      <c r="J48" s="116">
        <v>0</v>
      </c>
      <c r="K48" s="116">
        <v>45</v>
      </c>
      <c r="L48" s="116">
        <v>2</v>
      </c>
      <c r="M48" s="116">
        <v>0</v>
      </c>
      <c r="N48" s="116">
        <v>0</v>
      </c>
      <c r="O48" s="113">
        <v>38</v>
      </c>
      <c r="P48" s="113">
        <v>12</v>
      </c>
      <c r="Q48" s="113">
        <v>50</v>
      </c>
      <c r="R48" s="112">
        <v>0</v>
      </c>
      <c r="S48" s="112">
        <v>0</v>
      </c>
      <c r="T48" s="112">
        <v>0</v>
      </c>
      <c r="U48" s="112">
        <v>0</v>
      </c>
      <c r="V48" s="112">
        <v>0</v>
      </c>
      <c r="W48" s="112">
        <v>0</v>
      </c>
      <c r="X48" s="112">
        <v>0</v>
      </c>
      <c r="Y48" s="116">
        <v>0</v>
      </c>
      <c r="Z48" s="116">
        <v>0</v>
      </c>
      <c r="AA48" s="116">
        <v>0</v>
      </c>
      <c r="AB48" s="116">
        <v>0</v>
      </c>
      <c r="AC48" s="113">
        <v>0</v>
      </c>
      <c r="AD48" s="113">
        <v>1</v>
      </c>
      <c r="AE48" s="113">
        <v>3</v>
      </c>
      <c r="AF48" s="113">
        <v>1</v>
      </c>
      <c r="AG48" s="113">
        <v>1</v>
      </c>
      <c r="AH48" s="113">
        <v>1</v>
      </c>
      <c r="AI48" s="113">
        <v>0</v>
      </c>
      <c r="AJ48" s="113">
        <v>0</v>
      </c>
      <c r="AK48" s="113">
        <v>1</v>
      </c>
      <c r="AL48" s="113">
        <v>0</v>
      </c>
      <c r="AM48" s="113">
        <v>0</v>
      </c>
      <c r="AN48" s="113">
        <v>0</v>
      </c>
      <c r="AO48" s="113">
        <v>0</v>
      </c>
      <c r="AP48" s="113">
        <v>0</v>
      </c>
    </row>
    <row r="49" spans="1:42" ht="14.1" customHeight="1" x14ac:dyDescent="0.15">
      <c r="A49" s="111" t="s">
        <v>444</v>
      </c>
      <c r="B49" s="112" t="s">
        <v>143</v>
      </c>
      <c r="C49" s="113">
        <v>12</v>
      </c>
      <c r="D49" s="114">
        <v>0</v>
      </c>
      <c r="E49" s="115">
        <f t="shared" si="4"/>
        <v>33</v>
      </c>
      <c r="F49" s="116">
        <v>1</v>
      </c>
      <c r="G49" s="116">
        <v>0</v>
      </c>
      <c r="H49" s="116">
        <v>1</v>
      </c>
      <c r="I49" s="116">
        <v>0</v>
      </c>
      <c r="J49" s="116">
        <v>0</v>
      </c>
      <c r="K49" s="116">
        <v>30</v>
      </c>
      <c r="L49" s="116">
        <v>1</v>
      </c>
      <c r="M49" s="116">
        <v>0</v>
      </c>
      <c r="N49" s="116">
        <v>0</v>
      </c>
      <c r="O49" s="113">
        <v>27</v>
      </c>
      <c r="P49" s="113">
        <v>6</v>
      </c>
      <c r="Q49" s="113">
        <v>33</v>
      </c>
      <c r="R49" s="112">
        <v>0</v>
      </c>
      <c r="S49" s="112">
        <v>0</v>
      </c>
      <c r="T49" s="112">
        <v>0</v>
      </c>
      <c r="U49" s="112">
        <v>0</v>
      </c>
      <c r="V49" s="112">
        <v>0</v>
      </c>
      <c r="W49" s="112">
        <v>0</v>
      </c>
      <c r="X49" s="112">
        <v>0</v>
      </c>
      <c r="Y49" s="116">
        <v>0</v>
      </c>
      <c r="Z49" s="116">
        <v>0</v>
      </c>
      <c r="AA49" s="116">
        <v>0</v>
      </c>
      <c r="AB49" s="116">
        <v>0</v>
      </c>
      <c r="AC49" s="113">
        <v>0</v>
      </c>
      <c r="AD49" s="113">
        <v>1</v>
      </c>
      <c r="AE49" s="113">
        <v>3</v>
      </c>
      <c r="AF49" s="113">
        <v>1</v>
      </c>
      <c r="AG49" s="113">
        <v>1</v>
      </c>
      <c r="AH49" s="113">
        <v>1</v>
      </c>
      <c r="AI49" s="113">
        <v>0</v>
      </c>
      <c r="AJ49" s="113">
        <v>0</v>
      </c>
      <c r="AK49" s="113">
        <v>1</v>
      </c>
      <c r="AL49" s="113">
        <v>0</v>
      </c>
      <c r="AM49" s="113">
        <v>1</v>
      </c>
      <c r="AN49" s="113">
        <v>0</v>
      </c>
      <c r="AO49" s="113">
        <v>0</v>
      </c>
      <c r="AP49" s="113">
        <v>0</v>
      </c>
    </row>
    <row r="50" spans="1:42" ht="14.1" customHeight="1" x14ac:dyDescent="0.15">
      <c r="A50" s="111" t="s">
        <v>444</v>
      </c>
      <c r="B50" s="112" t="s">
        <v>154</v>
      </c>
      <c r="C50" s="113">
        <v>18</v>
      </c>
      <c r="D50" s="114">
        <v>0</v>
      </c>
      <c r="E50" s="115">
        <f t="shared" si="4"/>
        <v>45</v>
      </c>
      <c r="F50" s="116">
        <v>1</v>
      </c>
      <c r="G50" s="116">
        <v>0</v>
      </c>
      <c r="H50" s="116">
        <v>1</v>
      </c>
      <c r="I50" s="116">
        <v>0</v>
      </c>
      <c r="J50" s="116">
        <v>0</v>
      </c>
      <c r="K50" s="116">
        <v>42</v>
      </c>
      <c r="L50" s="116">
        <v>1</v>
      </c>
      <c r="M50" s="116">
        <v>0</v>
      </c>
      <c r="N50" s="116">
        <v>0</v>
      </c>
      <c r="O50" s="113">
        <v>33</v>
      </c>
      <c r="P50" s="113">
        <v>12</v>
      </c>
      <c r="Q50" s="113">
        <v>45</v>
      </c>
      <c r="R50" s="112">
        <v>0</v>
      </c>
      <c r="S50" s="112">
        <v>0</v>
      </c>
      <c r="T50" s="112">
        <v>0</v>
      </c>
      <c r="U50" s="112">
        <v>0</v>
      </c>
      <c r="V50" s="112">
        <v>0</v>
      </c>
      <c r="W50" s="112">
        <v>0</v>
      </c>
      <c r="X50" s="112">
        <v>0</v>
      </c>
      <c r="Y50" s="116">
        <v>0</v>
      </c>
      <c r="Z50" s="116">
        <v>0</v>
      </c>
      <c r="AA50" s="116">
        <v>0</v>
      </c>
      <c r="AB50" s="116">
        <v>0</v>
      </c>
      <c r="AC50" s="113">
        <v>0</v>
      </c>
      <c r="AD50" s="113">
        <v>1</v>
      </c>
      <c r="AE50" s="113">
        <v>3</v>
      </c>
      <c r="AF50" s="113">
        <v>1</v>
      </c>
      <c r="AG50" s="113">
        <v>1</v>
      </c>
      <c r="AH50" s="113">
        <v>1</v>
      </c>
      <c r="AI50" s="113">
        <v>0</v>
      </c>
      <c r="AJ50" s="113">
        <v>0</v>
      </c>
      <c r="AK50" s="113">
        <v>1</v>
      </c>
      <c r="AL50" s="113">
        <v>0</v>
      </c>
      <c r="AM50" s="113">
        <v>0</v>
      </c>
      <c r="AN50" s="113">
        <v>0</v>
      </c>
      <c r="AO50" s="113">
        <v>0</v>
      </c>
      <c r="AP50" s="113">
        <v>0</v>
      </c>
    </row>
    <row r="51" spans="1:42" ht="14.1" customHeight="1" x14ac:dyDescent="0.15">
      <c r="A51" s="111" t="s">
        <v>444</v>
      </c>
      <c r="B51" s="112" t="s">
        <v>56</v>
      </c>
      <c r="C51" s="113">
        <v>24</v>
      </c>
      <c r="D51" s="113">
        <v>4</v>
      </c>
      <c r="E51" s="115">
        <f t="shared" si="4"/>
        <v>69</v>
      </c>
      <c r="F51" s="116">
        <v>1</v>
      </c>
      <c r="G51" s="116">
        <v>1</v>
      </c>
      <c r="H51" s="116">
        <v>1</v>
      </c>
      <c r="I51" s="116">
        <v>1</v>
      </c>
      <c r="J51" s="116">
        <v>0</v>
      </c>
      <c r="K51" s="116">
        <v>53</v>
      </c>
      <c r="L51" s="116">
        <v>2</v>
      </c>
      <c r="M51" s="116">
        <v>0</v>
      </c>
      <c r="N51" s="116">
        <v>0</v>
      </c>
      <c r="O51" s="113">
        <v>44</v>
      </c>
      <c r="P51" s="113">
        <v>15</v>
      </c>
      <c r="Q51" s="113">
        <v>59</v>
      </c>
      <c r="R51" s="112">
        <v>0</v>
      </c>
      <c r="S51" s="112">
        <v>0</v>
      </c>
      <c r="T51" s="112">
        <v>1</v>
      </c>
      <c r="U51" s="112">
        <v>0</v>
      </c>
      <c r="V51" s="112">
        <v>0</v>
      </c>
      <c r="W51" s="112">
        <v>8</v>
      </c>
      <c r="X51" s="112">
        <v>1</v>
      </c>
      <c r="Y51" s="116">
        <v>0</v>
      </c>
      <c r="Z51" s="116">
        <v>0</v>
      </c>
      <c r="AA51" s="116">
        <v>8</v>
      </c>
      <c r="AB51" s="116">
        <v>2</v>
      </c>
      <c r="AC51" s="113">
        <v>10</v>
      </c>
      <c r="AD51" s="113">
        <v>2</v>
      </c>
      <c r="AE51" s="113">
        <v>3</v>
      </c>
      <c r="AF51" s="113">
        <v>2</v>
      </c>
      <c r="AG51" s="113">
        <v>2</v>
      </c>
      <c r="AH51" s="113">
        <v>2</v>
      </c>
      <c r="AI51" s="113">
        <v>2</v>
      </c>
      <c r="AJ51" s="113">
        <v>0</v>
      </c>
      <c r="AK51" s="113">
        <v>1</v>
      </c>
      <c r="AL51" s="113">
        <v>0</v>
      </c>
      <c r="AM51" s="113">
        <v>0</v>
      </c>
      <c r="AN51" s="113">
        <v>0</v>
      </c>
      <c r="AO51" s="113">
        <v>0</v>
      </c>
      <c r="AP51" s="113">
        <v>0</v>
      </c>
    </row>
    <row r="52" spans="1:42" ht="14.1" customHeight="1" x14ac:dyDescent="0.15">
      <c r="A52" s="111" t="s">
        <v>444</v>
      </c>
      <c r="B52" s="112" t="s">
        <v>57</v>
      </c>
      <c r="C52" s="113">
        <v>12</v>
      </c>
      <c r="D52" s="114">
        <v>0</v>
      </c>
      <c r="E52" s="115">
        <f t="shared" si="4"/>
        <v>38</v>
      </c>
      <c r="F52" s="116">
        <v>1</v>
      </c>
      <c r="G52" s="116">
        <v>0</v>
      </c>
      <c r="H52" s="116">
        <v>1</v>
      </c>
      <c r="I52" s="116">
        <v>1</v>
      </c>
      <c r="J52" s="116">
        <v>0</v>
      </c>
      <c r="K52" s="116">
        <v>33</v>
      </c>
      <c r="L52" s="116">
        <v>2</v>
      </c>
      <c r="M52" s="116">
        <v>0</v>
      </c>
      <c r="N52" s="116">
        <v>0</v>
      </c>
      <c r="O52" s="113">
        <v>28</v>
      </c>
      <c r="P52" s="113">
        <v>10</v>
      </c>
      <c r="Q52" s="113">
        <v>38</v>
      </c>
      <c r="R52" s="112">
        <v>0</v>
      </c>
      <c r="S52" s="112">
        <v>0</v>
      </c>
      <c r="T52" s="112">
        <v>0</v>
      </c>
      <c r="U52" s="112">
        <v>0</v>
      </c>
      <c r="V52" s="112">
        <v>0</v>
      </c>
      <c r="W52" s="112">
        <v>0</v>
      </c>
      <c r="X52" s="112">
        <v>0</v>
      </c>
      <c r="Y52" s="116">
        <v>0</v>
      </c>
      <c r="Z52" s="116">
        <v>0</v>
      </c>
      <c r="AA52" s="116">
        <v>0</v>
      </c>
      <c r="AB52" s="116">
        <v>0</v>
      </c>
      <c r="AC52" s="116">
        <v>0</v>
      </c>
      <c r="AD52" s="113">
        <v>1</v>
      </c>
      <c r="AE52" s="113">
        <v>3</v>
      </c>
      <c r="AF52" s="113">
        <v>1</v>
      </c>
      <c r="AG52" s="113">
        <v>1</v>
      </c>
      <c r="AH52" s="113">
        <v>1</v>
      </c>
      <c r="AI52" s="113">
        <v>0</v>
      </c>
      <c r="AJ52" s="113">
        <v>0</v>
      </c>
      <c r="AK52" s="113">
        <v>1</v>
      </c>
      <c r="AL52" s="113">
        <v>0</v>
      </c>
      <c r="AM52" s="113">
        <v>0</v>
      </c>
      <c r="AN52" s="113">
        <v>0</v>
      </c>
      <c r="AO52" s="113">
        <v>0</v>
      </c>
      <c r="AP52" s="113">
        <v>0</v>
      </c>
    </row>
    <row r="53" spans="1:42" ht="14.1" customHeight="1" x14ac:dyDescent="0.15">
      <c r="A53" s="111" t="s">
        <v>444</v>
      </c>
      <c r="B53" s="112" t="s">
        <v>153</v>
      </c>
      <c r="C53" s="113">
        <v>21</v>
      </c>
      <c r="D53" s="114">
        <v>0</v>
      </c>
      <c r="E53" s="115">
        <f t="shared" si="4"/>
        <v>59</v>
      </c>
      <c r="F53" s="116">
        <v>1</v>
      </c>
      <c r="G53" s="116">
        <v>1</v>
      </c>
      <c r="H53" s="116">
        <v>1</v>
      </c>
      <c r="I53" s="116">
        <v>1</v>
      </c>
      <c r="J53" s="116">
        <v>0</v>
      </c>
      <c r="K53" s="116">
        <v>53</v>
      </c>
      <c r="L53" s="116">
        <v>2</v>
      </c>
      <c r="M53" s="116">
        <v>0</v>
      </c>
      <c r="N53" s="116">
        <v>0</v>
      </c>
      <c r="O53" s="113">
        <v>50</v>
      </c>
      <c r="P53" s="113">
        <v>9</v>
      </c>
      <c r="Q53" s="113">
        <v>59</v>
      </c>
      <c r="R53" s="112">
        <v>0</v>
      </c>
      <c r="S53" s="112">
        <v>0</v>
      </c>
      <c r="T53" s="112">
        <v>0</v>
      </c>
      <c r="U53" s="112">
        <v>0</v>
      </c>
      <c r="V53" s="112">
        <v>0</v>
      </c>
      <c r="W53" s="112">
        <v>0</v>
      </c>
      <c r="X53" s="112">
        <v>0</v>
      </c>
      <c r="Y53" s="116">
        <v>0</v>
      </c>
      <c r="Z53" s="116">
        <v>0</v>
      </c>
      <c r="AA53" s="116">
        <v>0</v>
      </c>
      <c r="AB53" s="116">
        <v>0</v>
      </c>
      <c r="AC53" s="116">
        <v>0</v>
      </c>
      <c r="AD53" s="113">
        <v>1</v>
      </c>
      <c r="AE53" s="113">
        <v>3</v>
      </c>
      <c r="AF53" s="113">
        <v>1</v>
      </c>
      <c r="AG53" s="113">
        <v>1</v>
      </c>
      <c r="AH53" s="113">
        <v>1</v>
      </c>
      <c r="AI53" s="113">
        <v>0</v>
      </c>
      <c r="AJ53" s="113">
        <v>0</v>
      </c>
      <c r="AK53" s="113">
        <v>1</v>
      </c>
      <c r="AL53" s="113">
        <v>0</v>
      </c>
      <c r="AM53" s="113">
        <v>0</v>
      </c>
      <c r="AN53" s="113">
        <v>0</v>
      </c>
      <c r="AO53" s="113">
        <v>0</v>
      </c>
      <c r="AP53" s="113">
        <v>0</v>
      </c>
    </row>
    <row r="54" spans="1:42" ht="14.1" customHeight="1" x14ac:dyDescent="0.15">
      <c r="A54" s="111" t="s">
        <v>444</v>
      </c>
      <c r="B54" s="112" t="s">
        <v>60</v>
      </c>
      <c r="C54" s="113">
        <v>26</v>
      </c>
      <c r="D54" s="113">
        <v>4</v>
      </c>
      <c r="E54" s="115">
        <f t="shared" si="4"/>
        <v>73</v>
      </c>
      <c r="F54" s="116">
        <v>1</v>
      </c>
      <c r="G54" s="116">
        <v>1</v>
      </c>
      <c r="H54" s="116">
        <v>1</v>
      </c>
      <c r="I54" s="116">
        <v>1</v>
      </c>
      <c r="J54" s="116">
        <v>0</v>
      </c>
      <c r="K54" s="116">
        <v>58</v>
      </c>
      <c r="L54" s="116">
        <v>2</v>
      </c>
      <c r="M54" s="116">
        <v>0</v>
      </c>
      <c r="N54" s="116">
        <v>0</v>
      </c>
      <c r="O54" s="113">
        <v>53</v>
      </c>
      <c r="P54" s="113">
        <v>11</v>
      </c>
      <c r="Q54" s="113">
        <v>64</v>
      </c>
      <c r="R54" s="112">
        <v>0</v>
      </c>
      <c r="S54" s="112">
        <v>0</v>
      </c>
      <c r="T54" s="112">
        <v>1</v>
      </c>
      <c r="U54" s="112">
        <v>0</v>
      </c>
      <c r="V54" s="112">
        <v>0</v>
      </c>
      <c r="W54" s="112">
        <v>7</v>
      </c>
      <c r="X54" s="112">
        <v>1</v>
      </c>
      <c r="Y54" s="116">
        <v>0</v>
      </c>
      <c r="Z54" s="116">
        <v>0</v>
      </c>
      <c r="AA54" s="116">
        <v>8</v>
      </c>
      <c r="AB54" s="116">
        <v>1</v>
      </c>
      <c r="AC54" s="113">
        <v>9</v>
      </c>
      <c r="AD54" s="113">
        <v>2</v>
      </c>
      <c r="AE54" s="113">
        <v>3</v>
      </c>
      <c r="AF54" s="113">
        <v>2</v>
      </c>
      <c r="AG54" s="113">
        <v>2</v>
      </c>
      <c r="AH54" s="113">
        <v>2</v>
      </c>
      <c r="AI54" s="113">
        <v>2</v>
      </c>
      <c r="AJ54" s="113">
        <v>0</v>
      </c>
      <c r="AK54" s="113">
        <v>0</v>
      </c>
      <c r="AL54" s="113">
        <v>0</v>
      </c>
      <c r="AM54" s="113">
        <v>0</v>
      </c>
      <c r="AN54" s="113">
        <v>0</v>
      </c>
      <c r="AO54" s="113">
        <v>0</v>
      </c>
      <c r="AP54" s="113">
        <v>0</v>
      </c>
    </row>
    <row r="55" spans="1:42" ht="14.1" customHeight="1" x14ac:dyDescent="0.15">
      <c r="A55" s="111" t="s">
        <v>444</v>
      </c>
      <c r="B55" s="112" t="s">
        <v>85</v>
      </c>
      <c r="C55" s="113">
        <v>17</v>
      </c>
      <c r="D55" s="114">
        <v>0</v>
      </c>
      <c r="E55" s="115">
        <f t="shared" si="4"/>
        <v>41</v>
      </c>
      <c r="F55" s="116">
        <v>1</v>
      </c>
      <c r="G55" s="116">
        <v>0</v>
      </c>
      <c r="H55" s="116">
        <v>2</v>
      </c>
      <c r="I55" s="116">
        <v>1</v>
      </c>
      <c r="J55" s="116">
        <v>0</v>
      </c>
      <c r="K55" s="116">
        <v>35</v>
      </c>
      <c r="L55" s="116">
        <v>2</v>
      </c>
      <c r="M55" s="116">
        <v>0</v>
      </c>
      <c r="N55" s="116">
        <v>0</v>
      </c>
      <c r="O55" s="113">
        <v>32</v>
      </c>
      <c r="P55" s="113">
        <v>9</v>
      </c>
      <c r="Q55" s="113">
        <v>41</v>
      </c>
      <c r="R55" s="112">
        <v>0</v>
      </c>
      <c r="S55" s="112">
        <v>0</v>
      </c>
      <c r="T55" s="112">
        <v>0</v>
      </c>
      <c r="U55" s="112">
        <v>0</v>
      </c>
      <c r="V55" s="112">
        <v>0</v>
      </c>
      <c r="W55" s="112">
        <v>0</v>
      </c>
      <c r="X55" s="112">
        <v>0</v>
      </c>
      <c r="Y55" s="116">
        <v>0</v>
      </c>
      <c r="Z55" s="116">
        <v>0</v>
      </c>
      <c r="AA55" s="116">
        <v>0</v>
      </c>
      <c r="AB55" s="116">
        <v>0</v>
      </c>
      <c r="AC55" s="116">
        <v>0</v>
      </c>
      <c r="AD55" s="113">
        <v>1</v>
      </c>
      <c r="AE55" s="113">
        <v>3</v>
      </c>
      <c r="AF55" s="113">
        <v>1</v>
      </c>
      <c r="AG55" s="113">
        <v>1</v>
      </c>
      <c r="AH55" s="113">
        <v>1</v>
      </c>
      <c r="AI55" s="113">
        <v>0</v>
      </c>
      <c r="AJ55" s="113">
        <v>0</v>
      </c>
      <c r="AK55" s="113">
        <v>1</v>
      </c>
      <c r="AL55" s="113">
        <v>0</v>
      </c>
      <c r="AM55" s="113">
        <v>0</v>
      </c>
      <c r="AN55" s="113">
        <v>0</v>
      </c>
      <c r="AO55" s="113">
        <v>0</v>
      </c>
      <c r="AP55" s="113">
        <v>0</v>
      </c>
    </row>
    <row r="56" spans="1:42" ht="14.1" customHeight="1" x14ac:dyDescent="0.15">
      <c r="A56" s="111" t="s">
        <v>444</v>
      </c>
      <c r="B56" s="112" t="s">
        <v>66</v>
      </c>
      <c r="C56" s="113">
        <v>23</v>
      </c>
      <c r="D56" s="113">
        <v>4</v>
      </c>
      <c r="E56" s="115">
        <f t="shared" si="4"/>
        <v>70</v>
      </c>
      <c r="F56" s="116">
        <v>1</v>
      </c>
      <c r="G56" s="116">
        <v>1</v>
      </c>
      <c r="H56" s="116">
        <v>1</v>
      </c>
      <c r="I56" s="116">
        <v>1</v>
      </c>
      <c r="J56" s="116">
        <v>0</v>
      </c>
      <c r="K56" s="116">
        <v>53</v>
      </c>
      <c r="L56" s="116">
        <v>2</v>
      </c>
      <c r="M56" s="116">
        <v>0</v>
      </c>
      <c r="N56" s="116">
        <v>0</v>
      </c>
      <c r="O56" s="113">
        <v>49</v>
      </c>
      <c r="P56" s="113">
        <v>10</v>
      </c>
      <c r="Q56" s="113">
        <v>59</v>
      </c>
      <c r="R56" s="112">
        <v>0</v>
      </c>
      <c r="S56" s="112">
        <v>0</v>
      </c>
      <c r="T56" s="112">
        <v>1</v>
      </c>
      <c r="U56" s="112">
        <v>0</v>
      </c>
      <c r="V56" s="112">
        <v>0</v>
      </c>
      <c r="W56" s="112">
        <v>9</v>
      </c>
      <c r="X56" s="112">
        <v>1</v>
      </c>
      <c r="Y56" s="116">
        <v>0</v>
      </c>
      <c r="Z56" s="116">
        <v>0</v>
      </c>
      <c r="AA56" s="116">
        <v>9</v>
      </c>
      <c r="AB56" s="116">
        <v>2</v>
      </c>
      <c r="AC56" s="113">
        <v>11</v>
      </c>
      <c r="AD56" s="113">
        <v>2</v>
      </c>
      <c r="AE56" s="113">
        <v>3</v>
      </c>
      <c r="AF56" s="113">
        <v>2</v>
      </c>
      <c r="AG56" s="113">
        <v>2</v>
      </c>
      <c r="AH56" s="113">
        <v>2</v>
      </c>
      <c r="AI56" s="113">
        <v>1</v>
      </c>
      <c r="AJ56" s="113">
        <v>0</v>
      </c>
      <c r="AK56" s="113">
        <v>1</v>
      </c>
      <c r="AL56" s="113">
        <v>0</v>
      </c>
      <c r="AM56" s="113">
        <v>0</v>
      </c>
      <c r="AN56" s="113">
        <v>0</v>
      </c>
      <c r="AO56" s="113">
        <v>0</v>
      </c>
      <c r="AP56" s="113">
        <v>0</v>
      </c>
    </row>
    <row r="57" spans="1:42" ht="14.1" customHeight="1" x14ac:dyDescent="0.15">
      <c r="A57" s="111" t="s">
        <v>444</v>
      </c>
      <c r="B57" s="112" t="s">
        <v>135</v>
      </c>
      <c r="C57" s="113">
        <v>21</v>
      </c>
      <c r="D57" s="114">
        <v>0</v>
      </c>
      <c r="E57" s="115">
        <f t="shared" si="4"/>
        <v>49</v>
      </c>
      <c r="F57" s="116">
        <v>1</v>
      </c>
      <c r="G57" s="116">
        <v>0</v>
      </c>
      <c r="H57" s="116">
        <v>1</v>
      </c>
      <c r="I57" s="116">
        <v>0</v>
      </c>
      <c r="J57" s="116">
        <v>0</v>
      </c>
      <c r="K57" s="116">
        <v>45</v>
      </c>
      <c r="L57" s="116">
        <v>2</v>
      </c>
      <c r="M57" s="116">
        <v>0</v>
      </c>
      <c r="N57" s="116">
        <v>0</v>
      </c>
      <c r="O57" s="113">
        <v>38</v>
      </c>
      <c r="P57" s="113">
        <v>11</v>
      </c>
      <c r="Q57" s="113">
        <v>49</v>
      </c>
      <c r="R57" s="112">
        <v>0</v>
      </c>
      <c r="S57" s="112">
        <v>0</v>
      </c>
      <c r="T57" s="112">
        <v>0</v>
      </c>
      <c r="U57" s="112">
        <v>0</v>
      </c>
      <c r="V57" s="112">
        <v>0</v>
      </c>
      <c r="W57" s="112">
        <v>0</v>
      </c>
      <c r="X57" s="112">
        <v>0</v>
      </c>
      <c r="Y57" s="116">
        <v>0</v>
      </c>
      <c r="Z57" s="116">
        <v>0</v>
      </c>
      <c r="AA57" s="116">
        <v>0</v>
      </c>
      <c r="AB57" s="116">
        <v>0</v>
      </c>
      <c r="AC57" s="113">
        <v>0</v>
      </c>
      <c r="AD57" s="113">
        <v>1</v>
      </c>
      <c r="AE57" s="113">
        <v>3</v>
      </c>
      <c r="AF57" s="113">
        <v>0</v>
      </c>
      <c r="AG57" s="113">
        <v>1</v>
      </c>
      <c r="AH57" s="113">
        <v>1</v>
      </c>
      <c r="AI57" s="113">
        <v>0</v>
      </c>
      <c r="AJ57" s="113">
        <v>0</v>
      </c>
      <c r="AK57" s="113">
        <v>0</v>
      </c>
      <c r="AL57" s="113">
        <v>0</v>
      </c>
      <c r="AM57" s="113">
        <v>0</v>
      </c>
      <c r="AN57" s="113">
        <v>0</v>
      </c>
      <c r="AO57" s="113">
        <v>0</v>
      </c>
      <c r="AP57" s="113">
        <v>0</v>
      </c>
    </row>
    <row r="58" spans="1:42" ht="14.1" customHeight="1" x14ac:dyDescent="0.15">
      <c r="A58" s="111" t="s">
        <v>444</v>
      </c>
      <c r="B58" s="112" t="s">
        <v>138</v>
      </c>
      <c r="C58" s="113">
        <v>24</v>
      </c>
      <c r="D58" s="114">
        <v>0</v>
      </c>
      <c r="E58" s="115">
        <f t="shared" si="4"/>
        <v>67</v>
      </c>
      <c r="F58" s="116">
        <v>1</v>
      </c>
      <c r="G58" s="116">
        <v>1</v>
      </c>
      <c r="H58" s="116">
        <v>1</v>
      </c>
      <c r="I58" s="116">
        <v>1</v>
      </c>
      <c r="J58" s="116">
        <v>0</v>
      </c>
      <c r="K58" s="116">
        <v>61</v>
      </c>
      <c r="L58" s="116">
        <v>2</v>
      </c>
      <c r="M58" s="116">
        <v>0</v>
      </c>
      <c r="N58" s="116">
        <v>0</v>
      </c>
      <c r="O58" s="113">
        <v>55</v>
      </c>
      <c r="P58" s="113">
        <v>12</v>
      </c>
      <c r="Q58" s="113">
        <v>67</v>
      </c>
      <c r="R58" s="112">
        <v>0</v>
      </c>
      <c r="S58" s="112">
        <v>0</v>
      </c>
      <c r="T58" s="112">
        <v>0</v>
      </c>
      <c r="U58" s="112">
        <v>0</v>
      </c>
      <c r="V58" s="112">
        <v>0</v>
      </c>
      <c r="W58" s="112">
        <v>0</v>
      </c>
      <c r="X58" s="112">
        <v>0</v>
      </c>
      <c r="Y58" s="116">
        <v>0</v>
      </c>
      <c r="Z58" s="116">
        <v>0</v>
      </c>
      <c r="AA58" s="116">
        <v>0</v>
      </c>
      <c r="AB58" s="116">
        <v>0</v>
      </c>
      <c r="AC58" s="113">
        <v>0</v>
      </c>
      <c r="AD58" s="113">
        <v>1</v>
      </c>
      <c r="AE58" s="113">
        <v>3</v>
      </c>
      <c r="AF58" s="113">
        <v>1</v>
      </c>
      <c r="AG58" s="113">
        <v>1</v>
      </c>
      <c r="AH58" s="113">
        <v>1</v>
      </c>
      <c r="AI58" s="113">
        <v>0</v>
      </c>
      <c r="AJ58" s="113">
        <v>0</v>
      </c>
      <c r="AK58" s="113">
        <v>1</v>
      </c>
      <c r="AL58" s="113">
        <v>0</v>
      </c>
      <c r="AM58" s="113">
        <v>0</v>
      </c>
      <c r="AN58" s="113">
        <v>0</v>
      </c>
      <c r="AO58" s="113">
        <v>0</v>
      </c>
      <c r="AP58" s="113">
        <v>0</v>
      </c>
    </row>
    <row r="59" spans="1:42" ht="14.1" customHeight="1" x14ac:dyDescent="0.15">
      <c r="A59" s="111" t="s">
        <v>444</v>
      </c>
      <c r="B59" s="112" t="s">
        <v>148</v>
      </c>
      <c r="C59" s="113">
        <v>23</v>
      </c>
      <c r="D59" s="114">
        <v>0</v>
      </c>
      <c r="E59" s="115">
        <f t="shared" si="4"/>
        <v>57</v>
      </c>
      <c r="F59" s="116">
        <v>1</v>
      </c>
      <c r="G59" s="116">
        <v>1</v>
      </c>
      <c r="H59" s="116">
        <v>1</v>
      </c>
      <c r="I59" s="116">
        <v>1</v>
      </c>
      <c r="J59" s="116">
        <v>0</v>
      </c>
      <c r="K59" s="116">
        <v>51</v>
      </c>
      <c r="L59" s="116">
        <v>2</v>
      </c>
      <c r="M59" s="116">
        <v>0</v>
      </c>
      <c r="N59" s="116">
        <v>0</v>
      </c>
      <c r="O59" s="113">
        <v>45</v>
      </c>
      <c r="P59" s="113">
        <v>12</v>
      </c>
      <c r="Q59" s="113">
        <v>57</v>
      </c>
      <c r="R59" s="112">
        <v>0</v>
      </c>
      <c r="S59" s="112">
        <v>0</v>
      </c>
      <c r="T59" s="112">
        <v>0</v>
      </c>
      <c r="U59" s="112">
        <v>0</v>
      </c>
      <c r="V59" s="112">
        <v>0</v>
      </c>
      <c r="W59" s="112">
        <v>0</v>
      </c>
      <c r="X59" s="112">
        <v>0</v>
      </c>
      <c r="Y59" s="116">
        <v>0</v>
      </c>
      <c r="Z59" s="116">
        <v>0</v>
      </c>
      <c r="AA59" s="116">
        <v>0</v>
      </c>
      <c r="AB59" s="116">
        <v>0</v>
      </c>
      <c r="AC59" s="113">
        <v>0</v>
      </c>
      <c r="AD59" s="113">
        <v>1</v>
      </c>
      <c r="AE59" s="113">
        <v>3</v>
      </c>
      <c r="AF59" s="113">
        <v>1</v>
      </c>
      <c r="AG59" s="113">
        <v>1</v>
      </c>
      <c r="AH59" s="113">
        <v>1</v>
      </c>
      <c r="AI59" s="113">
        <v>0</v>
      </c>
      <c r="AJ59" s="113">
        <v>0</v>
      </c>
      <c r="AK59" s="113">
        <v>1</v>
      </c>
      <c r="AL59" s="113">
        <v>0</v>
      </c>
      <c r="AM59" s="113">
        <v>3</v>
      </c>
      <c r="AN59" s="113">
        <v>0</v>
      </c>
      <c r="AO59" s="113">
        <v>0</v>
      </c>
      <c r="AP59" s="113">
        <v>0</v>
      </c>
    </row>
    <row r="60" spans="1:42" ht="14.1" customHeight="1" x14ac:dyDescent="0.15">
      <c r="A60" s="111" t="s">
        <v>444</v>
      </c>
      <c r="B60" s="112" t="s">
        <v>139</v>
      </c>
      <c r="C60" s="113">
        <v>24</v>
      </c>
      <c r="D60" s="114">
        <v>0</v>
      </c>
      <c r="E60" s="115">
        <f t="shared" si="4"/>
        <v>71</v>
      </c>
      <c r="F60" s="116">
        <v>1</v>
      </c>
      <c r="G60" s="116">
        <v>1</v>
      </c>
      <c r="H60" s="116">
        <v>1</v>
      </c>
      <c r="I60" s="116">
        <v>0</v>
      </c>
      <c r="J60" s="116">
        <v>0</v>
      </c>
      <c r="K60" s="116">
        <v>66</v>
      </c>
      <c r="L60" s="116">
        <v>2</v>
      </c>
      <c r="M60" s="116">
        <v>0</v>
      </c>
      <c r="N60" s="116">
        <v>0</v>
      </c>
      <c r="O60" s="113">
        <v>50</v>
      </c>
      <c r="P60" s="113">
        <v>21</v>
      </c>
      <c r="Q60" s="113">
        <v>71</v>
      </c>
      <c r="R60" s="112">
        <v>0</v>
      </c>
      <c r="S60" s="112">
        <v>0</v>
      </c>
      <c r="T60" s="112">
        <v>0</v>
      </c>
      <c r="U60" s="112">
        <v>0</v>
      </c>
      <c r="V60" s="112">
        <v>0</v>
      </c>
      <c r="W60" s="112">
        <v>0</v>
      </c>
      <c r="X60" s="112">
        <v>0</v>
      </c>
      <c r="Y60" s="116">
        <v>0</v>
      </c>
      <c r="Z60" s="116">
        <v>0</v>
      </c>
      <c r="AA60" s="116">
        <v>0</v>
      </c>
      <c r="AB60" s="116">
        <v>0</v>
      </c>
      <c r="AC60" s="113">
        <v>0</v>
      </c>
      <c r="AD60" s="113">
        <v>1</v>
      </c>
      <c r="AE60" s="113">
        <v>3</v>
      </c>
      <c r="AF60" s="113">
        <v>1</v>
      </c>
      <c r="AG60" s="113">
        <v>1</v>
      </c>
      <c r="AH60" s="113">
        <v>1</v>
      </c>
      <c r="AI60" s="113">
        <v>0</v>
      </c>
      <c r="AJ60" s="113">
        <v>0</v>
      </c>
      <c r="AK60" s="113">
        <v>1</v>
      </c>
      <c r="AL60" s="113">
        <v>0</v>
      </c>
      <c r="AM60" s="113">
        <v>0</v>
      </c>
      <c r="AN60" s="113">
        <v>1</v>
      </c>
      <c r="AO60" s="113">
        <v>0</v>
      </c>
      <c r="AP60" s="113">
        <v>1</v>
      </c>
    </row>
    <row r="61" spans="1:42" ht="14.1" customHeight="1" x14ac:dyDescent="0.15">
      <c r="A61" s="111" t="s">
        <v>444</v>
      </c>
      <c r="B61" s="112" t="s">
        <v>147</v>
      </c>
      <c r="C61" s="113">
        <v>21</v>
      </c>
      <c r="D61" s="114">
        <v>0</v>
      </c>
      <c r="E61" s="115">
        <f t="shared" si="4"/>
        <v>52</v>
      </c>
      <c r="F61" s="116">
        <v>1</v>
      </c>
      <c r="G61" s="116">
        <v>1</v>
      </c>
      <c r="H61" s="116">
        <v>1</v>
      </c>
      <c r="I61" s="116">
        <v>1</v>
      </c>
      <c r="J61" s="116">
        <v>0</v>
      </c>
      <c r="K61" s="116">
        <v>46</v>
      </c>
      <c r="L61" s="116">
        <v>2</v>
      </c>
      <c r="M61" s="116">
        <v>0</v>
      </c>
      <c r="N61" s="116">
        <v>0</v>
      </c>
      <c r="O61" s="113">
        <v>39</v>
      </c>
      <c r="P61" s="113">
        <v>13</v>
      </c>
      <c r="Q61" s="113">
        <v>52</v>
      </c>
      <c r="R61" s="112">
        <v>0</v>
      </c>
      <c r="S61" s="112">
        <v>0</v>
      </c>
      <c r="T61" s="112">
        <v>0</v>
      </c>
      <c r="U61" s="112">
        <v>0</v>
      </c>
      <c r="V61" s="112">
        <v>0</v>
      </c>
      <c r="W61" s="112">
        <v>0</v>
      </c>
      <c r="X61" s="112">
        <v>0</v>
      </c>
      <c r="Y61" s="116">
        <v>0</v>
      </c>
      <c r="Z61" s="116">
        <v>0</v>
      </c>
      <c r="AA61" s="116">
        <v>0</v>
      </c>
      <c r="AB61" s="116">
        <v>0</v>
      </c>
      <c r="AC61" s="113">
        <v>0</v>
      </c>
      <c r="AD61" s="113">
        <v>1</v>
      </c>
      <c r="AE61" s="113">
        <v>3</v>
      </c>
      <c r="AF61" s="113">
        <v>1</v>
      </c>
      <c r="AG61" s="113">
        <v>1</v>
      </c>
      <c r="AH61" s="113">
        <v>1</v>
      </c>
      <c r="AI61" s="113">
        <v>0</v>
      </c>
      <c r="AJ61" s="113">
        <v>0</v>
      </c>
      <c r="AK61" s="113">
        <v>0</v>
      </c>
      <c r="AL61" s="113">
        <v>0</v>
      </c>
      <c r="AM61" s="113">
        <v>0</v>
      </c>
      <c r="AN61" s="113">
        <v>0</v>
      </c>
      <c r="AO61" s="113">
        <v>0</v>
      </c>
      <c r="AP61" s="113">
        <v>0</v>
      </c>
    </row>
    <row r="62" spans="1:42" ht="14.1" customHeight="1" x14ac:dyDescent="0.15">
      <c r="A62" s="111" t="s">
        <v>444</v>
      </c>
      <c r="B62" s="112" t="s">
        <v>65</v>
      </c>
      <c r="C62" s="113">
        <v>12</v>
      </c>
      <c r="D62" s="114">
        <v>0</v>
      </c>
      <c r="E62" s="115">
        <f t="shared" si="4"/>
        <v>34</v>
      </c>
      <c r="F62" s="116">
        <v>1</v>
      </c>
      <c r="G62" s="116">
        <v>0</v>
      </c>
      <c r="H62" s="116">
        <v>1</v>
      </c>
      <c r="I62" s="116">
        <v>0</v>
      </c>
      <c r="J62" s="116">
        <v>0</v>
      </c>
      <c r="K62" s="116">
        <v>31</v>
      </c>
      <c r="L62" s="116">
        <v>1</v>
      </c>
      <c r="M62" s="116">
        <v>0</v>
      </c>
      <c r="N62" s="116">
        <v>0</v>
      </c>
      <c r="O62" s="113">
        <v>22</v>
      </c>
      <c r="P62" s="113">
        <v>12</v>
      </c>
      <c r="Q62" s="113">
        <v>34</v>
      </c>
      <c r="R62" s="112">
        <v>0</v>
      </c>
      <c r="S62" s="112">
        <v>0</v>
      </c>
      <c r="T62" s="112">
        <v>0</v>
      </c>
      <c r="U62" s="112">
        <v>0</v>
      </c>
      <c r="V62" s="112">
        <v>0</v>
      </c>
      <c r="W62" s="112">
        <v>0</v>
      </c>
      <c r="X62" s="112">
        <v>0</v>
      </c>
      <c r="Y62" s="116">
        <v>0</v>
      </c>
      <c r="Z62" s="116">
        <v>0</v>
      </c>
      <c r="AA62" s="116">
        <v>0</v>
      </c>
      <c r="AB62" s="116">
        <v>0</v>
      </c>
      <c r="AC62" s="113">
        <v>0</v>
      </c>
      <c r="AD62" s="113">
        <v>1</v>
      </c>
      <c r="AE62" s="113">
        <v>3</v>
      </c>
      <c r="AF62" s="113">
        <v>1</v>
      </c>
      <c r="AG62" s="113">
        <v>1</v>
      </c>
      <c r="AH62" s="113">
        <v>1</v>
      </c>
      <c r="AI62" s="113">
        <v>2</v>
      </c>
      <c r="AJ62" s="113">
        <v>1</v>
      </c>
      <c r="AK62" s="113">
        <v>0</v>
      </c>
      <c r="AL62" s="113">
        <v>0</v>
      </c>
      <c r="AM62" s="113">
        <v>1</v>
      </c>
      <c r="AN62" s="113">
        <v>0</v>
      </c>
      <c r="AO62" s="113">
        <v>0</v>
      </c>
      <c r="AP62" s="113">
        <v>0</v>
      </c>
    </row>
    <row r="63" spans="1:42" ht="14.1" customHeight="1" x14ac:dyDescent="0.15">
      <c r="A63" s="117" t="s">
        <v>443</v>
      </c>
      <c r="B63" s="117">
        <f>COUNTA(B25:B62)</f>
        <v>38</v>
      </c>
      <c r="C63" s="118">
        <f t="shared" ref="C63:E63" si="5">SUM(C25:C62)</f>
        <v>787</v>
      </c>
      <c r="D63" s="118">
        <f t="shared" si="5"/>
        <v>75</v>
      </c>
      <c r="E63" s="119">
        <f t="shared" si="5"/>
        <v>2310</v>
      </c>
      <c r="F63" s="118">
        <f t="shared" ref="F63:AP63" si="6">SUM(F25:F62)</f>
        <v>37</v>
      </c>
      <c r="G63" s="118">
        <f t="shared" si="6"/>
        <v>26</v>
      </c>
      <c r="H63" s="118">
        <f t="shared" si="6"/>
        <v>71</v>
      </c>
      <c r="I63" s="118">
        <f t="shared" si="6"/>
        <v>39</v>
      </c>
      <c r="J63" s="118">
        <f t="shared" si="6"/>
        <v>0</v>
      </c>
      <c r="K63" s="118">
        <f t="shared" si="6"/>
        <v>1884</v>
      </c>
      <c r="L63" s="118">
        <f t="shared" si="6"/>
        <v>69</v>
      </c>
      <c r="M63" s="118">
        <f t="shared" si="6"/>
        <v>0</v>
      </c>
      <c r="N63" s="118">
        <f t="shared" si="6"/>
        <v>0</v>
      </c>
      <c r="O63" s="118">
        <f t="shared" si="6"/>
        <v>1707</v>
      </c>
      <c r="P63" s="118">
        <f t="shared" si="6"/>
        <v>419</v>
      </c>
      <c r="Q63" s="118">
        <f>SUM(Q25:Q62)</f>
        <v>2126</v>
      </c>
      <c r="R63" s="118">
        <f t="shared" si="6"/>
        <v>1</v>
      </c>
      <c r="S63" s="118">
        <f t="shared" si="6"/>
        <v>0</v>
      </c>
      <c r="T63" s="118">
        <f t="shared" si="6"/>
        <v>12</v>
      </c>
      <c r="U63" s="118">
        <f t="shared" si="6"/>
        <v>0</v>
      </c>
      <c r="V63" s="118">
        <f t="shared" si="6"/>
        <v>0</v>
      </c>
      <c r="W63" s="118">
        <f t="shared" si="6"/>
        <v>159</v>
      </c>
      <c r="X63" s="118">
        <f t="shared" si="6"/>
        <v>12</v>
      </c>
      <c r="Y63" s="118">
        <f t="shared" si="6"/>
        <v>0</v>
      </c>
      <c r="Z63" s="118">
        <f t="shared" si="6"/>
        <v>0</v>
      </c>
      <c r="AA63" s="118">
        <f t="shared" si="6"/>
        <v>147</v>
      </c>
      <c r="AB63" s="118">
        <f t="shared" si="6"/>
        <v>37</v>
      </c>
      <c r="AC63" s="118">
        <f t="shared" si="6"/>
        <v>184</v>
      </c>
      <c r="AD63" s="118">
        <f t="shared" si="6"/>
        <v>49</v>
      </c>
      <c r="AE63" s="118">
        <f t="shared" si="6"/>
        <v>127</v>
      </c>
      <c r="AF63" s="118">
        <f t="shared" si="6"/>
        <v>48</v>
      </c>
      <c r="AG63" s="118">
        <f t="shared" si="6"/>
        <v>49</v>
      </c>
      <c r="AH63" s="118">
        <f t="shared" si="6"/>
        <v>49</v>
      </c>
      <c r="AI63" s="118">
        <f t="shared" si="6"/>
        <v>30</v>
      </c>
      <c r="AJ63" s="118">
        <f t="shared" si="6"/>
        <v>1</v>
      </c>
      <c r="AK63" s="118">
        <f t="shared" ref="AK63" si="7">SUM(AK25:AK62)</f>
        <v>32</v>
      </c>
      <c r="AL63" s="118">
        <f t="shared" si="6"/>
        <v>60</v>
      </c>
      <c r="AM63" s="118">
        <f t="shared" si="6"/>
        <v>10</v>
      </c>
      <c r="AN63" s="118">
        <f t="shared" si="6"/>
        <v>3</v>
      </c>
      <c r="AO63" s="118">
        <f t="shared" si="6"/>
        <v>0</v>
      </c>
      <c r="AP63" s="118">
        <f t="shared" si="6"/>
        <v>3</v>
      </c>
    </row>
    <row r="64" spans="1:42" ht="14.1" customHeight="1" x14ac:dyDescent="0.15">
      <c r="A64" s="111" t="s">
        <v>445</v>
      </c>
      <c r="B64" s="112" t="s">
        <v>21</v>
      </c>
      <c r="C64" s="113">
        <v>18</v>
      </c>
      <c r="D64" s="113">
        <v>4</v>
      </c>
      <c r="E64" s="115">
        <f t="shared" si="4"/>
        <v>55</v>
      </c>
      <c r="F64" s="116">
        <v>1</v>
      </c>
      <c r="G64" s="116">
        <v>0</v>
      </c>
      <c r="H64" s="116">
        <v>1</v>
      </c>
      <c r="I64" s="116">
        <v>0</v>
      </c>
      <c r="J64" s="116">
        <v>0</v>
      </c>
      <c r="K64" s="116">
        <v>43</v>
      </c>
      <c r="L64" s="116">
        <v>1</v>
      </c>
      <c r="M64" s="116">
        <v>0</v>
      </c>
      <c r="N64" s="116">
        <v>0</v>
      </c>
      <c r="O64" s="113">
        <v>38</v>
      </c>
      <c r="P64" s="113">
        <v>8</v>
      </c>
      <c r="Q64" s="113">
        <v>46</v>
      </c>
      <c r="R64" s="112">
        <v>0</v>
      </c>
      <c r="S64" s="112">
        <v>0</v>
      </c>
      <c r="T64" s="112">
        <v>1</v>
      </c>
      <c r="U64" s="112">
        <v>0</v>
      </c>
      <c r="V64" s="112">
        <v>0</v>
      </c>
      <c r="W64" s="112">
        <v>7</v>
      </c>
      <c r="X64" s="112">
        <v>1</v>
      </c>
      <c r="Y64" s="116">
        <v>0</v>
      </c>
      <c r="Z64" s="116">
        <v>0</v>
      </c>
      <c r="AA64" s="116">
        <v>7</v>
      </c>
      <c r="AB64" s="116">
        <v>2</v>
      </c>
      <c r="AC64" s="113">
        <v>9</v>
      </c>
      <c r="AD64" s="113">
        <v>2</v>
      </c>
      <c r="AE64" s="113">
        <v>3</v>
      </c>
      <c r="AF64" s="113">
        <v>2</v>
      </c>
      <c r="AG64" s="113">
        <v>2</v>
      </c>
      <c r="AH64" s="113">
        <v>2</v>
      </c>
      <c r="AI64" s="113">
        <v>0</v>
      </c>
      <c r="AJ64" s="113">
        <v>0</v>
      </c>
      <c r="AK64" s="113">
        <v>1</v>
      </c>
      <c r="AL64" s="113">
        <v>0</v>
      </c>
      <c r="AM64" s="113">
        <v>0</v>
      </c>
      <c r="AN64" s="113">
        <v>0</v>
      </c>
      <c r="AO64" s="113">
        <v>0</v>
      </c>
      <c r="AP64" s="113">
        <v>0</v>
      </c>
    </row>
    <row r="65" spans="1:42" ht="14.1" customHeight="1" x14ac:dyDescent="0.15">
      <c r="A65" s="111" t="s">
        <v>445</v>
      </c>
      <c r="B65" s="112" t="s">
        <v>22</v>
      </c>
      <c r="C65" s="113">
        <v>17</v>
      </c>
      <c r="D65" s="114">
        <v>0</v>
      </c>
      <c r="E65" s="115">
        <f t="shared" si="4"/>
        <v>48</v>
      </c>
      <c r="F65" s="116">
        <v>1</v>
      </c>
      <c r="G65" s="116">
        <v>0</v>
      </c>
      <c r="H65" s="116">
        <v>1</v>
      </c>
      <c r="I65" s="116">
        <v>0</v>
      </c>
      <c r="J65" s="116">
        <v>0</v>
      </c>
      <c r="K65" s="116">
        <v>45</v>
      </c>
      <c r="L65" s="116">
        <v>1</v>
      </c>
      <c r="M65" s="116">
        <v>0</v>
      </c>
      <c r="N65" s="116">
        <v>0</v>
      </c>
      <c r="O65" s="113">
        <v>38</v>
      </c>
      <c r="P65" s="113">
        <v>10</v>
      </c>
      <c r="Q65" s="113">
        <v>48</v>
      </c>
      <c r="R65" s="112">
        <v>0</v>
      </c>
      <c r="S65" s="112">
        <v>0</v>
      </c>
      <c r="T65" s="112">
        <v>0</v>
      </c>
      <c r="U65" s="112">
        <v>0</v>
      </c>
      <c r="V65" s="112">
        <v>0</v>
      </c>
      <c r="W65" s="112">
        <v>0</v>
      </c>
      <c r="X65" s="112">
        <v>0</v>
      </c>
      <c r="Y65" s="116">
        <v>0</v>
      </c>
      <c r="Z65" s="116">
        <v>0</v>
      </c>
      <c r="AA65" s="116">
        <v>0</v>
      </c>
      <c r="AB65" s="116">
        <v>0</v>
      </c>
      <c r="AC65" s="116">
        <v>0</v>
      </c>
      <c r="AD65" s="113">
        <v>1</v>
      </c>
      <c r="AE65" s="113">
        <v>3</v>
      </c>
      <c r="AF65" s="113">
        <v>1</v>
      </c>
      <c r="AG65" s="113">
        <v>1</v>
      </c>
      <c r="AH65" s="113">
        <v>1</v>
      </c>
      <c r="AI65" s="113">
        <v>0</v>
      </c>
      <c r="AJ65" s="113">
        <v>0</v>
      </c>
      <c r="AK65" s="113">
        <v>1</v>
      </c>
      <c r="AL65" s="113">
        <v>0</v>
      </c>
      <c r="AM65" s="113">
        <v>0</v>
      </c>
      <c r="AN65" s="113">
        <v>0</v>
      </c>
      <c r="AO65" s="113">
        <v>0</v>
      </c>
      <c r="AP65" s="113">
        <v>0</v>
      </c>
    </row>
    <row r="66" spans="1:42" ht="14.1" customHeight="1" x14ac:dyDescent="0.15">
      <c r="A66" s="111" t="s">
        <v>445</v>
      </c>
      <c r="B66" s="112" t="s">
        <v>623</v>
      </c>
      <c r="C66" s="113">
        <v>12</v>
      </c>
      <c r="D66" s="113">
        <v>4</v>
      </c>
      <c r="E66" s="115">
        <f t="shared" si="4"/>
        <v>59</v>
      </c>
      <c r="F66" s="116">
        <v>1</v>
      </c>
      <c r="G66" s="116">
        <v>0</v>
      </c>
      <c r="H66" s="116">
        <v>1</v>
      </c>
      <c r="I66" s="116">
        <v>0</v>
      </c>
      <c r="J66" s="116">
        <v>0</v>
      </c>
      <c r="K66" s="116">
        <v>45</v>
      </c>
      <c r="L66" s="116">
        <v>1</v>
      </c>
      <c r="M66" s="116">
        <v>0</v>
      </c>
      <c r="N66" s="116">
        <v>0</v>
      </c>
      <c r="O66" s="113">
        <v>39</v>
      </c>
      <c r="P66" s="113">
        <v>9</v>
      </c>
      <c r="Q66" s="113">
        <v>48</v>
      </c>
      <c r="R66" s="112">
        <v>0</v>
      </c>
      <c r="S66" s="112">
        <v>0</v>
      </c>
      <c r="T66" s="112">
        <v>1</v>
      </c>
      <c r="U66" s="112">
        <v>0</v>
      </c>
      <c r="V66" s="112">
        <v>0</v>
      </c>
      <c r="W66" s="112">
        <v>9</v>
      </c>
      <c r="X66" s="112">
        <v>1</v>
      </c>
      <c r="Y66" s="116">
        <v>0</v>
      </c>
      <c r="Z66" s="116">
        <v>0</v>
      </c>
      <c r="AA66" s="116">
        <v>10</v>
      </c>
      <c r="AB66" s="116">
        <v>1</v>
      </c>
      <c r="AC66" s="113">
        <v>11</v>
      </c>
      <c r="AD66" s="113">
        <v>2</v>
      </c>
      <c r="AE66" s="113">
        <v>3</v>
      </c>
      <c r="AF66" s="113">
        <v>2</v>
      </c>
      <c r="AG66" s="113">
        <v>2</v>
      </c>
      <c r="AH66" s="113">
        <v>2</v>
      </c>
      <c r="AI66" s="113">
        <v>4</v>
      </c>
      <c r="AJ66" s="113">
        <v>0</v>
      </c>
      <c r="AK66" s="113">
        <v>0</v>
      </c>
      <c r="AL66" s="113">
        <v>0</v>
      </c>
      <c r="AM66" s="113">
        <v>1</v>
      </c>
      <c r="AN66" s="113">
        <v>0</v>
      </c>
      <c r="AO66" s="113">
        <v>0</v>
      </c>
      <c r="AP66" s="113">
        <v>0</v>
      </c>
    </row>
    <row r="67" spans="1:42" ht="14.1" customHeight="1" x14ac:dyDescent="0.15">
      <c r="A67" s="111" t="s">
        <v>445</v>
      </c>
      <c r="B67" s="112" t="s">
        <v>23</v>
      </c>
      <c r="C67" s="113">
        <v>12</v>
      </c>
      <c r="D67" s="114">
        <v>0</v>
      </c>
      <c r="E67" s="115">
        <f t="shared" si="4"/>
        <v>47</v>
      </c>
      <c r="F67" s="116">
        <v>1</v>
      </c>
      <c r="G67" s="116">
        <v>0</v>
      </c>
      <c r="H67" s="116">
        <v>1</v>
      </c>
      <c r="I67" s="116">
        <v>0</v>
      </c>
      <c r="J67" s="116">
        <v>0</v>
      </c>
      <c r="K67" s="116">
        <v>44</v>
      </c>
      <c r="L67" s="116">
        <v>1</v>
      </c>
      <c r="M67" s="116">
        <v>0</v>
      </c>
      <c r="N67" s="116">
        <v>0</v>
      </c>
      <c r="O67" s="113">
        <v>41</v>
      </c>
      <c r="P67" s="113">
        <v>6</v>
      </c>
      <c r="Q67" s="113">
        <v>47</v>
      </c>
      <c r="R67" s="112">
        <v>0</v>
      </c>
      <c r="S67" s="112">
        <v>0</v>
      </c>
      <c r="T67" s="112">
        <v>0</v>
      </c>
      <c r="U67" s="112">
        <v>0</v>
      </c>
      <c r="V67" s="112">
        <v>0</v>
      </c>
      <c r="W67" s="112">
        <v>0</v>
      </c>
      <c r="X67" s="112">
        <v>0</v>
      </c>
      <c r="Y67" s="116">
        <v>0</v>
      </c>
      <c r="Z67" s="116">
        <v>0</v>
      </c>
      <c r="AA67" s="113">
        <v>0</v>
      </c>
      <c r="AB67" s="113">
        <v>0</v>
      </c>
      <c r="AC67" s="113">
        <v>0</v>
      </c>
      <c r="AD67" s="113">
        <v>1</v>
      </c>
      <c r="AE67" s="113">
        <v>3</v>
      </c>
      <c r="AF67" s="113">
        <v>1</v>
      </c>
      <c r="AG67" s="113">
        <v>1</v>
      </c>
      <c r="AH67" s="113">
        <v>1</v>
      </c>
      <c r="AI67" s="113">
        <v>4</v>
      </c>
      <c r="AJ67" s="113">
        <v>0</v>
      </c>
      <c r="AK67" s="113">
        <v>1</v>
      </c>
      <c r="AL67" s="113">
        <v>0</v>
      </c>
      <c r="AM67" s="113">
        <v>0</v>
      </c>
      <c r="AN67" s="113">
        <v>0</v>
      </c>
      <c r="AO67" s="113">
        <v>0</v>
      </c>
      <c r="AP67" s="113">
        <v>0</v>
      </c>
    </row>
    <row r="68" spans="1:42" ht="14.1" customHeight="1" x14ac:dyDescent="0.15">
      <c r="A68" s="111" t="s">
        <v>445</v>
      </c>
      <c r="B68" s="112" t="s">
        <v>76</v>
      </c>
      <c r="C68" s="113">
        <v>3</v>
      </c>
      <c r="D68" s="114">
        <v>0</v>
      </c>
      <c r="E68" s="115">
        <f t="shared" si="4"/>
        <v>12</v>
      </c>
      <c r="F68" s="116">
        <v>1</v>
      </c>
      <c r="G68" s="116">
        <v>0</v>
      </c>
      <c r="H68" s="116">
        <v>1</v>
      </c>
      <c r="I68" s="116">
        <v>0</v>
      </c>
      <c r="J68" s="116">
        <v>0</v>
      </c>
      <c r="K68" s="116">
        <v>9</v>
      </c>
      <c r="L68" s="116">
        <v>1</v>
      </c>
      <c r="M68" s="116">
        <v>0</v>
      </c>
      <c r="N68" s="116">
        <v>0</v>
      </c>
      <c r="O68" s="113">
        <v>8</v>
      </c>
      <c r="P68" s="113">
        <v>4</v>
      </c>
      <c r="Q68" s="113">
        <v>12</v>
      </c>
      <c r="R68" s="112">
        <v>0</v>
      </c>
      <c r="S68" s="112">
        <v>0</v>
      </c>
      <c r="T68" s="112">
        <v>0</v>
      </c>
      <c r="U68" s="112">
        <v>0</v>
      </c>
      <c r="V68" s="112">
        <v>0</v>
      </c>
      <c r="W68" s="112">
        <v>0</v>
      </c>
      <c r="X68" s="112">
        <v>0</v>
      </c>
      <c r="Y68" s="116">
        <v>0</v>
      </c>
      <c r="Z68" s="116">
        <v>0</v>
      </c>
      <c r="AA68" s="116">
        <v>0</v>
      </c>
      <c r="AB68" s="116">
        <v>0</v>
      </c>
      <c r="AC68" s="113">
        <v>0</v>
      </c>
      <c r="AD68" s="113">
        <v>1</v>
      </c>
      <c r="AE68" s="113">
        <v>0</v>
      </c>
      <c r="AF68" s="113">
        <v>1</v>
      </c>
      <c r="AG68" s="113">
        <v>1</v>
      </c>
      <c r="AH68" s="113">
        <v>1</v>
      </c>
      <c r="AI68" s="113">
        <v>0</v>
      </c>
      <c r="AJ68" s="113">
        <v>0</v>
      </c>
      <c r="AK68" s="113">
        <v>0</v>
      </c>
      <c r="AL68" s="113">
        <v>0</v>
      </c>
      <c r="AM68" s="113">
        <v>0</v>
      </c>
      <c r="AN68" s="113">
        <v>0</v>
      </c>
      <c r="AO68" s="113">
        <v>0</v>
      </c>
      <c r="AP68" s="113">
        <v>0</v>
      </c>
    </row>
    <row r="69" spans="1:42" ht="14.1" customHeight="1" x14ac:dyDescent="0.15">
      <c r="A69" s="111" t="s">
        <v>445</v>
      </c>
      <c r="B69" s="112" t="s">
        <v>77</v>
      </c>
      <c r="C69" s="113">
        <v>3</v>
      </c>
      <c r="D69" s="114">
        <v>0</v>
      </c>
      <c r="E69" s="115">
        <f t="shared" si="4"/>
        <v>12</v>
      </c>
      <c r="F69" s="116">
        <v>1</v>
      </c>
      <c r="G69" s="116">
        <v>0</v>
      </c>
      <c r="H69" s="116">
        <v>1</v>
      </c>
      <c r="I69" s="116">
        <v>0</v>
      </c>
      <c r="J69" s="116">
        <v>0</v>
      </c>
      <c r="K69" s="116">
        <v>9</v>
      </c>
      <c r="L69" s="116">
        <v>1</v>
      </c>
      <c r="M69" s="116">
        <v>0</v>
      </c>
      <c r="N69" s="116">
        <v>0</v>
      </c>
      <c r="O69" s="113">
        <v>8</v>
      </c>
      <c r="P69" s="113">
        <v>4</v>
      </c>
      <c r="Q69" s="113">
        <v>12</v>
      </c>
      <c r="R69" s="112">
        <v>0</v>
      </c>
      <c r="S69" s="112">
        <v>0</v>
      </c>
      <c r="T69" s="112">
        <v>0</v>
      </c>
      <c r="U69" s="112">
        <v>0</v>
      </c>
      <c r="V69" s="112">
        <v>0</v>
      </c>
      <c r="W69" s="112">
        <v>0</v>
      </c>
      <c r="X69" s="112">
        <v>0</v>
      </c>
      <c r="Y69" s="116">
        <v>0</v>
      </c>
      <c r="Z69" s="116">
        <v>0</v>
      </c>
      <c r="AA69" s="116">
        <v>0</v>
      </c>
      <c r="AB69" s="116">
        <v>0</v>
      </c>
      <c r="AC69" s="113">
        <v>0</v>
      </c>
      <c r="AD69" s="113">
        <v>1</v>
      </c>
      <c r="AE69" s="113">
        <v>0</v>
      </c>
      <c r="AF69" s="113">
        <v>1</v>
      </c>
      <c r="AG69" s="113">
        <v>1</v>
      </c>
      <c r="AH69" s="113">
        <v>1</v>
      </c>
      <c r="AI69" s="113">
        <v>0</v>
      </c>
      <c r="AJ69" s="113">
        <v>0</v>
      </c>
      <c r="AK69" s="113">
        <v>0</v>
      </c>
      <c r="AL69" s="113">
        <v>0</v>
      </c>
      <c r="AM69" s="113">
        <v>0</v>
      </c>
      <c r="AN69" s="113">
        <v>0</v>
      </c>
      <c r="AO69" s="113">
        <v>0</v>
      </c>
      <c r="AP69" s="113">
        <v>0</v>
      </c>
    </row>
    <row r="70" spans="1:42" ht="14.1" customHeight="1" x14ac:dyDescent="0.15">
      <c r="A70" s="111" t="s">
        <v>445</v>
      </c>
      <c r="B70" s="112" t="s">
        <v>78</v>
      </c>
      <c r="C70" s="113">
        <v>12</v>
      </c>
      <c r="D70" s="114">
        <v>0</v>
      </c>
      <c r="E70" s="115">
        <f t="shared" si="4"/>
        <v>42</v>
      </c>
      <c r="F70" s="116">
        <v>1</v>
      </c>
      <c r="G70" s="116">
        <v>0</v>
      </c>
      <c r="H70" s="116">
        <v>1</v>
      </c>
      <c r="I70" s="116">
        <v>0</v>
      </c>
      <c r="J70" s="116">
        <v>0</v>
      </c>
      <c r="K70" s="116">
        <v>39</v>
      </c>
      <c r="L70" s="116">
        <v>1</v>
      </c>
      <c r="M70" s="116">
        <v>0</v>
      </c>
      <c r="N70" s="116">
        <v>0</v>
      </c>
      <c r="O70" s="113">
        <v>29</v>
      </c>
      <c r="P70" s="113">
        <v>13</v>
      </c>
      <c r="Q70" s="113">
        <v>42</v>
      </c>
      <c r="R70" s="112">
        <v>0</v>
      </c>
      <c r="S70" s="112">
        <v>0</v>
      </c>
      <c r="T70" s="112">
        <v>0</v>
      </c>
      <c r="U70" s="112">
        <v>0</v>
      </c>
      <c r="V70" s="112">
        <v>0</v>
      </c>
      <c r="W70" s="112">
        <v>0</v>
      </c>
      <c r="X70" s="112">
        <v>0</v>
      </c>
      <c r="Y70" s="116">
        <v>0</v>
      </c>
      <c r="Z70" s="116">
        <v>0</v>
      </c>
      <c r="AA70" s="116">
        <v>0</v>
      </c>
      <c r="AB70" s="116">
        <v>0</v>
      </c>
      <c r="AC70" s="113">
        <v>0</v>
      </c>
      <c r="AD70" s="113">
        <v>1</v>
      </c>
      <c r="AE70" s="113">
        <v>3</v>
      </c>
      <c r="AF70" s="113">
        <v>1</v>
      </c>
      <c r="AG70" s="113">
        <v>1</v>
      </c>
      <c r="AH70" s="113">
        <v>1</v>
      </c>
      <c r="AI70" s="113">
        <v>0</v>
      </c>
      <c r="AJ70" s="113">
        <v>0</v>
      </c>
      <c r="AK70" s="113">
        <v>1</v>
      </c>
      <c r="AL70" s="113">
        <v>2</v>
      </c>
      <c r="AM70" s="113">
        <v>0</v>
      </c>
      <c r="AN70" s="113">
        <v>2</v>
      </c>
      <c r="AO70" s="113">
        <v>0</v>
      </c>
      <c r="AP70" s="113">
        <v>2</v>
      </c>
    </row>
    <row r="71" spans="1:42" ht="14.1" customHeight="1" x14ac:dyDescent="0.15">
      <c r="A71" s="111" t="s">
        <v>445</v>
      </c>
      <c r="B71" s="112" t="s">
        <v>79</v>
      </c>
      <c r="C71" s="113">
        <v>3</v>
      </c>
      <c r="D71" s="114">
        <v>0</v>
      </c>
      <c r="E71" s="115">
        <f t="shared" si="4"/>
        <v>13</v>
      </c>
      <c r="F71" s="116">
        <v>1</v>
      </c>
      <c r="G71" s="116">
        <v>0</v>
      </c>
      <c r="H71" s="116">
        <v>1</v>
      </c>
      <c r="I71" s="116">
        <v>0</v>
      </c>
      <c r="J71" s="116">
        <v>0</v>
      </c>
      <c r="K71" s="116">
        <v>10</v>
      </c>
      <c r="L71" s="116">
        <v>1</v>
      </c>
      <c r="M71" s="116">
        <v>0</v>
      </c>
      <c r="N71" s="116">
        <v>0</v>
      </c>
      <c r="O71" s="113">
        <v>11</v>
      </c>
      <c r="P71" s="113">
        <v>2</v>
      </c>
      <c r="Q71" s="113">
        <v>13</v>
      </c>
      <c r="R71" s="112">
        <v>0</v>
      </c>
      <c r="S71" s="112">
        <v>0</v>
      </c>
      <c r="T71" s="112">
        <v>0</v>
      </c>
      <c r="U71" s="112">
        <v>0</v>
      </c>
      <c r="V71" s="112">
        <v>0</v>
      </c>
      <c r="W71" s="112">
        <v>0</v>
      </c>
      <c r="X71" s="112">
        <v>0</v>
      </c>
      <c r="Y71" s="116">
        <v>0</v>
      </c>
      <c r="Z71" s="116">
        <v>0</v>
      </c>
      <c r="AA71" s="116">
        <v>0</v>
      </c>
      <c r="AB71" s="116">
        <v>0</v>
      </c>
      <c r="AC71" s="113">
        <v>0</v>
      </c>
      <c r="AD71" s="113">
        <v>1</v>
      </c>
      <c r="AE71" s="113">
        <v>0</v>
      </c>
      <c r="AF71" s="113">
        <v>1</v>
      </c>
      <c r="AG71" s="113">
        <v>1</v>
      </c>
      <c r="AH71" s="113">
        <v>1</v>
      </c>
      <c r="AI71" s="113">
        <v>0</v>
      </c>
      <c r="AJ71" s="113">
        <v>1</v>
      </c>
      <c r="AK71" s="113">
        <v>0</v>
      </c>
      <c r="AL71" s="113">
        <v>0</v>
      </c>
      <c r="AM71" s="113">
        <v>0</v>
      </c>
      <c r="AN71" s="113">
        <v>0</v>
      </c>
      <c r="AO71" s="113">
        <v>0</v>
      </c>
      <c r="AP71" s="113">
        <v>0</v>
      </c>
    </row>
    <row r="72" spans="1:42" ht="14.1" customHeight="1" x14ac:dyDescent="0.15">
      <c r="A72" s="111" t="s">
        <v>445</v>
      </c>
      <c r="B72" s="112" t="s">
        <v>80</v>
      </c>
      <c r="C72" s="113">
        <v>11</v>
      </c>
      <c r="D72" s="114">
        <v>0</v>
      </c>
      <c r="E72" s="115">
        <f>Q72+AC72</f>
        <v>40</v>
      </c>
      <c r="F72" s="116">
        <v>1</v>
      </c>
      <c r="G72" s="116">
        <v>0</v>
      </c>
      <c r="H72" s="116">
        <v>1</v>
      </c>
      <c r="I72" s="116">
        <v>0</v>
      </c>
      <c r="J72" s="116">
        <v>0</v>
      </c>
      <c r="K72" s="116">
        <v>36</v>
      </c>
      <c r="L72" s="116">
        <v>1</v>
      </c>
      <c r="M72" s="116">
        <v>0</v>
      </c>
      <c r="N72" s="116">
        <v>1</v>
      </c>
      <c r="O72" s="113">
        <v>34</v>
      </c>
      <c r="P72" s="113">
        <v>6</v>
      </c>
      <c r="Q72" s="113">
        <v>40</v>
      </c>
      <c r="R72" s="112">
        <v>0</v>
      </c>
      <c r="S72" s="112">
        <v>0</v>
      </c>
      <c r="T72" s="112">
        <v>0</v>
      </c>
      <c r="U72" s="112">
        <v>0</v>
      </c>
      <c r="V72" s="112">
        <v>0</v>
      </c>
      <c r="W72" s="112">
        <v>0</v>
      </c>
      <c r="X72" s="112">
        <v>0</v>
      </c>
      <c r="Y72" s="116">
        <v>0</v>
      </c>
      <c r="Z72" s="116">
        <v>0</v>
      </c>
      <c r="AA72" s="116">
        <v>0</v>
      </c>
      <c r="AB72" s="116">
        <v>0</v>
      </c>
      <c r="AC72" s="113">
        <v>0</v>
      </c>
      <c r="AD72" s="113">
        <v>1</v>
      </c>
      <c r="AE72" s="113">
        <v>3</v>
      </c>
      <c r="AF72" s="113">
        <v>1</v>
      </c>
      <c r="AG72" s="113">
        <v>1</v>
      </c>
      <c r="AH72" s="113">
        <v>1</v>
      </c>
      <c r="AI72" s="113">
        <v>1</v>
      </c>
      <c r="AJ72" s="113">
        <v>0</v>
      </c>
      <c r="AK72" s="113">
        <v>1</v>
      </c>
      <c r="AL72" s="113">
        <v>0</v>
      </c>
      <c r="AM72" s="113">
        <v>0</v>
      </c>
      <c r="AN72" s="113">
        <v>1</v>
      </c>
      <c r="AO72" s="113">
        <v>0</v>
      </c>
      <c r="AP72" s="113">
        <v>0</v>
      </c>
    </row>
    <row r="73" spans="1:42" ht="14.1" customHeight="1" x14ac:dyDescent="0.15">
      <c r="A73" s="111" t="s">
        <v>445</v>
      </c>
      <c r="B73" s="112" t="s">
        <v>346</v>
      </c>
      <c r="C73" s="113">
        <v>6</v>
      </c>
      <c r="D73" s="114">
        <v>0</v>
      </c>
      <c r="E73" s="115">
        <f>Q73+AC73</f>
        <v>22</v>
      </c>
      <c r="F73" s="116">
        <v>1</v>
      </c>
      <c r="G73" s="116">
        <v>0</v>
      </c>
      <c r="H73" s="116">
        <v>1</v>
      </c>
      <c r="I73" s="116">
        <v>0</v>
      </c>
      <c r="J73" s="116">
        <v>0</v>
      </c>
      <c r="K73" s="116">
        <v>19</v>
      </c>
      <c r="L73" s="116">
        <v>1</v>
      </c>
      <c r="M73" s="116">
        <v>0</v>
      </c>
      <c r="N73" s="116">
        <v>0</v>
      </c>
      <c r="O73" s="113">
        <v>15</v>
      </c>
      <c r="P73" s="113">
        <v>7</v>
      </c>
      <c r="Q73" s="113">
        <v>22</v>
      </c>
      <c r="R73" s="112">
        <v>0</v>
      </c>
      <c r="S73" s="112">
        <v>0</v>
      </c>
      <c r="T73" s="112">
        <v>0</v>
      </c>
      <c r="U73" s="112">
        <v>0</v>
      </c>
      <c r="V73" s="112">
        <v>0</v>
      </c>
      <c r="W73" s="112">
        <v>0</v>
      </c>
      <c r="X73" s="112">
        <v>0</v>
      </c>
      <c r="Y73" s="116">
        <v>0</v>
      </c>
      <c r="Z73" s="116">
        <v>0</v>
      </c>
      <c r="AA73" s="116">
        <v>0</v>
      </c>
      <c r="AB73" s="116">
        <v>0</v>
      </c>
      <c r="AC73" s="113">
        <v>0</v>
      </c>
      <c r="AD73" s="113">
        <v>1</v>
      </c>
      <c r="AE73" s="113">
        <v>3</v>
      </c>
      <c r="AF73" s="113">
        <v>1</v>
      </c>
      <c r="AG73" s="113">
        <v>1</v>
      </c>
      <c r="AH73" s="113">
        <v>1</v>
      </c>
      <c r="AI73" s="113">
        <v>0</v>
      </c>
      <c r="AJ73" s="113">
        <v>1</v>
      </c>
      <c r="AK73" s="113">
        <v>0</v>
      </c>
      <c r="AL73" s="113">
        <v>0</v>
      </c>
      <c r="AM73" s="113">
        <v>0</v>
      </c>
      <c r="AN73" s="113">
        <v>0</v>
      </c>
      <c r="AO73" s="113">
        <v>0</v>
      </c>
      <c r="AP73" s="113">
        <v>0</v>
      </c>
    </row>
    <row r="74" spans="1:42" ht="14.1" customHeight="1" x14ac:dyDescent="0.15">
      <c r="A74" s="117" t="s">
        <v>443</v>
      </c>
      <c r="B74" s="117">
        <f>COUNTA(B64:B73)</f>
        <v>10</v>
      </c>
      <c r="C74" s="118">
        <f t="shared" ref="C74:AP74" si="8">SUM(C64:C73)</f>
        <v>97</v>
      </c>
      <c r="D74" s="118">
        <f t="shared" si="8"/>
        <v>8</v>
      </c>
      <c r="E74" s="119">
        <f t="shared" si="8"/>
        <v>350</v>
      </c>
      <c r="F74" s="118">
        <f t="shared" si="8"/>
        <v>10</v>
      </c>
      <c r="G74" s="118">
        <f t="shared" si="8"/>
        <v>0</v>
      </c>
      <c r="H74" s="118">
        <f t="shared" si="8"/>
        <v>10</v>
      </c>
      <c r="I74" s="118">
        <f t="shared" si="8"/>
        <v>0</v>
      </c>
      <c r="J74" s="118">
        <f t="shared" si="8"/>
        <v>0</v>
      </c>
      <c r="K74" s="118">
        <f t="shared" si="8"/>
        <v>299</v>
      </c>
      <c r="L74" s="118">
        <f t="shared" si="8"/>
        <v>10</v>
      </c>
      <c r="M74" s="118">
        <f t="shared" si="8"/>
        <v>0</v>
      </c>
      <c r="N74" s="118">
        <f t="shared" si="8"/>
        <v>1</v>
      </c>
      <c r="O74" s="118">
        <f t="shared" si="8"/>
        <v>261</v>
      </c>
      <c r="P74" s="118">
        <f t="shared" si="8"/>
        <v>69</v>
      </c>
      <c r="Q74" s="118">
        <f t="shared" si="8"/>
        <v>330</v>
      </c>
      <c r="R74" s="118">
        <f t="shared" si="8"/>
        <v>0</v>
      </c>
      <c r="S74" s="118">
        <f t="shared" si="8"/>
        <v>0</v>
      </c>
      <c r="T74" s="118">
        <f t="shared" si="8"/>
        <v>2</v>
      </c>
      <c r="U74" s="118">
        <f t="shared" si="8"/>
        <v>0</v>
      </c>
      <c r="V74" s="118">
        <f t="shared" si="8"/>
        <v>0</v>
      </c>
      <c r="W74" s="118">
        <f t="shared" si="8"/>
        <v>16</v>
      </c>
      <c r="X74" s="118">
        <f t="shared" si="8"/>
        <v>2</v>
      </c>
      <c r="Y74" s="118">
        <f t="shared" si="8"/>
        <v>0</v>
      </c>
      <c r="Z74" s="118">
        <f t="shared" si="8"/>
        <v>0</v>
      </c>
      <c r="AA74" s="118">
        <f t="shared" si="8"/>
        <v>17</v>
      </c>
      <c r="AB74" s="118">
        <f t="shared" si="8"/>
        <v>3</v>
      </c>
      <c r="AC74" s="118">
        <f t="shared" si="8"/>
        <v>20</v>
      </c>
      <c r="AD74" s="118">
        <f t="shared" si="8"/>
        <v>12</v>
      </c>
      <c r="AE74" s="118">
        <f t="shared" si="8"/>
        <v>21</v>
      </c>
      <c r="AF74" s="118">
        <f t="shared" si="8"/>
        <v>12</v>
      </c>
      <c r="AG74" s="118">
        <f t="shared" si="8"/>
        <v>12</v>
      </c>
      <c r="AH74" s="118">
        <f t="shared" si="8"/>
        <v>12</v>
      </c>
      <c r="AI74" s="118">
        <f t="shared" si="8"/>
        <v>9</v>
      </c>
      <c r="AJ74" s="118">
        <f t="shared" si="8"/>
        <v>2</v>
      </c>
      <c r="AK74" s="118">
        <f t="shared" si="8"/>
        <v>5</v>
      </c>
      <c r="AL74" s="118">
        <f t="shared" si="8"/>
        <v>2</v>
      </c>
      <c r="AM74" s="118">
        <f t="shared" si="8"/>
        <v>1</v>
      </c>
      <c r="AN74" s="118">
        <f t="shared" si="8"/>
        <v>3</v>
      </c>
      <c r="AO74" s="118">
        <f t="shared" si="8"/>
        <v>0</v>
      </c>
      <c r="AP74" s="118">
        <f t="shared" si="8"/>
        <v>2</v>
      </c>
    </row>
    <row r="75" spans="1:42" ht="14.1" customHeight="1" x14ac:dyDescent="0.15">
      <c r="A75" s="111" t="s">
        <v>446</v>
      </c>
      <c r="B75" s="112" t="s">
        <v>30</v>
      </c>
      <c r="C75" s="113">
        <v>18</v>
      </c>
      <c r="D75" s="113">
        <v>4</v>
      </c>
      <c r="E75" s="115">
        <f t="shared" si="4"/>
        <v>62</v>
      </c>
      <c r="F75" s="116">
        <v>1</v>
      </c>
      <c r="G75" s="116">
        <v>1</v>
      </c>
      <c r="H75" s="116">
        <v>2</v>
      </c>
      <c r="I75" s="116">
        <v>0</v>
      </c>
      <c r="J75" s="116">
        <v>0</v>
      </c>
      <c r="K75" s="116">
        <v>48</v>
      </c>
      <c r="L75" s="116">
        <v>1</v>
      </c>
      <c r="M75" s="116">
        <v>0</v>
      </c>
      <c r="N75" s="116">
        <v>0</v>
      </c>
      <c r="O75" s="113">
        <v>44</v>
      </c>
      <c r="P75" s="113">
        <v>9</v>
      </c>
      <c r="Q75" s="113">
        <v>53</v>
      </c>
      <c r="R75" s="112">
        <v>0</v>
      </c>
      <c r="S75" s="112">
        <v>0</v>
      </c>
      <c r="T75" s="112">
        <v>1</v>
      </c>
      <c r="U75" s="112">
        <v>0</v>
      </c>
      <c r="V75" s="112">
        <v>0</v>
      </c>
      <c r="W75" s="112">
        <v>7</v>
      </c>
      <c r="X75" s="112">
        <v>1</v>
      </c>
      <c r="Y75" s="116">
        <v>0</v>
      </c>
      <c r="Z75" s="116">
        <v>0</v>
      </c>
      <c r="AA75" s="116">
        <v>7</v>
      </c>
      <c r="AB75" s="116">
        <v>2</v>
      </c>
      <c r="AC75" s="113">
        <v>9</v>
      </c>
      <c r="AD75" s="113">
        <v>2</v>
      </c>
      <c r="AE75" s="113">
        <v>3</v>
      </c>
      <c r="AF75" s="113">
        <v>2</v>
      </c>
      <c r="AG75" s="113">
        <v>2</v>
      </c>
      <c r="AH75" s="113">
        <v>2</v>
      </c>
      <c r="AI75" s="113">
        <v>1</v>
      </c>
      <c r="AJ75" s="113">
        <v>0</v>
      </c>
      <c r="AK75" s="113">
        <v>2</v>
      </c>
      <c r="AL75" s="113">
        <v>3</v>
      </c>
      <c r="AM75" s="113">
        <v>0</v>
      </c>
      <c r="AN75" s="113">
        <v>0</v>
      </c>
      <c r="AO75" s="113">
        <v>0</v>
      </c>
      <c r="AP75" s="113">
        <v>0</v>
      </c>
    </row>
    <row r="76" spans="1:42" ht="14.1" customHeight="1" x14ac:dyDescent="0.15">
      <c r="A76" s="111" t="s">
        <v>446</v>
      </c>
      <c r="B76" s="112" t="s">
        <v>31</v>
      </c>
      <c r="C76" s="113">
        <v>12</v>
      </c>
      <c r="D76" s="114">
        <v>0</v>
      </c>
      <c r="E76" s="115">
        <f t="shared" si="4"/>
        <v>36</v>
      </c>
      <c r="F76" s="116">
        <v>1</v>
      </c>
      <c r="G76" s="116">
        <v>0</v>
      </c>
      <c r="H76" s="116">
        <v>1</v>
      </c>
      <c r="I76" s="116">
        <v>0</v>
      </c>
      <c r="J76" s="116">
        <v>0</v>
      </c>
      <c r="K76" s="116">
        <v>33</v>
      </c>
      <c r="L76" s="116">
        <v>1</v>
      </c>
      <c r="M76" s="116">
        <v>0</v>
      </c>
      <c r="N76" s="116">
        <v>0</v>
      </c>
      <c r="O76" s="113">
        <v>28</v>
      </c>
      <c r="P76" s="113">
        <v>8</v>
      </c>
      <c r="Q76" s="113">
        <v>36</v>
      </c>
      <c r="R76" s="112">
        <v>0</v>
      </c>
      <c r="S76" s="112">
        <v>0</v>
      </c>
      <c r="T76" s="112">
        <v>0</v>
      </c>
      <c r="U76" s="112">
        <v>0</v>
      </c>
      <c r="V76" s="112">
        <v>0</v>
      </c>
      <c r="W76" s="112">
        <v>0</v>
      </c>
      <c r="X76" s="112">
        <v>0</v>
      </c>
      <c r="Y76" s="116">
        <v>0</v>
      </c>
      <c r="Z76" s="116">
        <v>0</v>
      </c>
      <c r="AA76" s="116">
        <v>0</v>
      </c>
      <c r="AB76" s="116">
        <v>0</v>
      </c>
      <c r="AC76" s="116">
        <v>0</v>
      </c>
      <c r="AD76" s="113">
        <v>1</v>
      </c>
      <c r="AE76" s="113">
        <v>3</v>
      </c>
      <c r="AF76" s="113">
        <v>1</v>
      </c>
      <c r="AG76" s="113">
        <v>1</v>
      </c>
      <c r="AH76" s="113">
        <v>1</v>
      </c>
      <c r="AI76" s="113">
        <v>0</v>
      </c>
      <c r="AJ76" s="113">
        <v>0</v>
      </c>
      <c r="AK76" s="113">
        <v>1</v>
      </c>
      <c r="AL76" s="113">
        <v>0</v>
      </c>
      <c r="AM76" s="113">
        <v>0</v>
      </c>
      <c r="AN76" s="113">
        <v>0</v>
      </c>
      <c r="AO76" s="113">
        <v>0</v>
      </c>
      <c r="AP76" s="113">
        <v>0</v>
      </c>
    </row>
    <row r="77" spans="1:42" ht="14.1" customHeight="1" x14ac:dyDescent="0.15">
      <c r="A77" s="111" t="s">
        <v>446</v>
      </c>
      <c r="B77" s="112" t="s">
        <v>32</v>
      </c>
      <c r="C77" s="113">
        <v>13</v>
      </c>
      <c r="D77" s="114">
        <v>0</v>
      </c>
      <c r="E77" s="115">
        <f t="shared" si="4"/>
        <v>51</v>
      </c>
      <c r="F77" s="116">
        <v>1</v>
      </c>
      <c r="G77" s="116">
        <v>0</v>
      </c>
      <c r="H77" s="116">
        <v>1</v>
      </c>
      <c r="I77" s="116">
        <v>0</v>
      </c>
      <c r="J77" s="116">
        <v>0</v>
      </c>
      <c r="K77" s="116">
        <v>48</v>
      </c>
      <c r="L77" s="116">
        <v>1</v>
      </c>
      <c r="M77" s="116">
        <v>0</v>
      </c>
      <c r="N77" s="116">
        <v>0</v>
      </c>
      <c r="O77" s="113">
        <v>47</v>
      </c>
      <c r="P77" s="113">
        <v>4</v>
      </c>
      <c r="Q77" s="113">
        <v>51</v>
      </c>
      <c r="R77" s="112">
        <v>0</v>
      </c>
      <c r="S77" s="112">
        <v>0</v>
      </c>
      <c r="T77" s="112">
        <v>0</v>
      </c>
      <c r="U77" s="112">
        <v>0</v>
      </c>
      <c r="V77" s="112">
        <v>0</v>
      </c>
      <c r="W77" s="112">
        <v>0</v>
      </c>
      <c r="X77" s="112">
        <v>0</v>
      </c>
      <c r="Y77" s="116">
        <v>0</v>
      </c>
      <c r="Z77" s="116">
        <v>0</v>
      </c>
      <c r="AA77" s="116">
        <v>0</v>
      </c>
      <c r="AB77" s="116">
        <v>0</v>
      </c>
      <c r="AC77" s="116">
        <v>0</v>
      </c>
      <c r="AD77" s="113">
        <v>1</v>
      </c>
      <c r="AE77" s="113">
        <v>3</v>
      </c>
      <c r="AF77" s="113">
        <v>1</v>
      </c>
      <c r="AG77" s="113">
        <v>1</v>
      </c>
      <c r="AH77" s="113">
        <v>1</v>
      </c>
      <c r="AI77" s="113">
        <v>5</v>
      </c>
      <c r="AJ77" s="113">
        <v>0</v>
      </c>
      <c r="AK77" s="113">
        <v>1</v>
      </c>
      <c r="AL77" s="113">
        <v>0</v>
      </c>
      <c r="AM77" s="113">
        <v>0</v>
      </c>
      <c r="AN77" s="113">
        <v>0</v>
      </c>
      <c r="AO77" s="113">
        <v>0</v>
      </c>
      <c r="AP77" s="113">
        <v>0</v>
      </c>
    </row>
    <row r="78" spans="1:42" ht="14.1" customHeight="1" x14ac:dyDescent="0.15">
      <c r="A78" s="111" t="s">
        <v>446</v>
      </c>
      <c r="B78" s="112" t="s">
        <v>166</v>
      </c>
      <c r="C78" s="113">
        <v>14</v>
      </c>
      <c r="D78" s="114">
        <v>0</v>
      </c>
      <c r="E78" s="115">
        <f t="shared" si="4"/>
        <v>41</v>
      </c>
      <c r="F78" s="116">
        <v>1</v>
      </c>
      <c r="G78" s="116">
        <v>0</v>
      </c>
      <c r="H78" s="116">
        <v>1</v>
      </c>
      <c r="I78" s="116">
        <v>0</v>
      </c>
      <c r="J78" s="116">
        <v>0</v>
      </c>
      <c r="K78" s="121">
        <v>39</v>
      </c>
      <c r="L78" s="116">
        <v>0</v>
      </c>
      <c r="M78" s="116">
        <v>0</v>
      </c>
      <c r="N78" s="116">
        <v>0</v>
      </c>
      <c r="O78" s="113">
        <v>28</v>
      </c>
      <c r="P78" s="113">
        <v>13</v>
      </c>
      <c r="Q78" s="113">
        <v>41</v>
      </c>
      <c r="R78" s="112">
        <v>0</v>
      </c>
      <c r="S78" s="112">
        <v>0</v>
      </c>
      <c r="T78" s="112">
        <v>0</v>
      </c>
      <c r="U78" s="112">
        <v>0</v>
      </c>
      <c r="V78" s="112">
        <v>0</v>
      </c>
      <c r="W78" s="112">
        <v>0</v>
      </c>
      <c r="X78" s="112">
        <v>0</v>
      </c>
      <c r="Y78" s="116">
        <v>0</v>
      </c>
      <c r="Z78" s="116">
        <v>0</v>
      </c>
      <c r="AA78" s="116">
        <v>0</v>
      </c>
      <c r="AB78" s="116">
        <v>0</v>
      </c>
      <c r="AC78" s="116">
        <v>0</v>
      </c>
      <c r="AD78" s="113">
        <v>1</v>
      </c>
      <c r="AE78" s="113">
        <v>3</v>
      </c>
      <c r="AF78" s="113">
        <v>1</v>
      </c>
      <c r="AG78" s="113">
        <v>1</v>
      </c>
      <c r="AH78" s="113">
        <v>1</v>
      </c>
      <c r="AI78" s="113">
        <v>0</v>
      </c>
      <c r="AJ78" s="113">
        <v>0</v>
      </c>
      <c r="AK78" s="113">
        <v>1</v>
      </c>
      <c r="AL78" s="113">
        <v>0</v>
      </c>
      <c r="AM78" s="113">
        <v>0</v>
      </c>
      <c r="AN78" s="113">
        <v>0</v>
      </c>
      <c r="AO78" s="113">
        <v>0</v>
      </c>
      <c r="AP78" s="113">
        <v>0</v>
      </c>
    </row>
    <row r="79" spans="1:42" ht="14.1" customHeight="1" x14ac:dyDescent="0.15">
      <c r="A79" s="111" t="s">
        <v>446</v>
      </c>
      <c r="B79" s="112" t="s">
        <v>50</v>
      </c>
      <c r="C79" s="113">
        <v>18</v>
      </c>
      <c r="D79" s="113">
        <v>4</v>
      </c>
      <c r="E79" s="115">
        <f t="shared" si="4"/>
        <v>57</v>
      </c>
      <c r="F79" s="116">
        <v>1</v>
      </c>
      <c r="G79" s="116">
        <v>0</v>
      </c>
      <c r="H79" s="116">
        <v>1</v>
      </c>
      <c r="I79" s="116">
        <v>1</v>
      </c>
      <c r="J79" s="116">
        <v>0</v>
      </c>
      <c r="K79" s="116">
        <v>42</v>
      </c>
      <c r="L79" s="116">
        <v>1</v>
      </c>
      <c r="M79" s="116">
        <v>0</v>
      </c>
      <c r="N79" s="116">
        <v>0</v>
      </c>
      <c r="O79" s="113">
        <v>40</v>
      </c>
      <c r="P79" s="113">
        <v>6</v>
      </c>
      <c r="Q79" s="113">
        <v>46</v>
      </c>
      <c r="R79" s="112">
        <v>0</v>
      </c>
      <c r="S79" s="112">
        <v>0</v>
      </c>
      <c r="T79" s="112">
        <v>1</v>
      </c>
      <c r="U79" s="112">
        <v>0</v>
      </c>
      <c r="V79" s="112">
        <v>0</v>
      </c>
      <c r="W79" s="112">
        <v>9</v>
      </c>
      <c r="X79" s="112">
        <v>1</v>
      </c>
      <c r="Y79" s="116">
        <v>0</v>
      </c>
      <c r="Z79" s="116">
        <v>0</v>
      </c>
      <c r="AA79" s="116">
        <v>9</v>
      </c>
      <c r="AB79" s="116">
        <v>2</v>
      </c>
      <c r="AC79" s="113">
        <v>11</v>
      </c>
      <c r="AD79" s="113">
        <v>2</v>
      </c>
      <c r="AE79" s="113">
        <v>3</v>
      </c>
      <c r="AF79" s="113">
        <v>2</v>
      </c>
      <c r="AG79" s="113">
        <v>2</v>
      </c>
      <c r="AH79" s="113">
        <v>2</v>
      </c>
      <c r="AI79" s="113">
        <v>0</v>
      </c>
      <c r="AJ79" s="113">
        <v>0</v>
      </c>
      <c r="AK79" s="113">
        <v>0</v>
      </c>
      <c r="AL79" s="113">
        <v>0</v>
      </c>
      <c r="AM79" s="113">
        <v>0</v>
      </c>
      <c r="AN79" s="113">
        <v>0</v>
      </c>
      <c r="AO79" s="113">
        <v>0</v>
      </c>
      <c r="AP79" s="113">
        <v>0</v>
      </c>
    </row>
    <row r="80" spans="1:42" ht="14.1" customHeight="1" x14ac:dyDescent="0.15">
      <c r="A80" s="111" t="s">
        <v>446</v>
      </c>
      <c r="B80" s="112" t="s">
        <v>51</v>
      </c>
      <c r="C80" s="113">
        <v>12</v>
      </c>
      <c r="D80" s="114">
        <v>0</v>
      </c>
      <c r="E80" s="115">
        <f t="shared" si="4"/>
        <v>32</v>
      </c>
      <c r="F80" s="116">
        <v>1</v>
      </c>
      <c r="G80" s="116">
        <v>0</v>
      </c>
      <c r="H80" s="116">
        <v>1</v>
      </c>
      <c r="I80" s="116">
        <v>0</v>
      </c>
      <c r="J80" s="116">
        <v>0</v>
      </c>
      <c r="K80" s="116">
        <v>29</v>
      </c>
      <c r="L80" s="116">
        <v>1</v>
      </c>
      <c r="M80" s="116">
        <v>0</v>
      </c>
      <c r="N80" s="116">
        <v>0</v>
      </c>
      <c r="O80" s="113">
        <v>23</v>
      </c>
      <c r="P80" s="113">
        <v>9</v>
      </c>
      <c r="Q80" s="113">
        <v>32</v>
      </c>
      <c r="R80" s="112">
        <v>0</v>
      </c>
      <c r="S80" s="112">
        <v>0</v>
      </c>
      <c r="T80" s="112">
        <v>0</v>
      </c>
      <c r="U80" s="112">
        <v>0</v>
      </c>
      <c r="V80" s="112">
        <v>0</v>
      </c>
      <c r="W80" s="112">
        <v>0</v>
      </c>
      <c r="X80" s="112">
        <v>0</v>
      </c>
      <c r="Y80" s="116">
        <v>0</v>
      </c>
      <c r="Z80" s="116">
        <v>0</v>
      </c>
      <c r="AA80" s="116">
        <v>0</v>
      </c>
      <c r="AB80" s="116">
        <v>0</v>
      </c>
      <c r="AC80" s="116">
        <v>0</v>
      </c>
      <c r="AD80" s="113">
        <v>1</v>
      </c>
      <c r="AE80" s="113">
        <v>3</v>
      </c>
      <c r="AF80" s="113">
        <v>1</v>
      </c>
      <c r="AG80" s="113">
        <v>1</v>
      </c>
      <c r="AH80" s="113">
        <v>1</v>
      </c>
      <c r="AI80" s="113">
        <v>0</v>
      </c>
      <c r="AJ80" s="113">
        <v>0</v>
      </c>
      <c r="AK80" s="113">
        <v>1</v>
      </c>
      <c r="AL80" s="113">
        <v>0</v>
      </c>
      <c r="AM80" s="113">
        <v>0</v>
      </c>
      <c r="AN80" s="113">
        <v>0</v>
      </c>
      <c r="AO80" s="113">
        <v>0</v>
      </c>
      <c r="AP80" s="113">
        <v>0</v>
      </c>
    </row>
    <row r="81" spans="1:42" ht="14.1" customHeight="1" x14ac:dyDescent="0.15">
      <c r="A81" s="111" t="s">
        <v>446</v>
      </c>
      <c r="B81" s="112" t="s">
        <v>52</v>
      </c>
      <c r="C81" s="113">
        <v>18</v>
      </c>
      <c r="D81" s="113">
        <v>8</v>
      </c>
      <c r="E81" s="115">
        <f t="shared" si="4"/>
        <v>82</v>
      </c>
      <c r="F81" s="116">
        <v>1</v>
      </c>
      <c r="G81" s="116">
        <v>0</v>
      </c>
      <c r="H81" s="116">
        <v>1</v>
      </c>
      <c r="I81" s="116">
        <v>1</v>
      </c>
      <c r="J81" s="116">
        <v>0</v>
      </c>
      <c r="K81" s="116">
        <v>56</v>
      </c>
      <c r="L81" s="116">
        <v>1</v>
      </c>
      <c r="M81" s="116">
        <v>0</v>
      </c>
      <c r="N81" s="116">
        <v>0</v>
      </c>
      <c r="O81" s="113">
        <v>53</v>
      </c>
      <c r="P81" s="113">
        <v>7</v>
      </c>
      <c r="Q81" s="113">
        <v>60</v>
      </c>
      <c r="R81" s="112">
        <v>0</v>
      </c>
      <c r="S81" s="112">
        <v>0</v>
      </c>
      <c r="T81" s="112">
        <v>1</v>
      </c>
      <c r="U81" s="112">
        <v>0</v>
      </c>
      <c r="V81" s="112">
        <v>0</v>
      </c>
      <c r="W81" s="112">
        <v>20</v>
      </c>
      <c r="X81" s="112">
        <v>1</v>
      </c>
      <c r="Y81" s="116">
        <v>0</v>
      </c>
      <c r="Z81" s="116">
        <v>0</v>
      </c>
      <c r="AA81" s="116">
        <v>18</v>
      </c>
      <c r="AB81" s="116">
        <v>4</v>
      </c>
      <c r="AC81" s="113">
        <v>22</v>
      </c>
      <c r="AD81" s="113">
        <v>2</v>
      </c>
      <c r="AE81" s="113">
        <v>7</v>
      </c>
      <c r="AF81" s="113">
        <v>2</v>
      </c>
      <c r="AG81" s="113">
        <v>2</v>
      </c>
      <c r="AH81" s="113">
        <v>2</v>
      </c>
      <c r="AI81" s="113">
        <v>8</v>
      </c>
      <c r="AJ81" s="113">
        <v>0</v>
      </c>
      <c r="AK81" s="113">
        <v>1</v>
      </c>
      <c r="AL81" s="113">
        <v>0</v>
      </c>
      <c r="AM81" s="113">
        <v>0</v>
      </c>
      <c r="AN81" s="113">
        <v>0</v>
      </c>
      <c r="AO81" s="113">
        <v>0</v>
      </c>
      <c r="AP81" s="113">
        <v>0</v>
      </c>
    </row>
    <row r="82" spans="1:42" ht="14.1" customHeight="1" x14ac:dyDescent="0.15">
      <c r="A82" s="111" t="s">
        <v>446</v>
      </c>
      <c r="B82" s="112" t="s">
        <v>137</v>
      </c>
      <c r="C82" s="113">
        <v>13</v>
      </c>
      <c r="D82" s="114">
        <v>0</v>
      </c>
      <c r="E82" s="115">
        <f t="shared" si="4"/>
        <v>44</v>
      </c>
      <c r="F82" s="116">
        <v>1</v>
      </c>
      <c r="G82" s="116">
        <v>0</v>
      </c>
      <c r="H82" s="116">
        <v>1</v>
      </c>
      <c r="I82" s="116">
        <v>0</v>
      </c>
      <c r="J82" s="116">
        <v>0</v>
      </c>
      <c r="K82" s="116">
        <v>38</v>
      </c>
      <c r="L82" s="116">
        <v>1</v>
      </c>
      <c r="M82" s="116">
        <v>0</v>
      </c>
      <c r="N82" s="116">
        <v>3</v>
      </c>
      <c r="O82" s="113">
        <v>36</v>
      </c>
      <c r="P82" s="113">
        <v>8</v>
      </c>
      <c r="Q82" s="113">
        <v>44</v>
      </c>
      <c r="R82" s="112">
        <v>0</v>
      </c>
      <c r="S82" s="112">
        <v>0</v>
      </c>
      <c r="T82" s="112">
        <v>0</v>
      </c>
      <c r="U82" s="112">
        <v>0</v>
      </c>
      <c r="V82" s="112">
        <v>0</v>
      </c>
      <c r="W82" s="112">
        <v>0</v>
      </c>
      <c r="X82" s="112">
        <v>0</v>
      </c>
      <c r="Y82" s="116">
        <v>0</v>
      </c>
      <c r="Z82" s="116">
        <v>0</v>
      </c>
      <c r="AA82" s="116">
        <v>0</v>
      </c>
      <c r="AB82" s="116">
        <v>0</v>
      </c>
      <c r="AC82" s="113">
        <v>0</v>
      </c>
      <c r="AD82" s="113">
        <v>1</v>
      </c>
      <c r="AE82" s="113">
        <v>3</v>
      </c>
      <c r="AF82" s="113">
        <v>1</v>
      </c>
      <c r="AG82" s="113">
        <v>1</v>
      </c>
      <c r="AH82" s="113">
        <v>1</v>
      </c>
      <c r="AI82" s="113">
        <v>0</v>
      </c>
      <c r="AJ82" s="113">
        <v>0</v>
      </c>
      <c r="AK82" s="113">
        <v>1</v>
      </c>
      <c r="AL82" s="113">
        <v>0</v>
      </c>
      <c r="AM82" s="113">
        <v>1</v>
      </c>
      <c r="AN82" s="113">
        <v>0</v>
      </c>
      <c r="AO82" s="113">
        <v>0</v>
      </c>
      <c r="AP82" s="113">
        <v>0</v>
      </c>
    </row>
    <row r="83" spans="1:42" ht="14.1" customHeight="1" x14ac:dyDescent="0.15">
      <c r="A83" s="111" t="s">
        <v>446</v>
      </c>
      <c r="B83" s="112" t="s">
        <v>157</v>
      </c>
      <c r="C83" s="113">
        <v>12</v>
      </c>
      <c r="D83" s="114">
        <v>0</v>
      </c>
      <c r="E83" s="115">
        <f t="shared" si="4"/>
        <v>38</v>
      </c>
      <c r="F83" s="116">
        <v>1</v>
      </c>
      <c r="G83" s="116">
        <v>0</v>
      </c>
      <c r="H83" s="116">
        <v>1</v>
      </c>
      <c r="I83" s="116">
        <v>0</v>
      </c>
      <c r="J83" s="116">
        <v>0</v>
      </c>
      <c r="K83" s="116">
        <v>34</v>
      </c>
      <c r="L83" s="116">
        <v>2</v>
      </c>
      <c r="M83" s="116">
        <v>0</v>
      </c>
      <c r="N83" s="116">
        <v>0</v>
      </c>
      <c r="O83" s="113">
        <v>27</v>
      </c>
      <c r="P83" s="113">
        <v>11</v>
      </c>
      <c r="Q83" s="113">
        <v>38</v>
      </c>
      <c r="R83" s="112">
        <v>0</v>
      </c>
      <c r="S83" s="112">
        <v>0</v>
      </c>
      <c r="T83" s="112">
        <v>0</v>
      </c>
      <c r="U83" s="112">
        <v>0</v>
      </c>
      <c r="V83" s="112">
        <v>0</v>
      </c>
      <c r="W83" s="112">
        <v>0</v>
      </c>
      <c r="X83" s="112">
        <v>0</v>
      </c>
      <c r="Y83" s="116">
        <v>0</v>
      </c>
      <c r="Z83" s="116">
        <v>0</v>
      </c>
      <c r="AA83" s="116">
        <v>0</v>
      </c>
      <c r="AB83" s="116">
        <v>0</v>
      </c>
      <c r="AC83" s="113">
        <v>0</v>
      </c>
      <c r="AD83" s="113">
        <v>1</v>
      </c>
      <c r="AE83" s="113">
        <v>3</v>
      </c>
      <c r="AF83" s="113">
        <v>1</v>
      </c>
      <c r="AG83" s="113">
        <v>1</v>
      </c>
      <c r="AH83" s="113">
        <v>1</v>
      </c>
      <c r="AI83" s="113">
        <v>3</v>
      </c>
      <c r="AJ83" s="113">
        <v>0</v>
      </c>
      <c r="AK83" s="113">
        <v>0</v>
      </c>
      <c r="AL83" s="113">
        <v>0</v>
      </c>
      <c r="AM83" s="113">
        <v>0</v>
      </c>
      <c r="AN83" s="113">
        <v>1</v>
      </c>
      <c r="AO83" s="113">
        <v>0</v>
      </c>
      <c r="AP83" s="113">
        <v>1</v>
      </c>
    </row>
    <row r="84" spans="1:42" ht="14.1" customHeight="1" x14ac:dyDescent="0.15">
      <c r="A84" s="111" t="s">
        <v>446</v>
      </c>
      <c r="B84" s="112" t="s">
        <v>165</v>
      </c>
      <c r="C84" s="113">
        <v>12</v>
      </c>
      <c r="D84" s="114">
        <v>0</v>
      </c>
      <c r="E84" s="115">
        <f t="shared" si="4"/>
        <v>32</v>
      </c>
      <c r="F84" s="116">
        <v>1</v>
      </c>
      <c r="G84" s="116">
        <v>0</v>
      </c>
      <c r="H84" s="116">
        <v>1</v>
      </c>
      <c r="I84" s="116">
        <v>0</v>
      </c>
      <c r="J84" s="116">
        <v>0</v>
      </c>
      <c r="K84" s="116">
        <v>29</v>
      </c>
      <c r="L84" s="116">
        <v>1</v>
      </c>
      <c r="M84" s="116">
        <v>0</v>
      </c>
      <c r="N84" s="116">
        <v>0</v>
      </c>
      <c r="O84" s="113">
        <v>23</v>
      </c>
      <c r="P84" s="113">
        <v>9</v>
      </c>
      <c r="Q84" s="113">
        <v>32</v>
      </c>
      <c r="R84" s="112">
        <v>0</v>
      </c>
      <c r="S84" s="112">
        <v>0</v>
      </c>
      <c r="T84" s="112">
        <v>0</v>
      </c>
      <c r="U84" s="112">
        <v>0</v>
      </c>
      <c r="V84" s="112">
        <v>0</v>
      </c>
      <c r="W84" s="112">
        <v>0</v>
      </c>
      <c r="X84" s="112">
        <v>0</v>
      </c>
      <c r="Y84" s="116">
        <v>0</v>
      </c>
      <c r="Z84" s="116">
        <v>0</v>
      </c>
      <c r="AA84" s="116">
        <v>0</v>
      </c>
      <c r="AB84" s="116">
        <v>0</v>
      </c>
      <c r="AC84" s="113">
        <v>0</v>
      </c>
      <c r="AD84" s="113">
        <v>1</v>
      </c>
      <c r="AE84" s="113">
        <v>3</v>
      </c>
      <c r="AF84" s="113">
        <v>1</v>
      </c>
      <c r="AG84" s="113">
        <v>1</v>
      </c>
      <c r="AH84" s="113">
        <v>1</v>
      </c>
      <c r="AI84" s="113">
        <v>0</v>
      </c>
      <c r="AJ84" s="113">
        <v>0</v>
      </c>
      <c r="AK84" s="113">
        <v>1</v>
      </c>
      <c r="AL84" s="113">
        <v>0</v>
      </c>
      <c r="AM84" s="113">
        <v>0</v>
      </c>
      <c r="AN84" s="113">
        <v>0</v>
      </c>
      <c r="AO84" s="113">
        <v>0</v>
      </c>
      <c r="AP84" s="113">
        <v>0</v>
      </c>
    </row>
    <row r="85" spans="1:42" ht="14.1" customHeight="1" x14ac:dyDescent="0.15">
      <c r="A85" s="111" t="s">
        <v>446</v>
      </c>
      <c r="B85" s="112" t="s">
        <v>82</v>
      </c>
      <c r="C85" s="113">
        <v>9</v>
      </c>
      <c r="D85" s="114">
        <v>0</v>
      </c>
      <c r="E85" s="115">
        <f t="shared" si="4"/>
        <v>29</v>
      </c>
      <c r="F85" s="116">
        <v>1</v>
      </c>
      <c r="G85" s="116">
        <v>0</v>
      </c>
      <c r="H85" s="116">
        <v>1</v>
      </c>
      <c r="I85" s="116">
        <v>0</v>
      </c>
      <c r="J85" s="116">
        <v>0</v>
      </c>
      <c r="K85" s="116">
        <v>26</v>
      </c>
      <c r="L85" s="116">
        <v>1</v>
      </c>
      <c r="M85" s="116">
        <v>0</v>
      </c>
      <c r="N85" s="116">
        <v>0</v>
      </c>
      <c r="O85" s="113">
        <v>23</v>
      </c>
      <c r="P85" s="113">
        <v>6</v>
      </c>
      <c r="Q85" s="113">
        <v>29</v>
      </c>
      <c r="R85" s="112">
        <v>0</v>
      </c>
      <c r="S85" s="112">
        <v>0</v>
      </c>
      <c r="T85" s="112">
        <v>0</v>
      </c>
      <c r="U85" s="112">
        <v>0</v>
      </c>
      <c r="V85" s="112">
        <v>0</v>
      </c>
      <c r="W85" s="112">
        <v>0</v>
      </c>
      <c r="X85" s="112">
        <v>0</v>
      </c>
      <c r="Y85" s="116">
        <v>0</v>
      </c>
      <c r="Z85" s="116">
        <v>0</v>
      </c>
      <c r="AA85" s="116">
        <v>0</v>
      </c>
      <c r="AB85" s="116">
        <v>0</v>
      </c>
      <c r="AC85" s="113">
        <v>0</v>
      </c>
      <c r="AD85" s="113">
        <v>1</v>
      </c>
      <c r="AE85" s="113">
        <v>3</v>
      </c>
      <c r="AF85" s="113">
        <v>1</v>
      </c>
      <c r="AG85" s="113">
        <v>1</v>
      </c>
      <c r="AH85" s="113">
        <v>1</v>
      </c>
      <c r="AI85" s="113">
        <v>0</v>
      </c>
      <c r="AJ85" s="113">
        <v>0</v>
      </c>
      <c r="AK85" s="113">
        <v>0</v>
      </c>
      <c r="AL85" s="113">
        <v>0</v>
      </c>
      <c r="AM85" s="113">
        <v>0</v>
      </c>
      <c r="AN85" s="113">
        <v>0</v>
      </c>
      <c r="AO85" s="113">
        <v>0</v>
      </c>
      <c r="AP85" s="113">
        <v>0</v>
      </c>
    </row>
    <row r="86" spans="1:42" ht="14.1" customHeight="1" x14ac:dyDescent="0.15">
      <c r="A86" s="111" t="s">
        <v>446</v>
      </c>
      <c r="B86" s="112" t="s">
        <v>146</v>
      </c>
      <c r="C86" s="113">
        <v>11</v>
      </c>
      <c r="D86" s="114">
        <v>0</v>
      </c>
      <c r="E86" s="115">
        <f t="shared" si="4"/>
        <v>32</v>
      </c>
      <c r="F86" s="116">
        <v>1</v>
      </c>
      <c r="G86" s="116">
        <v>0</v>
      </c>
      <c r="H86" s="116">
        <v>1</v>
      </c>
      <c r="I86" s="116">
        <v>0</v>
      </c>
      <c r="J86" s="116">
        <v>0</v>
      </c>
      <c r="K86" s="116">
        <v>29</v>
      </c>
      <c r="L86" s="116">
        <v>1</v>
      </c>
      <c r="M86" s="116">
        <v>0</v>
      </c>
      <c r="N86" s="116">
        <v>0</v>
      </c>
      <c r="O86" s="113">
        <v>24</v>
      </c>
      <c r="P86" s="113">
        <v>8</v>
      </c>
      <c r="Q86" s="113">
        <v>32</v>
      </c>
      <c r="R86" s="112">
        <v>0</v>
      </c>
      <c r="S86" s="112">
        <v>0</v>
      </c>
      <c r="T86" s="112">
        <v>0</v>
      </c>
      <c r="U86" s="112">
        <v>0</v>
      </c>
      <c r="V86" s="112">
        <v>0</v>
      </c>
      <c r="W86" s="112">
        <v>0</v>
      </c>
      <c r="X86" s="112">
        <v>0</v>
      </c>
      <c r="Y86" s="116">
        <v>0</v>
      </c>
      <c r="Z86" s="116">
        <v>0</v>
      </c>
      <c r="AA86" s="116">
        <v>0</v>
      </c>
      <c r="AB86" s="116">
        <v>0</v>
      </c>
      <c r="AC86" s="113">
        <v>0</v>
      </c>
      <c r="AD86" s="113">
        <v>1</v>
      </c>
      <c r="AE86" s="113">
        <v>3</v>
      </c>
      <c r="AF86" s="113">
        <v>1</v>
      </c>
      <c r="AG86" s="113">
        <v>1</v>
      </c>
      <c r="AH86" s="113">
        <v>1</v>
      </c>
      <c r="AI86" s="113">
        <v>0</v>
      </c>
      <c r="AJ86" s="113">
        <v>0</v>
      </c>
      <c r="AK86" s="113">
        <v>1</v>
      </c>
      <c r="AL86" s="113">
        <v>0</v>
      </c>
      <c r="AM86" s="113">
        <v>2</v>
      </c>
      <c r="AN86" s="113">
        <v>0</v>
      </c>
      <c r="AO86" s="113">
        <v>0</v>
      </c>
      <c r="AP86" s="113">
        <v>0</v>
      </c>
    </row>
    <row r="87" spans="1:42" ht="14.1" customHeight="1" x14ac:dyDescent="0.15">
      <c r="A87" s="111" t="s">
        <v>446</v>
      </c>
      <c r="B87" s="112" t="s">
        <v>0</v>
      </c>
      <c r="C87" s="113">
        <v>6</v>
      </c>
      <c r="D87" s="114">
        <v>0</v>
      </c>
      <c r="E87" s="115">
        <f t="shared" si="4"/>
        <v>19</v>
      </c>
      <c r="F87" s="116">
        <v>1</v>
      </c>
      <c r="G87" s="116">
        <v>0</v>
      </c>
      <c r="H87" s="116">
        <v>1</v>
      </c>
      <c r="I87" s="116">
        <v>0</v>
      </c>
      <c r="J87" s="116">
        <v>0</v>
      </c>
      <c r="K87" s="116">
        <v>16</v>
      </c>
      <c r="L87" s="116">
        <v>1</v>
      </c>
      <c r="M87" s="116">
        <v>0</v>
      </c>
      <c r="N87" s="116">
        <v>0</v>
      </c>
      <c r="O87" s="113">
        <v>14</v>
      </c>
      <c r="P87" s="113">
        <v>5</v>
      </c>
      <c r="Q87" s="113">
        <v>19</v>
      </c>
      <c r="R87" s="112">
        <v>0</v>
      </c>
      <c r="S87" s="112">
        <v>0</v>
      </c>
      <c r="T87" s="112">
        <v>0</v>
      </c>
      <c r="U87" s="112">
        <v>0</v>
      </c>
      <c r="V87" s="112">
        <v>0</v>
      </c>
      <c r="W87" s="112">
        <v>0</v>
      </c>
      <c r="X87" s="112">
        <v>0</v>
      </c>
      <c r="Y87" s="116">
        <v>0</v>
      </c>
      <c r="Z87" s="116">
        <v>0</v>
      </c>
      <c r="AA87" s="116">
        <v>0</v>
      </c>
      <c r="AB87" s="116">
        <v>0</v>
      </c>
      <c r="AC87" s="113">
        <v>0</v>
      </c>
      <c r="AD87" s="113">
        <v>1</v>
      </c>
      <c r="AE87" s="113">
        <v>3</v>
      </c>
      <c r="AF87" s="113">
        <v>1</v>
      </c>
      <c r="AG87" s="113">
        <v>1</v>
      </c>
      <c r="AH87" s="113">
        <v>1</v>
      </c>
      <c r="AI87" s="113">
        <v>0</v>
      </c>
      <c r="AJ87" s="113">
        <v>0</v>
      </c>
      <c r="AK87" s="113">
        <v>1</v>
      </c>
      <c r="AL87" s="113">
        <v>0</v>
      </c>
      <c r="AM87" s="113">
        <v>1</v>
      </c>
      <c r="AN87" s="113">
        <v>0</v>
      </c>
      <c r="AO87" s="113">
        <v>0</v>
      </c>
      <c r="AP87" s="113">
        <v>0</v>
      </c>
    </row>
    <row r="88" spans="1:42" ht="14.1" customHeight="1" x14ac:dyDescent="0.15">
      <c r="A88" s="111" t="s">
        <v>446</v>
      </c>
      <c r="B88" s="112" t="s">
        <v>232</v>
      </c>
      <c r="C88" s="113">
        <v>3</v>
      </c>
      <c r="D88" s="114">
        <v>0</v>
      </c>
      <c r="E88" s="115">
        <f t="shared" ref="E88:E154" si="9">Q88+AC88</f>
        <v>12</v>
      </c>
      <c r="F88" s="116">
        <v>1</v>
      </c>
      <c r="G88" s="116">
        <v>0</v>
      </c>
      <c r="H88" s="116">
        <v>1</v>
      </c>
      <c r="I88" s="116">
        <v>0</v>
      </c>
      <c r="J88" s="116">
        <v>0</v>
      </c>
      <c r="K88" s="116">
        <v>9</v>
      </c>
      <c r="L88" s="116">
        <v>1</v>
      </c>
      <c r="M88" s="116">
        <v>0</v>
      </c>
      <c r="N88" s="116">
        <v>0</v>
      </c>
      <c r="O88" s="113">
        <v>8</v>
      </c>
      <c r="P88" s="113">
        <v>4</v>
      </c>
      <c r="Q88" s="113">
        <v>12</v>
      </c>
      <c r="R88" s="112">
        <v>0</v>
      </c>
      <c r="S88" s="112">
        <v>0</v>
      </c>
      <c r="T88" s="112">
        <v>0</v>
      </c>
      <c r="U88" s="112">
        <v>0</v>
      </c>
      <c r="V88" s="112">
        <v>0</v>
      </c>
      <c r="W88" s="112">
        <v>0</v>
      </c>
      <c r="X88" s="112">
        <v>0</v>
      </c>
      <c r="Y88" s="116">
        <v>0</v>
      </c>
      <c r="Z88" s="116">
        <v>0</v>
      </c>
      <c r="AA88" s="116">
        <v>0</v>
      </c>
      <c r="AB88" s="116">
        <v>0</v>
      </c>
      <c r="AC88" s="113">
        <v>0</v>
      </c>
      <c r="AD88" s="113">
        <v>1</v>
      </c>
      <c r="AE88" s="113">
        <v>0</v>
      </c>
      <c r="AF88" s="113">
        <v>1</v>
      </c>
      <c r="AG88" s="113">
        <v>1</v>
      </c>
      <c r="AH88" s="113">
        <v>1</v>
      </c>
      <c r="AI88" s="113">
        <v>0</v>
      </c>
      <c r="AJ88" s="113">
        <v>0</v>
      </c>
      <c r="AK88" s="113">
        <v>0</v>
      </c>
      <c r="AL88" s="113">
        <v>0</v>
      </c>
      <c r="AM88" s="113">
        <v>0</v>
      </c>
      <c r="AN88" s="113">
        <v>0</v>
      </c>
      <c r="AO88" s="113">
        <v>0</v>
      </c>
      <c r="AP88" s="113">
        <v>0</v>
      </c>
    </row>
    <row r="89" spans="1:42" ht="14.1" customHeight="1" x14ac:dyDescent="0.15">
      <c r="A89" s="111" t="s">
        <v>446</v>
      </c>
      <c r="B89" s="112" t="s">
        <v>195</v>
      </c>
      <c r="C89" s="113">
        <v>3</v>
      </c>
      <c r="D89" s="114">
        <v>0</v>
      </c>
      <c r="E89" s="115">
        <f t="shared" si="9"/>
        <v>13</v>
      </c>
      <c r="F89" s="116">
        <v>1</v>
      </c>
      <c r="G89" s="116">
        <v>0</v>
      </c>
      <c r="H89" s="116">
        <v>1</v>
      </c>
      <c r="I89" s="116">
        <v>0</v>
      </c>
      <c r="J89" s="116">
        <v>0</v>
      </c>
      <c r="K89" s="116">
        <v>10</v>
      </c>
      <c r="L89" s="116">
        <v>1</v>
      </c>
      <c r="M89" s="116">
        <v>0</v>
      </c>
      <c r="N89" s="116">
        <v>0</v>
      </c>
      <c r="O89" s="113">
        <v>8</v>
      </c>
      <c r="P89" s="113">
        <v>5</v>
      </c>
      <c r="Q89" s="113">
        <v>13</v>
      </c>
      <c r="R89" s="112">
        <v>0</v>
      </c>
      <c r="S89" s="112">
        <v>0</v>
      </c>
      <c r="T89" s="112">
        <v>0</v>
      </c>
      <c r="U89" s="112">
        <v>0</v>
      </c>
      <c r="V89" s="112">
        <v>0</v>
      </c>
      <c r="W89" s="112">
        <v>0</v>
      </c>
      <c r="X89" s="112">
        <v>0</v>
      </c>
      <c r="Y89" s="116">
        <v>0</v>
      </c>
      <c r="Z89" s="116">
        <v>0</v>
      </c>
      <c r="AA89" s="116">
        <v>0</v>
      </c>
      <c r="AB89" s="116">
        <v>0</v>
      </c>
      <c r="AC89" s="113">
        <v>0</v>
      </c>
      <c r="AD89" s="113">
        <v>1</v>
      </c>
      <c r="AE89" s="113">
        <v>0</v>
      </c>
      <c r="AF89" s="113">
        <v>1</v>
      </c>
      <c r="AG89" s="113">
        <v>1</v>
      </c>
      <c r="AH89" s="113">
        <v>1</v>
      </c>
      <c r="AI89" s="113">
        <v>0</v>
      </c>
      <c r="AJ89" s="113">
        <v>0</v>
      </c>
      <c r="AK89" s="113">
        <v>0</v>
      </c>
      <c r="AL89" s="113">
        <v>0</v>
      </c>
      <c r="AM89" s="113">
        <v>0</v>
      </c>
      <c r="AN89" s="113">
        <v>0</v>
      </c>
      <c r="AO89" s="113">
        <v>0</v>
      </c>
      <c r="AP89" s="113">
        <v>0</v>
      </c>
    </row>
    <row r="90" spans="1:42" ht="14.1" customHeight="1" x14ac:dyDescent="0.15">
      <c r="A90" s="111" t="s">
        <v>446</v>
      </c>
      <c r="B90" s="112" t="s">
        <v>196</v>
      </c>
      <c r="C90" s="113">
        <v>3</v>
      </c>
      <c r="D90" s="114">
        <v>0</v>
      </c>
      <c r="E90" s="115">
        <f t="shared" si="9"/>
        <v>16</v>
      </c>
      <c r="F90" s="116">
        <v>1</v>
      </c>
      <c r="G90" s="116">
        <v>0</v>
      </c>
      <c r="H90" s="116">
        <v>1</v>
      </c>
      <c r="I90" s="116">
        <v>0</v>
      </c>
      <c r="J90" s="116">
        <v>0</v>
      </c>
      <c r="K90" s="116">
        <v>13</v>
      </c>
      <c r="L90" s="116">
        <v>1</v>
      </c>
      <c r="M90" s="116">
        <v>0</v>
      </c>
      <c r="N90" s="116">
        <v>0</v>
      </c>
      <c r="O90" s="113">
        <v>9</v>
      </c>
      <c r="P90" s="113">
        <v>7</v>
      </c>
      <c r="Q90" s="113">
        <v>16</v>
      </c>
      <c r="R90" s="112">
        <v>0</v>
      </c>
      <c r="S90" s="112">
        <v>0</v>
      </c>
      <c r="T90" s="112">
        <v>0</v>
      </c>
      <c r="U90" s="112">
        <v>0</v>
      </c>
      <c r="V90" s="112">
        <v>0</v>
      </c>
      <c r="W90" s="112">
        <v>0</v>
      </c>
      <c r="X90" s="112">
        <v>0</v>
      </c>
      <c r="Y90" s="116">
        <v>0</v>
      </c>
      <c r="Z90" s="116">
        <v>0</v>
      </c>
      <c r="AA90" s="116">
        <v>0</v>
      </c>
      <c r="AB90" s="116">
        <v>0</v>
      </c>
      <c r="AC90" s="113">
        <v>0</v>
      </c>
      <c r="AD90" s="113">
        <v>1</v>
      </c>
      <c r="AE90" s="113">
        <v>0</v>
      </c>
      <c r="AF90" s="113">
        <v>1</v>
      </c>
      <c r="AG90" s="113">
        <v>1</v>
      </c>
      <c r="AH90" s="113">
        <v>1</v>
      </c>
      <c r="AI90" s="113">
        <v>0</v>
      </c>
      <c r="AJ90" s="113">
        <v>0</v>
      </c>
      <c r="AK90" s="113">
        <v>0</v>
      </c>
      <c r="AL90" s="113">
        <v>0</v>
      </c>
      <c r="AM90" s="113">
        <v>1</v>
      </c>
      <c r="AN90" s="113">
        <v>0</v>
      </c>
      <c r="AO90" s="113">
        <v>0</v>
      </c>
      <c r="AP90" s="113">
        <v>0</v>
      </c>
    </row>
    <row r="91" spans="1:42" ht="14.1" customHeight="1" x14ac:dyDescent="0.15">
      <c r="A91" s="111" t="s">
        <v>446</v>
      </c>
      <c r="B91" s="112" t="s">
        <v>197</v>
      </c>
      <c r="C91" s="113">
        <v>3</v>
      </c>
      <c r="D91" s="114">
        <v>0</v>
      </c>
      <c r="E91" s="115">
        <f t="shared" si="9"/>
        <v>12</v>
      </c>
      <c r="F91" s="116">
        <v>1</v>
      </c>
      <c r="G91" s="116">
        <v>0</v>
      </c>
      <c r="H91" s="116">
        <v>1</v>
      </c>
      <c r="I91" s="116">
        <v>0</v>
      </c>
      <c r="J91" s="116">
        <v>0</v>
      </c>
      <c r="K91" s="116">
        <v>9</v>
      </c>
      <c r="L91" s="116">
        <v>1</v>
      </c>
      <c r="M91" s="116">
        <v>0</v>
      </c>
      <c r="N91" s="116">
        <v>0</v>
      </c>
      <c r="O91" s="113">
        <v>7</v>
      </c>
      <c r="P91" s="113">
        <v>5</v>
      </c>
      <c r="Q91" s="113">
        <v>12</v>
      </c>
      <c r="R91" s="112">
        <v>0</v>
      </c>
      <c r="S91" s="112">
        <v>0</v>
      </c>
      <c r="T91" s="112">
        <v>0</v>
      </c>
      <c r="U91" s="112">
        <v>0</v>
      </c>
      <c r="V91" s="112">
        <v>0</v>
      </c>
      <c r="W91" s="112">
        <v>0</v>
      </c>
      <c r="X91" s="112">
        <v>0</v>
      </c>
      <c r="Y91" s="116">
        <v>0</v>
      </c>
      <c r="Z91" s="116">
        <v>0</v>
      </c>
      <c r="AA91" s="116">
        <v>0</v>
      </c>
      <c r="AB91" s="116">
        <v>0</v>
      </c>
      <c r="AC91" s="113">
        <v>0</v>
      </c>
      <c r="AD91" s="113">
        <v>1</v>
      </c>
      <c r="AE91" s="113">
        <v>0</v>
      </c>
      <c r="AF91" s="113">
        <v>1</v>
      </c>
      <c r="AG91" s="113">
        <v>1</v>
      </c>
      <c r="AH91" s="113">
        <v>1</v>
      </c>
      <c r="AI91" s="113">
        <v>0</v>
      </c>
      <c r="AJ91" s="113">
        <v>0</v>
      </c>
      <c r="AK91" s="113">
        <v>0</v>
      </c>
      <c r="AL91" s="113">
        <v>0</v>
      </c>
      <c r="AM91" s="113">
        <v>0</v>
      </c>
      <c r="AN91" s="113">
        <v>0</v>
      </c>
      <c r="AO91" s="113">
        <v>0</v>
      </c>
      <c r="AP91" s="113">
        <v>0</v>
      </c>
    </row>
    <row r="92" spans="1:42" ht="14.1" customHeight="1" x14ac:dyDescent="0.15">
      <c r="A92" s="111" t="s">
        <v>446</v>
      </c>
      <c r="B92" s="112" t="s">
        <v>233</v>
      </c>
      <c r="C92" s="113">
        <v>6</v>
      </c>
      <c r="D92" s="114">
        <v>0</v>
      </c>
      <c r="E92" s="115">
        <f t="shared" si="9"/>
        <v>20</v>
      </c>
      <c r="F92" s="116">
        <v>1</v>
      </c>
      <c r="G92" s="116">
        <v>0</v>
      </c>
      <c r="H92" s="116">
        <v>1</v>
      </c>
      <c r="I92" s="116">
        <v>0</v>
      </c>
      <c r="J92" s="116">
        <v>0</v>
      </c>
      <c r="K92" s="116">
        <v>17</v>
      </c>
      <c r="L92" s="116">
        <v>1</v>
      </c>
      <c r="M92" s="116">
        <v>0</v>
      </c>
      <c r="N92" s="116">
        <v>0</v>
      </c>
      <c r="O92" s="113">
        <v>17</v>
      </c>
      <c r="P92" s="113">
        <v>3</v>
      </c>
      <c r="Q92" s="113">
        <v>20</v>
      </c>
      <c r="R92" s="112">
        <v>0</v>
      </c>
      <c r="S92" s="112">
        <v>0</v>
      </c>
      <c r="T92" s="112">
        <v>0</v>
      </c>
      <c r="U92" s="112">
        <v>0</v>
      </c>
      <c r="V92" s="112">
        <v>0</v>
      </c>
      <c r="W92" s="112">
        <v>0</v>
      </c>
      <c r="X92" s="112">
        <v>0</v>
      </c>
      <c r="Y92" s="116">
        <v>0</v>
      </c>
      <c r="Z92" s="116">
        <v>0</v>
      </c>
      <c r="AA92" s="116">
        <v>0</v>
      </c>
      <c r="AB92" s="116">
        <v>0</v>
      </c>
      <c r="AC92" s="113">
        <v>0</v>
      </c>
      <c r="AD92" s="113">
        <v>1</v>
      </c>
      <c r="AE92" s="113">
        <v>3</v>
      </c>
      <c r="AF92" s="113">
        <v>1</v>
      </c>
      <c r="AG92" s="113">
        <v>1</v>
      </c>
      <c r="AH92" s="113">
        <v>1</v>
      </c>
      <c r="AI92" s="113">
        <v>0</v>
      </c>
      <c r="AJ92" s="113">
        <v>0</v>
      </c>
      <c r="AK92" s="113">
        <v>0</v>
      </c>
      <c r="AL92" s="113">
        <v>0</v>
      </c>
      <c r="AM92" s="113">
        <v>0</v>
      </c>
      <c r="AN92" s="113">
        <v>0</v>
      </c>
      <c r="AO92" s="113">
        <v>0</v>
      </c>
      <c r="AP92" s="113">
        <v>0</v>
      </c>
    </row>
    <row r="93" spans="1:42" ht="14.1" customHeight="1" x14ac:dyDescent="0.15">
      <c r="A93" s="117" t="s">
        <v>443</v>
      </c>
      <c r="B93" s="117">
        <f>COUNTA(B75:B92)</f>
        <v>18</v>
      </c>
      <c r="C93" s="118">
        <f>SUM(C75:C92)</f>
        <v>186</v>
      </c>
      <c r="D93" s="118">
        <f t="shared" ref="D93:E93" si="10">SUM(D75:D92)</f>
        <v>16</v>
      </c>
      <c r="E93" s="119">
        <f t="shared" si="10"/>
        <v>628</v>
      </c>
      <c r="F93" s="118">
        <f t="shared" ref="F93:AP93" si="11">SUM(F75:F92)</f>
        <v>18</v>
      </c>
      <c r="G93" s="118">
        <f t="shared" si="11"/>
        <v>1</v>
      </c>
      <c r="H93" s="118">
        <f t="shared" si="11"/>
        <v>19</v>
      </c>
      <c r="I93" s="118">
        <f t="shared" si="11"/>
        <v>2</v>
      </c>
      <c r="J93" s="118">
        <f t="shared" si="11"/>
        <v>0</v>
      </c>
      <c r="K93" s="118">
        <f t="shared" si="11"/>
        <v>525</v>
      </c>
      <c r="L93" s="118">
        <f t="shared" si="11"/>
        <v>18</v>
      </c>
      <c r="M93" s="118">
        <f t="shared" si="11"/>
        <v>0</v>
      </c>
      <c r="N93" s="118">
        <f t="shared" si="11"/>
        <v>3</v>
      </c>
      <c r="O93" s="118">
        <f t="shared" si="11"/>
        <v>459</v>
      </c>
      <c r="P93" s="118">
        <f t="shared" si="11"/>
        <v>127</v>
      </c>
      <c r="Q93" s="118">
        <f t="shared" si="11"/>
        <v>586</v>
      </c>
      <c r="R93" s="118">
        <f t="shared" si="11"/>
        <v>0</v>
      </c>
      <c r="S93" s="118">
        <f t="shared" si="11"/>
        <v>0</v>
      </c>
      <c r="T93" s="118">
        <f t="shared" si="11"/>
        <v>3</v>
      </c>
      <c r="U93" s="118">
        <f t="shared" si="11"/>
        <v>0</v>
      </c>
      <c r="V93" s="118">
        <f t="shared" si="11"/>
        <v>0</v>
      </c>
      <c r="W93" s="118">
        <f t="shared" si="11"/>
        <v>36</v>
      </c>
      <c r="X93" s="118">
        <f t="shared" si="11"/>
        <v>3</v>
      </c>
      <c r="Y93" s="118">
        <f t="shared" si="11"/>
        <v>0</v>
      </c>
      <c r="Z93" s="118">
        <f t="shared" si="11"/>
        <v>0</v>
      </c>
      <c r="AA93" s="118">
        <f t="shared" si="11"/>
        <v>34</v>
      </c>
      <c r="AB93" s="118">
        <f t="shared" si="11"/>
        <v>8</v>
      </c>
      <c r="AC93" s="118">
        <f t="shared" si="11"/>
        <v>42</v>
      </c>
      <c r="AD93" s="118">
        <f t="shared" si="11"/>
        <v>21</v>
      </c>
      <c r="AE93" s="118">
        <f t="shared" si="11"/>
        <v>46</v>
      </c>
      <c r="AF93" s="118">
        <f t="shared" si="11"/>
        <v>21</v>
      </c>
      <c r="AG93" s="118">
        <f t="shared" si="11"/>
        <v>21</v>
      </c>
      <c r="AH93" s="118">
        <f t="shared" si="11"/>
        <v>21</v>
      </c>
      <c r="AI93" s="118">
        <f t="shared" si="11"/>
        <v>17</v>
      </c>
      <c r="AJ93" s="118">
        <f t="shared" si="11"/>
        <v>0</v>
      </c>
      <c r="AK93" s="118">
        <f t="shared" ref="AK93" si="12">SUM(AK75:AK92)</f>
        <v>11</v>
      </c>
      <c r="AL93" s="118">
        <f t="shared" si="11"/>
        <v>3</v>
      </c>
      <c r="AM93" s="118">
        <f t="shared" si="11"/>
        <v>5</v>
      </c>
      <c r="AN93" s="118">
        <f t="shared" si="11"/>
        <v>1</v>
      </c>
      <c r="AO93" s="118">
        <f t="shared" si="11"/>
        <v>0</v>
      </c>
      <c r="AP93" s="118">
        <f t="shared" si="11"/>
        <v>1</v>
      </c>
    </row>
    <row r="94" spans="1:42" ht="14.1" customHeight="1" x14ac:dyDescent="0.15">
      <c r="A94" s="111" t="s">
        <v>447</v>
      </c>
      <c r="B94" s="112" t="s">
        <v>198</v>
      </c>
      <c r="C94" s="113">
        <v>3</v>
      </c>
      <c r="D94" s="114">
        <v>0</v>
      </c>
      <c r="E94" s="115">
        <f t="shared" si="9"/>
        <v>13</v>
      </c>
      <c r="F94" s="116">
        <v>1</v>
      </c>
      <c r="G94" s="116">
        <v>0</v>
      </c>
      <c r="H94" s="116">
        <v>1</v>
      </c>
      <c r="I94" s="116">
        <v>0</v>
      </c>
      <c r="J94" s="116">
        <v>0</v>
      </c>
      <c r="K94" s="116">
        <v>10</v>
      </c>
      <c r="L94" s="116">
        <v>1</v>
      </c>
      <c r="M94" s="116">
        <v>0</v>
      </c>
      <c r="N94" s="116">
        <v>0</v>
      </c>
      <c r="O94" s="113">
        <v>8</v>
      </c>
      <c r="P94" s="113">
        <v>5</v>
      </c>
      <c r="Q94" s="113">
        <v>13</v>
      </c>
      <c r="R94" s="112">
        <v>0</v>
      </c>
      <c r="S94" s="112">
        <v>0</v>
      </c>
      <c r="T94" s="112">
        <v>0</v>
      </c>
      <c r="U94" s="112">
        <v>0</v>
      </c>
      <c r="V94" s="112">
        <v>0</v>
      </c>
      <c r="W94" s="112">
        <v>0</v>
      </c>
      <c r="X94" s="112">
        <v>0</v>
      </c>
      <c r="Y94" s="116">
        <v>0</v>
      </c>
      <c r="Z94" s="116">
        <v>0</v>
      </c>
      <c r="AA94" s="116">
        <v>0</v>
      </c>
      <c r="AB94" s="116">
        <v>0</v>
      </c>
      <c r="AC94" s="113">
        <v>0</v>
      </c>
      <c r="AD94" s="113">
        <v>1</v>
      </c>
      <c r="AE94" s="113">
        <v>0</v>
      </c>
      <c r="AF94" s="113">
        <v>1</v>
      </c>
      <c r="AG94" s="113">
        <v>1</v>
      </c>
      <c r="AH94" s="113">
        <v>1</v>
      </c>
      <c r="AI94" s="113">
        <v>0</v>
      </c>
      <c r="AJ94" s="113">
        <v>0</v>
      </c>
      <c r="AK94" s="113">
        <v>0</v>
      </c>
      <c r="AL94" s="113">
        <v>0</v>
      </c>
      <c r="AM94" s="113">
        <v>0</v>
      </c>
      <c r="AN94" s="113">
        <v>0</v>
      </c>
      <c r="AO94" s="113">
        <v>0</v>
      </c>
      <c r="AP94" s="113">
        <v>0</v>
      </c>
    </row>
    <row r="95" spans="1:42" ht="14.1" customHeight="1" x14ac:dyDescent="0.15">
      <c r="A95" s="111" t="s">
        <v>447</v>
      </c>
      <c r="B95" s="112" t="s">
        <v>235</v>
      </c>
      <c r="C95" s="113">
        <v>3</v>
      </c>
      <c r="D95" s="114">
        <v>0</v>
      </c>
      <c r="E95" s="115">
        <f t="shared" si="9"/>
        <v>13</v>
      </c>
      <c r="F95" s="116">
        <v>1</v>
      </c>
      <c r="G95" s="116">
        <v>0</v>
      </c>
      <c r="H95" s="116">
        <v>1</v>
      </c>
      <c r="I95" s="116">
        <v>0</v>
      </c>
      <c r="J95" s="116">
        <v>0</v>
      </c>
      <c r="K95" s="116">
        <v>10</v>
      </c>
      <c r="L95" s="116">
        <v>1</v>
      </c>
      <c r="M95" s="116">
        <v>0</v>
      </c>
      <c r="N95" s="116">
        <v>0</v>
      </c>
      <c r="O95" s="113">
        <v>11</v>
      </c>
      <c r="P95" s="113">
        <v>2</v>
      </c>
      <c r="Q95" s="113">
        <v>13</v>
      </c>
      <c r="R95" s="112">
        <v>0</v>
      </c>
      <c r="S95" s="112">
        <v>0</v>
      </c>
      <c r="T95" s="112">
        <v>0</v>
      </c>
      <c r="U95" s="112">
        <v>0</v>
      </c>
      <c r="V95" s="112">
        <v>0</v>
      </c>
      <c r="W95" s="112">
        <v>0</v>
      </c>
      <c r="X95" s="112">
        <v>0</v>
      </c>
      <c r="Y95" s="116">
        <v>0</v>
      </c>
      <c r="Z95" s="116">
        <v>0</v>
      </c>
      <c r="AA95" s="116">
        <v>0</v>
      </c>
      <c r="AB95" s="116">
        <v>0</v>
      </c>
      <c r="AC95" s="113">
        <v>0</v>
      </c>
      <c r="AD95" s="113">
        <v>1</v>
      </c>
      <c r="AE95" s="113">
        <v>0</v>
      </c>
      <c r="AF95" s="113">
        <v>1</v>
      </c>
      <c r="AG95" s="113">
        <v>1</v>
      </c>
      <c r="AH95" s="113">
        <v>1</v>
      </c>
      <c r="AI95" s="113">
        <v>0</v>
      </c>
      <c r="AJ95" s="113">
        <v>0</v>
      </c>
      <c r="AK95" s="113">
        <v>1</v>
      </c>
      <c r="AL95" s="113">
        <v>0</v>
      </c>
      <c r="AM95" s="113">
        <v>0</v>
      </c>
      <c r="AN95" s="113">
        <v>0</v>
      </c>
      <c r="AO95" s="113">
        <v>0</v>
      </c>
      <c r="AP95" s="113">
        <v>0</v>
      </c>
    </row>
    <row r="96" spans="1:42" ht="14.1" customHeight="1" x14ac:dyDescent="0.15">
      <c r="A96" s="111" t="s">
        <v>447</v>
      </c>
      <c r="B96" s="112" t="s">
        <v>200</v>
      </c>
      <c r="C96" s="113">
        <v>9</v>
      </c>
      <c r="D96" s="114">
        <v>0</v>
      </c>
      <c r="E96" s="115">
        <f t="shared" si="9"/>
        <v>36</v>
      </c>
      <c r="F96" s="116">
        <v>1</v>
      </c>
      <c r="G96" s="116">
        <v>0</v>
      </c>
      <c r="H96" s="116">
        <v>1</v>
      </c>
      <c r="I96" s="116">
        <v>1</v>
      </c>
      <c r="J96" s="116">
        <v>0</v>
      </c>
      <c r="K96" s="116">
        <v>32</v>
      </c>
      <c r="L96" s="116">
        <v>1</v>
      </c>
      <c r="M96" s="116">
        <v>0</v>
      </c>
      <c r="N96" s="116">
        <v>0</v>
      </c>
      <c r="O96" s="113">
        <v>25</v>
      </c>
      <c r="P96" s="113">
        <v>11</v>
      </c>
      <c r="Q96" s="113">
        <v>36</v>
      </c>
      <c r="R96" s="112">
        <v>0</v>
      </c>
      <c r="S96" s="112">
        <v>0</v>
      </c>
      <c r="T96" s="112">
        <v>0</v>
      </c>
      <c r="U96" s="112">
        <v>0</v>
      </c>
      <c r="V96" s="112">
        <v>0</v>
      </c>
      <c r="W96" s="112">
        <v>0</v>
      </c>
      <c r="X96" s="112">
        <v>0</v>
      </c>
      <c r="Y96" s="116">
        <v>0</v>
      </c>
      <c r="Z96" s="116">
        <v>0</v>
      </c>
      <c r="AA96" s="116">
        <v>0</v>
      </c>
      <c r="AB96" s="116">
        <v>0</v>
      </c>
      <c r="AC96" s="113">
        <v>0</v>
      </c>
      <c r="AD96" s="113">
        <v>1</v>
      </c>
      <c r="AE96" s="113">
        <v>3</v>
      </c>
      <c r="AF96" s="113">
        <v>1</v>
      </c>
      <c r="AG96" s="113">
        <v>1</v>
      </c>
      <c r="AH96" s="113">
        <v>1</v>
      </c>
      <c r="AI96" s="113">
        <v>0</v>
      </c>
      <c r="AJ96" s="113">
        <v>0</v>
      </c>
      <c r="AK96" s="113">
        <v>0</v>
      </c>
      <c r="AL96" s="113">
        <v>2</v>
      </c>
      <c r="AM96" s="113">
        <v>1</v>
      </c>
      <c r="AN96" s="113">
        <v>0</v>
      </c>
      <c r="AO96" s="113">
        <v>0</v>
      </c>
      <c r="AP96" s="113">
        <v>0</v>
      </c>
    </row>
    <row r="97" spans="1:42" ht="14.1" customHeight="1" x14ac:dyDescent="0.15">
      <c r="A97" s="111" t="s">
        <v>447</v>
      </c>
      <c r="B97" s="112" t="s">
        <v>199</v>
      </c>
      <c r="C97" s="113">
        <v>14</v>
      </c>
      <c r="D97" s="114">
        <v>0</v>
      </c>
      <c r="E97" s="115">
        <f t="shared" si="9"/>
        <v>41</v>
      </c>
      <c r="F97" s="116">
        <v>1</v>
      </c>
      <c r="G97" s="116">
        <v>0</v>
      </c>
      <c r="H97" s="116">
        <v>1</v>
      </c>
      <c r="I97" s="116">
        <v>0</v>
      </c>
      <c r="J97" s="116">
        <v>0</v>
      </c>
      <c r="K97" s="116">
        <v>38</v>
      </c>
      <c r="L97" s="116">
        <v>1</v>
      </c>
      <c r="M97" s="116">
        <v>0</v>
      </c>
      <c r="N97" s="116">
        <v>0</v>
      </c>
      <c r="O97" s="113">
        <v>30</v>
      </c>
      <c r="P97" s="113">
        <v>11</v>
      </c>
      <c r="Q97" s="113">
        <v>41</v>
      </c>
      <c r="R97" s="112">
        <v>0</v>
      </c>
      <c r="S97" s="112">
        <v>0</v>
      </c>
      <c r="T97" s="112">
        <v>0</v>
      </c>
      <c r="U97" s="112">
        <v>0</v>
      </c>
      <c r="V97" s="112">
        <v>0</v>
      </c>
      <c r="W97" s="112">
        <v>0</v>
      </c>
      <c r="X97" s="112">
        <v>0</v>
      </c>
      <c r="Y97" s="116">
        <v>0</v>
      </c>
      <c r="Z97" s="116">
        <v>0</v>
      </c>
      <c r="AA97" s="116">
        <v>0</v>
      </c>
      <c r="AB97" s="116">
        <v>0</v>
      </c>
      <c r="AC97" s="113">
        <v>0</v>
      </c>
      <c r="AD97" s="113">
        <v>1</v>
      </c>
      <c r="AE97" s="113">
        <v>3</v>
      </c>
      <c r="AF97" s="113">
        <v>1</v>
      </c>
      <c r="AG97" s="113">
        <v>1</v>
      </c>
      <c r="AH97" s="113">
        <v>1</v>
      </c>
      <c r="AI97" s="113">
        <v>0</v>
      </c>
      <c r="AJ97" s="113">
        <v>0</v>
      </c>
      <c r="AK97" s="113">
        <v>1</v>
      </c>
      <c r="AL97" s="113">
        <v>0</v>
      </c>
      <c r="AM97" s="113">
        <v>0</v>
      </c>
      <c r="AN97" s="113">
        <v>1</v>
      </c>
      <c r="AO97" s="113">
        <v>0</v>
      </c>
      <c r="AP97" s="113">
        <v>1</v>
      </c>
    </row>
    <row r="98" spans="1:42" ht="14.1" customHeight="1" x14ac:dyDescent="0.15">
      <c r="A98" s="111" t="s">
        <v>447</v>
      </c>
      <c r="B98" s="112" t="s">
        <v>248</v>
      </c>
      <c r="C98" s="113">
        <v>6</v>
      </c>
      <c r="D98" s="114">
        <v>0</v>
      </c>
      <c r="E98" s="115">
        <f t="shared" si="9"/>
        <v>23</v>
      </c>
      <c r="F98" s="116">
        <v>1</v>
      </c>
      <c r="G98" s="116">
        <v>0</v>
      </c>
      <c r="H98" s="116">
        <v>1</v>
      </c>
      <c r="I98" s="116">
        <v>0</v>
      </c>
      <c r="J98" s="116">
        <v>0</v>
      </c>
      <c r="K98" s="116">
        <v>20</v>
      </c>
      <c r="L98" s="116">
        <v>1</v>
      </c>
      <c r="M98" s="116">
        <v>0</v>
      </c>
      <c r="N98" s="116">
        <v>0</v>
      </c>
      <c r="O98" s="113">
        <v>18</v>
      </c>
      <c r="P98" s="113">
        <v>5</v>
      </c>
      <c r="Q98" s="113">
        <v>23</v>
      </c>
      <c r="R98" s="112">
        <v>0</v>
      </c>
      <c r="S98" s="112">
        <v>0</v>
      </c>
      <c r="T98" s="112">
        <v>0</v>
      </c>
      <c r="U98" s="112">
        <v>0</v>
      </c>
      <c r="V98" s="112">
        <v>0</v>
      </c>
      <c r="W98" s="112">
        <v>0</v>
      </c>
      <c r="X98" s="112">
        <v>0</v>
      </c>
      <c r="Y98" s="116">
        <v>0</v>
      </c>
      <c r="Z98" s="116">
        <v>0</v>
      </c>
      <c r="AA98" s="116">
        <v>0</v>
      </c>
      <c r="AB98" s="116">
        <v>0</v>
      </c>
      <c r="AC98" s="113">
        <v>0</v>
      </c>
      <c r="AD98" s="113">
        <v>1</v>
      </c>
      <c r="AE98" s="113">
        <v>3</v>
      </c>
      <c r="AF98" s="113">
        <v>1</v>
      </c>
      <c r="AG98" s="113">
        <v>1</v>
      </c>
      <c r="AH98" s="113">
        <v>1</v>
      </c>
      <c r="AI98" s="113">
        <v>2</v>
      </c>
      <c r="AJ98" s="113">
        <v>1</v>
      </c>
      <c r="AK98" s="113">
        <v>0</v>
      </c>
      <c r="AL98" s="113">
        <v>0</v>
      </c>
      <c r="AM98" s="113">
        <v>0</v>
      </c>
      <c r="AN98" s="113">
        <v>0</v>
      </c>
      <c r="AO98" s="113">
        <v>0</v>
      </c>
      <c r="AP98" s="113">
        <v>0</v>
      </c>
    </row>
    <row r="99" spans="1:42" ht="14.1" customHeight="1" x14ac:dyDescent="0.15">
      <c r="A99" s="117" t="s">
        <v>443</v>
      </c>
      <c r="B99" s="117">
        <f>COUNTA(B94:B98)</f>
        <v>5</v>
      </c>
      <c r="C99" s="118">
        <f>SUM(C94:C98)</f>
        <v>35</v>
      </c>
      <c r="D99" s="118">
        <f t="shared" ref="D99:E99" si="13">SUM(D94:D98)</f>
        <v>0</v>
      </c>
      <c r="E99" s="119">
        <f t="shared" si="13"/>
        <v>126</v>
      </c>
      <c r="F99" s="118">
        <f t="shared" ref="F99:AP99" si="14">SUM(F94:F98)</f>
        <v>5</v>
      </c>
      <c r="G99" s="118">
        <f t="shared" si="14"/>
        <v>0</v>
      </c>
      <c r="H99" s="118">
        <f t="shared" si="14"/>
        <v>5</v>
      </c>
      <c r="I99" s="118">
        <f t="shared" si="14"/>
        <v>1</v>
      </c>
      <c r="J99" s="118">
        <f t="shared" si="14"/>
        <v>0</v>
      </c>
      <c r="K99" s="118">
        <f t="shared" si="14"/>
        <v>110</v>
      </c>
      <c r="L99" s="118">
        <f t="shared" si="14"/>
        <v>5</v>
      </c>
      <c r="M99" s="118">
        <f t="shared" si="14"/>
        <v>0</v>
      </c>
      <c r="N99" s="118">
        <f t="shared" si="14"/>
        <v>0</v>
      </c>
      <c r="O99" s="118">
        <f t="shared" si="14"/>
        <v>92</v>
      </c>
      <c r="P99" s="118">
        <f t="shared" si="14"/>
        <v>34</v>
      </c>
      <c r="Q99" s="118">
        <f t="shared" si="14"/>
        <v>126</v>
      </c>
      <c r="R99" s="118">
        <f t="shared" si="14"/>
        <v>0</v>
      </c>
      <c r="S99" s="118">
        <f t="shared" si="14"/>
        <v>0</v>
      </c>
      <c r="T99" s="118">
        <f t="shared" si="14"/>
        <v>0</v>
      </c>
      <c r="U99" s="118">
        <f t="shared" si="14"/>
        <v>0</v>
      </c>
      <c r="V99" s="118">
        <f t="shared" si="14"/>
        <v>0</v>
      </c>
      <c r="W99" s="118">
        <f t="shared" si="14"/>
        <v>0</v>
      </c>
      <c r="X99" s="118">
        <f t="shared" si="14"/>
        <v>0</v>
      </c>
      <c r="Y99" s="118">
        <f t="shared" si="14"/>
        <v>0</v>
      </c>
      <c r="Z99" s="118">
        <f t="shared" si="14"/>
        <v>0</v>
      </c>
      <c r="AA99" s="118">
        <f t="shared" si="14"/>
        <v>0</v>
      </c>
      <c r="AB99" s="118">
        <f t="shared" si="14"/>
        <v>0</v>
      </c>
      <c r="AC99" s="118">
        <f t="shared" si="14"/>
        <v>0</v>
      </c>
      <c r="AD99" s="118">
        <f t="shared" si="14"/>
        <v>5</v>
      </c>
      <c r="AE99" s="118">
        <f t="shared" si="14"/>
        <v>9</v>
      </c>
      <c r="AF99" s="118">
        <f t="shared" si="14"/>
        <v>5</v>
      </c>
      <c r="AG99" s="118">
        <f t="shared" si="14"/>
        <v>5</v>
      </c>
      <c r="AH99" s="118">
        <f t="shared" si="14"/>
        <v>5</v>
      </c>
      <c r="AI99" s="118">
        <f t="shared" si="14"/>
        <v>2</v>
      </c>
      <c r="AJ99" s="118">
        <f t="shared" si="14"/>
        <v>1</v>
      </c>
      <c r="AK99" s="118">
        <f t="shared" ref="AK99" si="15">SUM(AK94:AK98)</f>
        <v>2</v>
      </c>
      <c r="AL99" s="118">
        <f t="shared" si="14"/>
        <v>2</v>
      </c>
      <c r="AM99" s="118">
        <f t="shared" si="14"/>
        <v>1</v>
      </c>
      <c r="AN99" s="118">
        <f t="shared" si="14"/>
        <v>1</v>
      </c>
      <c r="AO99" s="118">
        <f t="shared" si="14"/>
        <v>0</v>
      </c>
      <c r="AP99" s="118">
        <f t="shared" si="14"/>
        <v>1</v>
      </c>
    </row>
    <row r="100" spans="1:42" ht="14.1" customHeight="1" x14ac:dyDescent="0.15">
      <c r="A100" s="111" t="s">
        <v>448</v>
      </c>
      <c r="B100" s="112" t="s">
        <v>17</v>
      </c>
      <c r="C100" s="113">
        <v>18</v>
      </c>
      <c r="D100" s="113">
        <v>4</v>
      </c>
      <c r="E100" s="115">
        <f t="shared" si="9"/>
        <v>60</v>
      </c>
      <c r="F100" s="116">
        <v>1</v>
      </c>
      <c r="G100" s="116">
        <v>0</v>
      </c>
      <c r="H100" s="116">
        <v>2</v>
      </c>
      <c r="I100" s="116">
        <v>2</v>
      </c>
      <c r="J100" s="116">
        <v>0</v>
      </c>
      <c r="K100" s="116">
        <v>44</v>
      </c>
      <c r="L100" s="116">
        <v>1</v>
      </c>
      <c r="M100" s="116">
        <v>0</v>
      </c>
      <c r="N100" s="116">
        <v>0</v>
      </c>
      <c r="O100" s="113">
        <v>44</v>
      </c>
      <c r="P100" s="113">
        <v>6</v>
      </c>
      <c r="Q100" s="113">
        <v>50</v>
      </c>
      <c r="R100" s="112">
        <v>0</v>
      </c>
      <c r="S100" s="112">
        <v>0</v>
      </c>
      <c r="T100" s="112">
        <v>1</v>
      </c>
      <c r="U100" s="112">
        <v>0</v>
      </c>
      <c r="V100" s="112">
        <v>0</v>
      </c>
      <c r="W100" s="112">
        <v>8</v>
      </c>
      <c r="X100" s="112">
        <v>1</v>
      </c>
      <c r="Y100" s="116">
        <v>0</v>
      </c>
      <c r="Z100" s="116">
        <v>0</v>
      </c>
      <c r="AA100" s="116">
        <v>8</v>
      </c>
      <c r="AB100" s="116">
        <v>2</v>
      </c>
      <c r="AC100" s="113">
        <v>10</v>
      </c>
      <c r="AD100" s="113">
        <v>2</v>
      </c>
      <c r="AE100" s="113">
        <v>3</v>
      </c>
      <c r="AF100" s="113">
        <v>2</v>
      </c>
      <c r="AG100" s="113">
        <v>2</v>
      </c>
      <c r="AH100" s="113">
        <v>2</v>
      </c>
      <c r="AI100" s="113">
        <v>0</v>
      </c>
      <c r="AJ100" s="113">
        <v>0</v>
      </c>
      <c r="AK100" s="113">
        <v>1</v>
      </c>
      <c r="AL100" s="113">
        <v>4</v>
      </c>
      <c r="AM100" s="113">
        <v>1</v>
      </c>
      <c r="AN100" s="113">
        <v>0</v>
      </c>
      <c r="AO100" s="113">
        <v>0</v>
      </c>
      <c r="AP100" s="113">
        <v>0</v>
      </c>
    </row>
    <row r="101" spans="1:42" ht="14.1" customHeight="1" x14ac:dyDescent="0.15">
      <c r="A101" s="111" t="s">
        <v>448</v>
      </c>
      <c r="B101" s="112" t="s">
        <v>18</v>
      </c>
      <c r="C101" s="113">
        <v>15</v>
      </c>
      <c r="D101" s="114">
        <v>0</v>
      </c>
      <c r="E101" s="115">
        <f t="shared" si="9"/>
        <v>42</v>
      </c>
      <c r="F101" s="116">
        <v>1</v>
      </c>
      <c r="G101" s="116">
        <v>0</v>
      </c>
      <c r="H101" s="116">
        <v>1</v>
      </c>
      <c r="I101" s="116">
        <v>0</v>
      </c>
      <c r="J101" s="116">
        <v>0</v>
      </c>
      <c r="K101" s="116">
        <v>39</v>
      </c>
      <c r="L101" s="116">
        <v>1</v>
      </c>
      <c r="M101" s="116">
        <v>0</v>
      </c>
      <c r="N101" s="116">
        <v>0</v>
      </c>
      <c r="O101" s="113">
        <v>34</v>
      </c>
      <c r="P101" s="113">
        <v>8</v>
      </c>
      <c r="Q101" s="113">
        <v>42</v>
      </c>
      <c r="R101" s="112">
        <v>0</v>
      </c>
      <c r="S101" s="112">
        <v>0</v>
      </c>
      <c r="T101" s="112">
        <v>0</v>
      </c>
      <c r="U101" s="112">
        <v>0</v>
      </c>
      <c r="V101" s="112">
        <v>0</v>
      </c>
      <c r="W101" s="112">
        <v>0</v>
      </c>
      <c r="X101" s="112">
        <v>0</v>
      </c>
      <c r="Y101" s="116">
        <v>0</v>
      </c>
      <c r="Z101" s="116">
        <v>0</v>
      </c>
      <c r="AA101" s="116">
        <v>0</v>
      </c>
      <c r="AB101" s="116">
        <v>0</v>
      </c>
      <c r="AC101" s="116">
        <v>0</v>
      </c>
      <c r="AD101" s="113">
        <v>1</v>
      </c>
      <c r="AE101" s="113">
        <v>3</v>
      </c>
      <c r="AF101" s="113">
        <v>1</v>
      </c>
      <c r="AG101" s="113">
        <v>1</v>
      </c>
      <c r="AH101" s="113">
        <v>1</v>
      </c>
      <c r="AI101" s="113">
        <v>0</v>
      </c>
      <c r="AJ101" s="113">
        <v>0</v>
      </c>
      <c r="AK101" s="113">
        <v>1</v>
      </c>
      <c r="AL101" s="113">
        <v>0</v>
      </c>
      <c r="AM101" s="113">
        <v>0</v>
      </c>
      <c r="AN101" s="113">
        <v>0</v>
      </c>
      <c r="AO101" s="113">
        <v>0</v>
      </c>
      <c r="AP101" s="113">
        <v>0</v>
      </c>
    </row>
    <row r="102" spans="1:42" ht="14.1" customHeight="1" x14ac:dyDescent="0.15">
      <c r="A102" s="111" t="s">
        <v>448</v>
      </c>
      <c r="B102" s="112" t="s">
        <v>19</v>
      </c>
      <c r="C102" s="113">
        <v>12</v>
      </c>
      <c r="D102" s="113">
        <v>4</v>
      </c>
      <c r="E102" s="115">
        <f t="shared" si="9"/>
        <v>45</v>
      </c>
      <c r="F102" s="116">
        <v>1</v>
      </c>
      <c r="G102" s="116">
        <v>0</v>
      </c>
      <c r="H102" s="116">
        <v>1</v>
      </c>
      <c r="I102" s="116">
        <v>0</v>
      </c>
      <c r="J102" s="116">
        <v>0</v>
      </c>
      <c r="K102" s="116">
        <v>32</v>
      </c>
      <c r="L102" s="116">
        <v>1</v>
      </c>
      <c r="M102" s="116">
        <v>0</v>
      </c>
      <c r="N102" s="116">
        <v>0</v>
      </c>
      <c r="O102" s="113">
        <v>30</v>
      </c>
      <c r="P102" s="113">
        <v>5</v>
      </c>
      <c r="Q102" s="113">
        <v>35</v>
      </c>
      <c r="R102" s="112">
        <v>0</v>
      </c>
      <c r="S102" s="112">
        <v>0</v>
      </c>
      <c r="T102" s="112">
        <v>1</v>
      </c>
      <c r="U102" s="112">
        <v>0</v>
      </c>
      <c r="V102" s="112">
        <v>0</v>
      </c>
      <c r="W102" s="112">
        <v>8</v>
      </c>
      <c r="X102" s="112">
        <v>1</v>
      </c>
      <c r="Y102" s="116">
        <v>0</v>
      </c>
      <c r="Z102" s="116">
        <v>0</v>
      </c>
      <c r="AA102" s="116">
        <v>8</v>
      </c>
      <c r="AB102" s="116">
        <v>2</v>
      </c>
      <c r="AC102" s="113">
        <v>10</v>
      </c>
      <c r="AD102" s="113">
        <v>2</v>
      </c>
      <c r="AE102" s="113">
        <v>3</v>
      </c>
      <c r="AF102" s="113">
        <v>2</v>
      </c>
      <c r="AG102" s="113">
        <v>2</v>
      </c>
      <c r="AH102" s="113">
        <v>2</v>
      </c>
      <c r="AI102" s="113">
        <v>4</v>
      </c>
      <c r="AJ102" s="113">
        <v>0</v>
      </c>
      <c r="AK102" s="113">
        <v>1</v>
      </c>
      <c r="AL102" s="113">
        <v>0</v>
      </c>
      <c r="AM102" s="113">
        <v>0</v>
      </c>
      <c r="AN102" s="113">
        <v>0</v>
      </c>
      <c r="AO102" s="113">
        <v>0</v>
      </c>
      <c r="AP102" s="113">
        <v>0</v>
      </c>
    </row>
    <row r="103" spans="1:42" ht="14.1" customHeight="1" x14ac:dyDescent="0.15">
      <c r="A103" s="111" t="s">
        <v>448</v>
      </c>
      <c r="B103" s="112" t="s">
        <v>20</v>
      </c>
      <c r="C103" s="113">
        <v>17</v>
      </c>
      <c r="D103" s="113">
        <v>4</v>
      </c>
      <c r="E103" s="115">
        <f t="shared" si="9"/>
        <v>66</v>
      </c>
      <c r="F103" s="116">
        <v>1</v>
      </c>
      <c r="G103" s="116">
        <v>0</v>
      </c>
      <c r="H103" s="116">
        <v>1</v>
      </c>
      <c r="I103" s="116">
        <v>1</v>
      </c>
      <c r="J103" s="116">
        <v>0</v>
      </c>
      <c r="K103" s="116">
        <v>50</v>
      </c>
      <c r="L103" s="116">
        <v>1</v>
      </c>
      <c r="M103" s="116">
        <v>0</v>
      </c>
      <c r="N103" s="116">
        <v>0</v>
      </c>
      <c r="O103" s="113">
        <v>45</v>
      </c>
      <c r="P103" s="113">
        <v>9</v>
      </c>
      <c r="Q103" s="113">
        <v>54</v>
      </c>
      <c r="R103" s="112">
        <v>0</v>
      </c>
      <c r="S103" s="112">
        <v>0</v>
      </c>
      <c r="T103" s="112">
        <v>1</v>
      </c>
      <c r="U103" s="112">
        <v>0</v>
      </c>
      <c r="V103" s="112">
        <v>0</v>
      </c>
      <c r="W103" s="112">
        <v>10</v>
      </c>
      <c r="X103" s="112">
        <v>1</v>
      </c>
      <c r="Y103" s="116">
        <v>0</v>
      </c>
      <c r="Z103" s="116">
        <v>0</v>
      </c>
      <c r="AA103" s="116">
        <v>11</v>
      </c>
      <c r="AB103" s="116">
        <v>1</v>
      </c>
      <c r="AC103" s="113">
        <v>12</v>
      </c>
      <c r="AD103" s="113">
        <v>2</v>
      </c>
      <c r="AE103" s="113">
        <v>3</v>
      </c>
      <c r="AF103" s="113">
        <v>2</v>
      </c>
      <c r="AG103" s="113">
        <v>2</v>
      </c>
      <c r="AH103" s="113">
        <v>2</v>
      </c>
      <c r="AI103" s="113">
        <v>7</v>
      </c>
      <c r="AJ103" s="113">
        <v>0</v>
      </c>
      <c r="AK103" s="113">
        <v>1</v>
      </c>
      <c r="AL103" s="113">
        <v>0</v>
      </c>
      <c r="AM103" s="113">
        <v>0</v>
      </c>
      <c r="AN103" s="113">
        <v>1</v>
      </c>
      <c r="AO103" s="113">
        <v>0</v>
      </c>
      <c r="AP103" s="113">
        <v>1</v>
      </c>
    </row>
    <row r="104" spans="1:42" ht="14.1" customHeight="1" x14ac:dyDescent="0.15">
      <c r="A104" s="111" t="s">
        <v>448</v>
      </c>
      <c r="B104" s="112" t="s">
        <v>71</v>
      </c>
      <c r="C104" s="113">
        <v>3</v>
      </c>
      <c r="D104" s="114">
        <v>0</v>
      </c>
      <c r="E104" s="115">
        <f t="shared" si="9"/>
        <v>13</v>
      </c>
      <c r="F104" s="116">
        <v>1</v>
      </c>
      <c r="G104" s="116">
        <v>0</v>
      </c>
      <c r="H104" s="116">
        <v>1</v>
      </c>
      <c r="I104" s="116">
        <v>0</v>
      </c>
      <c r="J104" s="116">
        <v>0</v>
      </c>
      <c r="K104" s="116">
        <v>9</v>
      </c>
      <c r="L104" s="116">
        <v>2</v>
      </c>
      <c r="M104" s="116">
        <v>0</v>
      </c>
      <c r="N104" s="116">
        <v>0</v>
      </c>
      <c r="O104" s="113">
        <v>10</v>
      </c>
      <c r="P104" s="113">
        <v>3</v>
      </c>
      <c r="Q104" s="113">
        <v>13</v>
      </c>
      <c r="R104" s="112">
        <v>0</v>
      </c>
      <c r="S104" s="112">
        <v>0</v>
      </c>
      <c r="T104" s="112">
        <v>0</v>
      </c>
      <c r="U104" s="112">
        <v>0</v>
      </c>
      <c r="V104" s="112">
        <v>0</v>
      </c>
      <c r="W104" s="112">
        <v>0</v>
      </c>
      <c r="X104" s="112">
        <v>0</v>
      </c>
      <c r="Y104" s="116">
        <v>0</v>
      </c>
      <c r="Z104" s="116">
        <v>0</v>
      </c>
      <c r="AA104" s="116">
        <v>0</v>
      </c>
      <c r="AB104" s="116">
        <v>0</v>
      </c>
      <c r="AC104" s="113">
        <v>0</v>
      </c>
      <c r="AD104" s="113">
        <v>1</v>
      </c>
      <c r="AE104" s="113">
        <v>3</v>
      </c>
      <c r="AF104" s="113">
        <v>1</v>
      </c>
      <c r="AG104" s="113">
        <v>1</v>
      </c>
      <c r="AH104" s="113">
        <v>1</v>
      </c>
      <c r="AI104" s="113">
        <v>0</v>
      </c>
      <c r="AJ104" s="113">
        <v>0</v>
      </c>
      <c r="AK104" s="113">
        <v>0</v>
      </c>
      <c r="AL104" s="113">
        <v>0</v>
      </c>
      <c r="AM104" s="113">
        <v>0</v>
      </c>
      <c r="AN104" s="113">
        <v>1</v>
      </c>
      <c r="AO104" s="113">
        <v>0</v>
      </c>
      <c r="AP104" s="113">
        <v>1</v>
      </c>
    </row>
    <row r="105" spans="1:42" ht="14.1" customHeight="1" x14ac:dyDescent="0.15">
      <c r="A105" s="111" t="s">
        <v>448</v>
      </c>
      <c r="B105" s="112" t="s">
        <v>149</v>
      </c>
      <c r="C105" s="113">
        <v>3</v>
      </c>
      <c r="D105" s="114">
        <v>0</v>
      </c>
      <c r="E105" s="115">
        <f t="shared" si="9"/>
        <v>16</v>
      </c>
      <c r="F105" s="116">
        <v>1</v>
      </c>
      <c r="G105" s="116">
        <v>0</v>
      </c>
      <c r="H105" s="116">
        <v>1</v>
      </c>
      <c r="I105" s="116">
        <v>0</v>
      </c>
      <c r="J105" s="116">
        <v>0</v>
      </c>
      <c r="K105" s="116">
        <v>13</v>
      </c>
      <c r="L105" s="116">
        <v>1</v>
      </c>
      <c r="M105" s="116">
        <v>0</v>
      </c>
      <c r="N105" s="116">
        <v>0</v>
      </c>
      <c r="O105" s="113">
        <v>12</v>
      </c>
      <c r="P105" s="113">
        <v>4</v>
      </c>
      <c r="Q105" s="113">
        <v>16</v>
      </c>
      <c r="R105" s="112">
        <v>0</v>
      </c>
      <c r="S105" s="112">
        <v>0</v>
      </c>
      <c r="T105" s="112">
        <v>0</v>
      </c>
      <c r="U105" s="112">
        <v>0</v>
      </c>
      <c r="V105" s="112">
        <v>0</v>
      </c>
      <c r="W105" s="112">
        <v>0</v>
      </c>
      <c r="X105" s="112">
        <v>0</v>
      </c>
      <c r="Y105" s="116">
        <v>0</v>
      </c>
      <c r="Z105" s="116">
        <v>0</v>
      </c>
      <c r="AA105" s="116">
        <v>0</v>
      </c>
      <c r="AB105" s="116">
        <v>0</v>
      </c>
      <c r="AC105" s="113">
        <v>0</v>
      </c>
      <c r="AD105" s="113">
        <v>1</v>
      </c>
      <c r="AE105" s="113">
        <v>1</v>
      </c>
      <c r="AF105" s="113">
        <v>1</v>
      </c>
      <c r="AG105" s="113">
        <v>1</v>
      </c>
      <c r="AH105" s="113">
        <v>1</v>
      </c>
      <c r="AI105" s="113">
        <v>0</v>
      </c>
      <c r="AJ105" s="113">
        <v>0</v>
      </c>
      <c r="AK105" s="113">
        <v>1</v>
      </c>
      <c r="AL105" s="113">
        <v>0</v>
      </c>
      <c r="AM105" s="113">
        <v>0</v>
      </c>
      <c r="AN105" s="113">
        <v>1</v>
      </c>
      <c r="AO105" s="113">
        <v>0</v>
      </c>
      <c r="AP105" s="113">
        <v>1</v>
      </c>
    </row>
    <row r="106" spans="1:42" ht="14.1" customHeight="1" x14ac:dyDescent="0.15">
      <c r="A106" s="111" t="s">
        <v>448</v>
      </c>
      <c r="B106" s="112" t="s">
        <v>69</v>
      </c>
      <c r="C106" s="113">
        <v>12</v>
      </c>
      <c r="D106" s="114">
        <v>0</v>
      </c>
      <c r="E106" s="115">
        <f t="shared" si="9"/>
        <v>44</v>
      </c>
      <c r="F106" s="116">
        <v>1</v>
      </c>
      <c r="G106" s="116">
        <v>0</v>
      </c>
      <c r="H106" s="116">
        <v>1</v>
      </c>
      <c r="I106" s="116">
        <v>0</v>
      </c>
      <c r="J106" s="116">
        <v>0</v>
      </c>
      <c r="K106" s="116">
        <v>41</v>
      </c>
      <c r="L106" s="116">
        <v>1</v>
      </c>
      <c r="M106" s="116">
        <v>0</v>
      </c>
      <c r="N106" s="116">
        <v>0</v>
      </c>
      <c r="O106" s="113">
        <v>39</v>
      </c>
      <c r="P106" s="113">
        <v>5</v>
      </c>
      <c r="Q106" s="113">
        <v>44</v>
      </c>
      <c r="R106" s="112">
        <v>0</v>
      </c>
      <c r="S106" s="112">
        <v>0</v>
      </c>
      <c r="T106" s="112">
        <v>0</v>
      </c>
      <c r="U106" s="112">
        <v>0</v>
      </c>
      <c r="V106" s="112">
        <v>0</v>
      </c>
      <c r="W106" s="112">
        <v>0</v>
      </c>
      <c r="X106" s="112">
        <v>0</v>
      </c>
      <c r="Y106" s="116">
        <v>0</v>
      </c>
      <c r="Z106" s="116">
        <v>0</v>
      </c>
      <c r="AA106" s="116">
        <v>0</v>
      </c>
      <c r="AB106" s="116">
        <v>0</v>
      </c>
      <c r="AC106" s="113">
        <v>0</v>
      </c>
      <c r="AD106" s="113">
        <v>1</v>
      </c>
      <c r="AE106" s="113">
        <v>3</v>
      </c>
      <c r="AF106" s="113">
        <v>1</v>
      </c>
      <c r="AG106" s="113">
        <v>1</v>
      </c>
      <c r="AH106" s="113">
        <v>1</v>
      </c>
      <c r="AI106" s="113">
        <v>4</v>
      </c>
      <c r="AJ106" s="113">
        <v>0</v>
      </c>
      <c r="AK106" s="113">
        <v>1</v>
      </c>
      <c r="AL106" s="113">
        <v>2</v>
      </c>
      <c r="AM106" s="113">
        <v>0</v>
      </c>
      <c r="AN106" s="113">
        <v>0</v>
      </c>
      <c r="AO106" s="113">
        <v>0</v>
      </c>
      <c r="AP106" s="113">
        <v>0</v>
      </c>
    </row>
    <row r="107" spans="1:42" ht="14.1" customHeight="1" x14ac:dyDescent="0.15">
      <c r="A107" s="111" t="s">
        <v>448</v>
      </c>
      <c r="B107" s="112" t="s">
        <v>70</v>
      </c>
      <c r="C107" s="113">
        <v>11</v>
      </c>
      <c r="D107" s="114">
        <v>0</v>
      </c>
      <c r="E107" s="115">
        <f t="shared" si="9"/>
        <v>34</v>
      </c>
      <c r="F107" s="116">
        <v>1</v>
      </c>
      <c r="G107" s="116">
        <v>0</v>
      </c>
      <c r="H107" s="116">
        <v>1</v>
      </c>
      <c r="I107" s="116">
        <v>0</v>
      </c>
      <c r="J107" s="116">
        <v>0</v>
      </c>
      <c r="K107" s="116">
        <v>31</v>
      </c>
      <c r="L107" s="116">
        <v>1</v>
      </c>
      <c r="M107" s="116">
        <v>0</v>
      </c>
      <c r="N107" s="116">
        <v>0</v>
      </c>
      <c r="O107" s="113">
        <v>28</v>
      </c>
      <c r="P107" s="113">
        <v>6</v>
      </c>
      <c r="Q107" s="113">
        <v>34</v>
      </c>
      <c r="R107" s="112">
        <v>0</v>
      </c>
      <c r="S107" s="112">
        <v>0</v>
      </c>
      <c r="T107" s="112">
        <v>0</v>
      </c>
      <c r="U107" s="112">
        <v>0</v>
      </c>
      <c r="V107" s="112">
        <v>0</v>
      </c>
      <c r="W107" s="112">
        <v>0</v>
      </c>
      <c r="X107" s="112">
        <v>0</v>
      </c>
      <c r="Y107" s="116">
        <v>0</v>
      </c>
      <c r="Z107" s="116">
        <v>0</v>
      </c>
      <c r="AA107" s="116">
        <v>0</v>
      </c>
      <c r="AB107" s="116">
        <v>0</v>
      </c>
      <c r="AC107" s="113">
        <v>0</v>
      </c>
      <c r="AD107" s="113">
        <v>1</v>
      </c>
      <c r="AE107" s="113">
        <v>3</v>
      </c>
      <c r="AF107" s="113">
        <v>1</v>
      </c>
      <c r="AG107" s="113">
        <v>1</v>
      </c>
      <c r="AH107" s="113">
        <v>1</v>
      </c>
      <c r="AI107" s="113">
        <v>5</v>
      </c>
      <c r="AJ107" s="113">
        <v>1</v>
      </c>
      <c r="AK107" s="113">
        <v>1</v>
      </c>
      <c r="AL107" s="113">
        <v>0</v>
      </c>
      <c r="AM107" s="113">
        <v>0</v>
      </c>
      <c r="AN107" s="113">
        <v>0</v>
      </c>
      <c r="AO107" s="113">
        <v>0</v>
      </c>
      <c r="AP107" s="113">
        <v>0</v>
      </c>
    </row>
    <row r="108" spans="1:42" ht="14.1" customHeight="1" x14ac:dyDescent="0.15">
      <c r="A108" s="111" t="s">
        <v>448</v>
      </c>
      <c r="B108" s="112" t="s">
        <v>86</v>
      </c>
      <c r="C108" s="113">
        <v>3</v>
      </c>
      <c r="D108" s="114">
        <v>0</v>
      </c>
      <c r="E108" s="115">
        <f t="shared" si="9"/>
        <v>13</v>
      </c>
      <c r="F108" s="116">
        <v>1</v>
      </c>
      <c r="G108" s="116">
        <v>0</v>
      </c>
      <c r="H108" s="116">
        <v>1</v>
      </c>
      <c r="I108" s="116">
        <v>0</v>
      </c>
      <c r="J108" s="116">
        <v>0</v>
      </c>
      <c r="K108" s="116">
        <v>10</v>
      </c>
      <c r="L108" s="116">
        <v>1</v>
      </c>
      <c r="M108" s="116">
        <v>0</v>
      </c>
      <c r="N108" s="116">
        <v>0</v>
      </c>
      <c r="O108" s="113">
        <v>10</v>
      </c>
      <c r="P108" s="113">
        <v>3</v>
      </c>
      <c r="Q108" s="113">
        <v>13</v>
      </c>
      <c r="R108" s="112">
        <v>0</v>
      </c>
      <c r="S108" s="112">
        <v>0</v>
      </c>
      <c r="T108" s="112">
        <v>0</v>
      </c>
      <c r="U108" s="112">
        <v>0</v>
      </c>
      <c r="V108" s="112">
        <v>0</v>
      </c>
      <c r="W108" s="112">
        <v>0</v>
      </c>
      <c r="X108" s="112">
        <v>0</v>
      </c>
      <c r="Y108" s="116">
        <v>0</v>
      </c>
      <c r="Z108" s="116">
        <v>0</v>
      </c>
      <c r="AA108" s="116">
        <v>0</v>
      </c>
      <c r="AB108" s="116">
        <v>0</v>
      </c>
      <c r="AC108" s="113">
        <v>0</v>
      </c>
      <c r="AD108" s="113">
        <v>1</v>
      </c>
      <c r="AE108" s="113">
        <v>0</v>
      </c>
      <c r="AF108" s="113">
        <v>1</v>
      </c>
      <c r="AG108" s="113">
        <v>1</v>
      </c>
      <c r="AH108" s="113">
        <v>1</v>
      </c>
      <c r="AI108" s="113">
        <v>0</v>
      </c>
      <c r="AJ108" s="113">
        <v>0</v>
      </c>
      <c r="AK108" s="113">
        <v>0</v>
      </c>
      <c r="AL108" s="113">
        <v>0</v>
      </c>
      <c r="AM108" s="113">
        <v>0</v>
      </c>
      <c r="AN108" s="113">
        <v>0</v>
      </c>
      <c r="AO108" s="113">
        <v>0</v>
      </c>
      <c r="AP108" s="113">
        <v>0</v>
      </c>
    </row>
    <row r="109" spans="1:42" ht="14.1" customHeight="1" x14ac:dyDescent="0.15">
      <c r="A109" s="111" t="s">
        <v>448</v>
      </c>
      <c r="B109" s="112" t="s">
        <v>67</v>
      </c>
      <c r="C109" s="113">
        <v>3</v>
      </c>
      <c r="D109" s="114">
        <v>0</v>
      </c>
      <c r="E109" s="115">
        <f t="shared" si="9"/>
        <v>14</v>
      </c>
      <c r="F109" s="116">
        <v>1</v>
      </c>
      <c r="G109" s="116">
        <v>0</v>
      </c>
      <c r="H109" s="116">
        <v>1</v>
      </c>
      <c r="I109" s="116">
        <v>0</v>
      </c>
      <c r="J109" s="116">
        <v>0</v>
      </c>
      <c r="K109" s="116">
        <v>11</v>
      </c>
      <c r="L109" s="116">
        <v>1</v>
      </c>
      <c r="M109" s="116">
        <v>0</v>
      </c>
      <c r="N109" s="116">
        <v>0</v>
      </c>
      <c r="O109" s="113">
        <v>12</v>
      </c>
      <c r="P109" s="113">
        <v>2</v>
      </c>
      <c r="Q109" s="113">
        <v>14</v>
      </c>
      <c r="R109" s="112">
        <v>0</v>
      </c>
      <c r="S109" s="112">
        <v>0</v>
      </c>
      <c r="T109" s="112">
        <v>0</v>
      </c>
      <c r="U109" s="112">
        <v>0</v>
      </c>
      <c r="V109" s="112">
        <v>0</v>
      </c>
      <c r="W109" s="112">
        <v>0</v>
      </c>
      <c r="X109" s="112">
        <v>0</v>
      </c>
      <c r="Y109" s="116">
        <v>0</v>
      </c>
      <c r="Z109" s="116">
        <v>0</v>
      </c>
      <c r="AA109" s="116">
        <v>0</v>
      </c>
      <c r="AB109" s="116">
        <v>0</v>
      </c>
      <c r="AC109" s="113">
        <v>0</v>
      </c>
      <c r="AD109" s="113">
        <v>1</v>
      </c>
      <c r="AE109" s="113">
        <v>0</v>
      </c>
      <c r="AF109" s="113">
        <v>1</v>
      </c>
      <c r="AG109" s="113">
        <v>1</v>
      </c>
      <c r="AH109" s="113">
        <v>1</v>
      </c>
      <c r="AI109" s="113">
        <v>0</v>
      </c>
      <c r="AJ109" s="113">
        <v>0</v>
      </c>
      <c r="AK109" s="113">
        <v>0</v>
      </c>
      <c r="AL109" s="113">
        <v>0</v>
      </c>
      <c r="AM109" s="113">
        <v>1</v>
      </c>
      <c r="AN109" s="113">
        <v>0</v>
      </c>
      <c r="AO109" s="113">
        <v>0</v>
      </c>
      <c r="AP109" s="113">
        <v>0</v>
      </c>
    </row>
    <row r="110" spans="1:42" ht="14.1" customHeight="1" x14ac:dyDescent="0.15">
      <c r="A110" s="111" t="s">
        <v>448</v>
      </c>
      <c r="B110" s="112" t="s">
        <v>68</v>
      </c>
      <c r="C110" s="113">
        <v>3</v>
      </c>
      <c r="D110" s="114">
        <v>0</v>
      </c>
      <c r="E110" s="115">
        <f t="shared" si="9"/>
        <v>14</v>
      </c>
      <c r="F110" s="116">
        <v>1</v>
      </c>
      <c r="G110" s="116">
        <v>0</v>
      </c>
      <c r="H110" s="116">
        <v>1</v>
      </c>
      <c r="I110" s="116">
        <v>0</v>
      </c>
      <c r="J110" s="116">
        <v>0</v>
      </c>
      <c r="K110" s="116">
        <v>11</v>
      </c>
      <c r="L110" s="116">
        <v>1</v>
      </c>
      <c r="M110" s="116">
        <v>0</v>
      </c>
      <c r="N110" s="116">
        <v>0</v>
      </c>
      <c r="O110" s="113">
        <v>10</v>
      </c>
      <c r="P110" s="113">
        <v>4</v>
      </c>
      <c r="Q110" s="113">
        <v>14</v>
      </c>
      <c r="R110" s="112">
        <v>0</v>
      </c>
      <c r="S110" s="112">
        <v>0</v>
      </c>
      <c r="T110" s="112">
        <v>0</v>
      </c>
      <c r="U110" s="112">
        <v>0</v>
      </c>
      <c r="V110" s="112">
        <v>0</v>
      </c>
      <c r="W110" s="112">
        <v>0</v>
      </c>
      <c r="X110" s="112">
        <v>0</v>
      </c>
      <c r="Y110" s="116">
        <v>0</v>
      </c>
      <c r="Z110" s="116">
        <v>0</v>
      </c>
      <c r="AA110" s="116">
        <v>0</v>
      </c>
      <c r="AB110" s="116">
        <v>0</v>
      </c>
      <c r="AC110" s="113">
        <v>0</v>
      </c>
      <c r="AD110" s="113">
        <v>1</v>
      </c>
      <c r="AE110" s="113">
        <v>3</v>
      </c>
      <c r="AF110" s="113">
        <v>1</v>
      </c>
      <c r="AG110" s="113">
        <v>1</v>
      </c>
      <c r="AH110" s="113">
        <v>1</v>
      </c>
      <c r="AI110" s="113">
        <v>1</v>
      </c>
      <c r="AJ110" s="113">
        <v>0</v>
      </c>
      <c r="AK110" s="113">
        <v>0</v>
      </c>
      <c r="AL110" s="113">
        <v>0</v>
      </c>
      <c r="AM110" s="113">
        <v>1</v>
      </c>
      <c r="AN110" s="113">
        <v>0</v>
      </c>
      <c r="AO110" s="113">
        <v>0</v>
      </c>
      <c r="AP110" s="113">
        <v>0</v>
      </c>
    </row>
    <row r="111" spans="1:42" ht="14.1" customHeight="1" x14ac:dyDescent="0.15">
      <c r="A111" s="111" t="s">
        <v>448</v>
      </c>
      <c r="B111" s="112" t="s">
        <v>150</v>
      </c>
      <c r="C111" s="113">
        <v>9</v>
      </c>
      <c r="D111" s="114">
        <v>0</v>
      </c>
      <c r="E111" s="115">
        <f t="shared" si="9"/>
        <v>26</v>
      </c>
      <c r="F111" s="116">
        <v>1</v>
      </c>
      <c r="G111" s="116">
        <v>0</v>
      </c>
      <c r="H111" s="116">
        <v>1</v>
      </c>
      <c r="I111" s="116">
        <v>0</v>
      </c>
      <c r="J111" s="116">
        <v>0</v>
      </c>
      <c r="K111" s="116">
        <v>23</v>
      </c>
      <c r="L111" s="116">
        <v>1</v>
      </c>
      <c r="M111" s="116">
        <v>0</v>
      </c>
      <c r="N111" s="116">
        <v>0</v>
      </c>
      <c r="O111" s="113">
        <v>21</v>
      </c>
      <c r="P111" s="113">
        <v>5</v>
      </c>
      <c r="Q111" s="113">
        <v>26</v>
      </c>
      <c r="R111" s="112">
        <v>0</v>
      </c>
      <c r="S111" s="112">
        <v>0</v>
      </c>
      <c r="T111" s="112">
        <v>0</v>
      </c>
      <c r="U111" s="112">
        <v>0</v>
      </c>
      <c r="V111" s="112">
        <v>0</v>
      </c>
      <c r="W111" s="112">
        <v>0</v>
      </c>
      <c r="X111" s="112">
        <v>0</v>
      </c>
      <c r="Y111" s="116">
        <v>0</v>
      </c>
      <c r="Z111" s="116">
        <v>0</v>
      </c>
      <c r="AA111" s="116">
        <v>0</v>
      </c>
      <c r="AB111" s="116">
        <v>0</v>
      </c>
      <c r="AC111" s="113">
        <v>0</v>
      </c>
      <c r="AD111" s="113">
        <v>1</v>
      </c>
      <c r="AE111" s="113">
        <v>3</v>
      </c>
      <c r="AF111" s="113">
        <v>1</v>
      </c>
      <c r="AG111" s="113">
        <v>1</v>
      </c>
      <c r="AH111" s="113">
        <v>1</v>
      </c>
      <c r="AI111" s="113">
        <v>0</v>
      </c>
      <c r="AJ111" s="113">
        <v>0</v>
      </c>
      <c r="AK111" s="113">
        <v>0</v>
      </c>
      <c r="AL111" s="113">
        <v>0</v>
      </c>
      <c r="AM111" s="113">
        <v>0</v>
      </c>
      <c r="AN111" s="113">
        <v>0</v>
      </c>
      <c r="AO111" s="113">
        <v>0</v>
      </c>
      <c r="AP111" s="113">
        <v>0</v>
      </c>
    </row>
    <row r="112" spans="1:42" ht="14.1" customHeight="1" x14ac:dyDescent="0.15">
      <c r="A112" s="111" t="s">
        <v>448</v>
      </c>
      <c r="B112" s="112" t="s">
        <v>72</v>
      </c>
      <c r="C112" s="113">
        <v>5</v>
      </c>
      <c r="D112" s="114">
        <v>0</v>
      </c>
      <c r="E112" s="115">
        <f t="shared" si="9"/>
        <v>21</v>
      </c>
      <c r="F112" s="116">
        <v>1</v>
      </c>
      <c r="G112" s="116">
        <v>0</v>
      </c>
      <c r="H112" s="116">
        <v>1</v>
      </c>
      <c r="I112" s="116">
        <v>0</v>
      </c>
      <c r="J112" s="116">
        <v>0</v>
      </c>
      <c r="K112" s="116">
        <v>18</v>
      </c>
      <c r="L112" s="116">
        <v>1</v>
      </c>
      <c r="M112" s="116">
        <v>0</v>
      </c>
      <c r="N112" s="116">
        <v>0</v>
      </c>
      <c r="O112" s="113">
        <v>12</v>
      </c>
      <c r="P112" s="113">
        <v>9</v>
      </c>
      <c r="Q112" s="113">
        <v>21</v>
      </c>
      <c r="R112" s="112">
        <v>0</v>
      </c>
      <c r="S112" s="112">
        <v>0</v>
      </c>
      <c r="T112" s="112">
        <v>0</v>
      </c>
      <c r="U112" s="112">
        <v>0</v>
      </c>
      <c r="V112" s="112">
        <v>0</v>
      </c>
      <c r="W112" s="112">
        <v>0</v>
      </c>
      <c r="X112" s="112">
        <v>0</v>
      </c>
      <c r="Y112" s="116">
        <v>0</v>
      </c>
      <c r="Z112" s="116">
        <v>0</v>
      </c>
      <c r="AA112" s="116">
        <v>0</v>
      </c>
      <c r="AB112" s="116">
        <v>0</v>
      </c>
      <c r="AC112" s="113">
        <v>0</v>
      </c>
      <c r="AD112" s="113">
        <v>1</v>
      </c>
      <c r="AE112" s="113">
        <v>3</v>
      </c>
      <c r="AF112" s="113">
        <v>1</v>
      </c>
      <c r="AG112" s="113">
        <v>1</v>
      </c>
      <c r="AH112" s="113">
        <v>1</v>
      </c>
      <c r="AI112" s="113">
        <v>0</v>
      </c>
      <c r="AJ112" s="113">
        <v>0</v>
      </c>
      <c r="AK112" s="113">
        <v>0</v>
      </c>
      <c r="AL112" s="113">
        <v>0</v>
      </c>
      <c r="AM112" s="113">
        <v>0</v>
      </c>
      <c r="AN112" s="113">
        <v>0</v>
      </c>
      <c r="AO112" s="113">
        <v>0</v>
      </c>
      <c r="AP112" s="113">
        <v>0</v>
      </c>
    </row>
    <row r="113" spans="1:42" ht="14.1" customHeight="1" x14ac:dyDescent="0.15">
      <c r="A113" s="111" t="s">
        <v>448</v>
      </c>
      <c r="B113" s="112" t="s">
        <v>73</v>
      </c>
      <c r="C113" s="113">
        <v>10</v>
      </c>
      <c r="D113" s="114">
        <v>0</v>
      </c>
      <c r="E113" s="115">
        <f t="shared" si="9"/>
        <v>30</v>
      </c>
      <c r="F113" s="116">
        <v>1</v>
      </c>
      <c r="G113" s="116">
        <v>0</v>
      </c>
      <c r="H113" s="116">
        <v>1</v>
      </c>
      <c r="I113" s="116">
        <v>0</v>
      </c>
      <c r="J113" s="116">
        <v>0</v>
      </c>
      <c r="K113" s="116">
        <v>27</v>
      </c>
      <c r="L113" s="116">
        <v>1</v>
      </c>
      <c r="M113" s="116">
        <v>0</v>
      </c>
      <c r="N113" s="116">
        <v>0</v>
      </c>
      <c r="O113" s="113">
        <v>24</v>
      </c>
      <c r="P113" s="113">
        <v>6</v>
      </c>
      <c r="Q113" s="113">
        <v>30</v>
      </c>
      <c r="R113" s="112">
        <v>0</v>
      </c>
      <c r="S113" s="112">
        <v>0</v>
      </c>
      <c r="T113" s="112">
        <v>0</v>
      </c>
      <c r="U113" s="112">
        <v>0</v>
      </c>
      <c r="V113" s="112">
        <v>0</v>
      </c>
      <c r="W113" s="112">
        <v>0</v>
      </c>
      <c r="X113" s="112">
        <v>0</v>
      </c>
      <c r="Y113" s="116">
        <v>0</v>
      </c>
      <c r="Z113" s="116">
        <v>0</v>
      </c>
      <c r="AA113" s="116">
        <v>0</v>
      </c>
      <c r="AB113" s="116">
        <v>0</v>
      </c>
      <c r="AC113" s="113">
        <v>0</v>
      </c>
      <c r="AD113" s="113">
        <v>1</v>
      </c>
      <c r="AE113" s="113">
        <v>3</v>
      </c>
      <c r="AF113" s="113">
        <v>1</v>
      </c>
      <c r="AG113" s="113">
        <v>1</v>
      </c>
      <c r="AH113" s="113">
        <v>1</v>
      </c>
      <c r="AI113" s="113">
        <v>1</v>
      </c>
      <c r="AJ113" s="113">
        <v>0</v>
      </c>
      <c r="AK113" s="113">
        <v>1</v>
      </c>
      <c r="AL113" s="113">
        <v>0</v>
      </c>
      <c r="AM113" s="113">
        <v>0</v>
      </c>
      <c r="AN113" s="113">
        <v>0</v>
      </c>
      <c r="AO113" s="113">
        <v>0</v>
      </c>
      <c r="AP113" s="113">
        <v>0</v>
      </c>
    </row>
    <row r="114" spans="1:42" ht="14.1" customHeight="1" x14ac:dyDescent="0.15">
      <c r="A114" s="111" t="s">
        <v>448</v>
      </c>
      <c r="B114" s="112" t="s">
        <v>74</v>
      </c>
      <c r="C114" s="113">
        <v>3</v>
      </c>
      <c r="D114" s="114">
        <v>0</v>
      </c>
      <c r="E114" s="115">
        <f t="shared" si="9"/>
        <v>12</v>
      </c>
      <c r="F114" s="116">
        <v>1</v>
      </c>
      <c r="G114" s="116">
        <v>0</v>
      </c>
      <c r="H114" s="116">
        <v>1</v>
      </c>
      <c r="I114" s="116">
        <v>0</v>
      </c>
      <c r="J114" s="116">
        <v>0</v>
      </c>
      <c r="K114" s="116">
        <v>9</v>
      </c>
      <c r="L114" s="116">
        <v>1</v>
      </c>
      <c r="M114" s="116">
        <v>0</v>
      </c>
      <c r="N114" s="116">
        <v>0</v>
      </c>
      <c r="O114" s="113">
        <v>9</v>
      </c>
      <c r="P114" s="113">
        <v>3</v>
      </c>
      <c r="Q114" s="113">
        <v>12</v>
      </c>
      <c r="R114" s="112">
        <v>0</v>
      </c>
      <c r="S114" s="112">
        <v>0</v>
      </c>
      <c r="T114" s="112">
        <v>0</v>
      </c>
      <c r="U114" s="112">
        <v>0</v>
      </c>
      <c r="V114" s="112">
        <v>0</v>
      </c>
      <c r="W114" s="112">
        <v>0</v>
      </c>
      <c r="X114" s="112">
        <v>0</v>
      </c>
      <c r="Y114" s="116">
        <v>0</v>
      </c>
      <c r="Z114" s="116">
        <v>0</v>
      </c>
      <c r="AA114" s="116">
        <v>0</v>
      </c>
      <c r="AB114" s="116">
        <v>0</v>
      </c>
      <c r="AC114" s="113">
        <v>0</v>
      </c>
      <c r="AD114" s="113">
        <v>1</v>
      </c>
      <c r="AE114" s="113">
        <v>0</v>
      </c>
      <c r="AF114" s="113">
        <v>1</v>
      </c>
      <c r="AG114" s="113">
        <v>1</v>
      </c>
      <c r="AH114" s="113">
        <v>1</v>
      </c>
      <c r="AI114" s="113">
        <v>0</v>
      </c>
      <c r="AJ114" s="113">
        <v>0</v>
      </c>
      <c r="AK114" s="113">
        <v>0</v>
      </c>
      <c r="AL114" s="113">
        <v>0</v>
      </c>
      <c r="AM114" s="113">
        <v>0</v>
      </c>
      <c r="AN114" s="113">
        <v>0</v>
      </c>
      <c r="AO114" s="113">
        <v>0</v>
      </c>
      <c r="AP114" s="113">
        <v>0</v>
      </c>
    </row>
    <row r="115" spans="1:42" ht="14.1" customHeight="1" x14ac:dyDescent="0.15">
      <c r="A115" s="117" t="s">
        <v>443</v>
      </c>
      <c r="B115" s="117">
        <f>COUNTA(B100:B114)</f>
        <v>15</v>
      </c>
      <c r="C115" s="118">
        <f t="shared" ref="C115:E115" si="16">SUM(C100:C114)</f>
        <v>127</v>
      </c>
      <c r="D115" s="118">
        <f t="shared" si="16"/>
        <v>12</v>
      </c>
      <c r="E115" s="119">
        <f t="shared" si="16"/>
        <v>450</v>
      </c>
      <c r="F115" s="118">
        <f t="shared" ref="F115:AP115" si="17">SUM(F100:F114)</f>
        <v>15</v>
      </c>
      <c r="G115" s="118">
        <f t="shared" si="17"/>
        <v>0</v>
      </c>
      <c r="H115" s="118">
        <f t="shared" si="17"/>
        <v>16</v>
      </c>
      <c r="I115" s="118">
        <f t="shared" si="17"/>
        <v>3</v>
      </c>
      <c r="J115" s="118">
        <f t="shared" si="17"/>
        <v>0</v>
      </c>
      <c r="K115" s="118">
        <f t="shared" si="17"/>
        <v>368</v>
      </c>
      <c r="L115" s="118">
        <f t="shared" si="17"/>
        <v>16</v>
      </c>
      <c r="M115" s="118">
        <f t="shared" si="17"/>
        <v>0</v>
      </c>
      <c r="N115" s="118">
        <f t="shared" si="17"/>
        <v>0</v>
      </c>
      <c r="O115" s="118">
        <f t="shared" si="17"/>
        <v>340</v>
      </c>
      <c r="P115" s="118">
        <f t="shared" si="17"/>
        <v>78</v>
      </c>
      <c r="Q115" s="118">
        <f t="shared" si="17"/>
        <v>418</v>
      </c>
      <c r="R115" s="118">
        <f t="shared" si="17"/>
        <v>0</v>
      </c>
      <c r="S115" s="118">
        <f t="shared" si="17"/>
        <v>0</v>
      </c>
      <c r="T115" s="118">
        <f t="shared" si="17"/>
        <v>3</v>
      </c>
      <c r="U115" s="118">
        <f t="shared" si="17"/>
        <v>0</v>
      </c>
      <c r="V115" s="118">
        <f t="shared" si="17"/>
        <v>0</v>
      </c>
      <c r="W115" s="118">
        <f t="shared" si="17"/>
        <v>26</v>
      </c>
      <c r="X115" s="118">
        <f t="shared" si="17"/>
        <v>3</v>
      </c>
      <c r="Y115" s="118">
        <f t="shared" si="17"/>
        <v>0</v>
      </c>
      <c r="Z115" s="118">
        <f t="shared" si="17"/>
        <v>0</v>
      </c>
      <c r="AA115" s="118">
        <f t="shared" si="17"/>
        <v>27</v>
      </c>
      <c r="AB115" s="118">
        <f t="shared" si="17"/>
        <v>5</v>
      </c>
      <c r="AC115" s="118">
        <f t="shared" si="17"/>
        <v>32</v>
      </c>
      <c r="AD115" s="118">
        <f t="shared" si="17"/>
        <v>18</v>
      </c>
      <c r="AE115" s="118">
        <f t="shared" si="17"/>
        <v>34</v>
      </c>
      <c r="AF115" s="118">
        <f t="shared" si="17"/>
        <v>18</v>
      </c>
      <c r="AG115" s="118">
        <f t="shared" si="17"/>
        <v>18</v>
      </c>
      <c r="AH115" s="118">
        <f t="shared" si="17"/>
        <v>18</v>
      </c>
      <c r="AI115" s="118">
        <f t="shared" si="17"/>
        <v>22</v>
      </c>
      <c r="AJ115" s="118">
        <f t="shared" si="17"/>
        <v>1</v>
      </c>
      <c r="AK115" s="118">
        <f t="shared" ref="AK115" si="18">SUM(AK100:AK114)</f>
        <v>8</v>
      </c>
      <c r="AL115" s="118">
        <f t="shared" si="17"/>
        <v>6</v>
      </c>
      <c r="AM115" s="118">
        <f t="shared" si="17"/>
        <v>3</v>
      </c>
      <c r="AN115" s="118">
        <f t="shared" si="17"/>
        <v>3</v>
      </c>
      <c r="AO115" s="118">
        <f t="shared" si="17"/>
        <v>0</v>
      </c>
      <c r="AP115" s="118">
        <f t="shared" si="17"/>
        <v>3</v>
      </c>
    </row>
    <row r="116" spans="1:42" ht="14.1" customHeight="1" x14ac:dyDescent="0.15">
      <c r="A116" s="111" t="s">
        <v>449</v>
      </c>
      <c r="B116" s="112" t="s">
        <v>75</v>
      </c>
      <c r="C116" s="113">
        <v>8</v>
      </c>
      <c r="D116" s="114">
        <v>0</v>
      </c>
      <c r="E116" s="115">
        <f t="shared" si="9"/>
        <v>32</v>
      </c>
      <c r="F116" s="116">
        <v>1</v>
      </c>
      <c r="G116" s="116">
        <v>0</v>
      </c>
      <c r="H116" s="116">
        <v>1</v>
      </c>
      <c r="I116" s="116">
        <v>1</v>
      </c>
      <c r="J116" s="116">
        <v>0</v>
      </c>
      <c r="K116" s="116">
        <v>28</v>
      </c>
      <c r="L116" s="116">
        <v>1</v>
      </c>
      <c r="M116" s="116">
        <v>0</v>
      </c>
      <c r="N116" s="116">
        <v>0</v>
      </c>
      <c r="O116" s="113">
        <v>22</v>
      </c>
      <c r="P116" s="113">
        <v>10</v>
      </c>
      <c r="Q116" s="113">
        <v>32</v>
      </c>
      <c r="R116" s="112">
        <v>0</v>
      </c>
      <c r="S116" s="112">
        <v>0</v>
      </c>
      <c r="T116" s="112">
        <v>0</v>
      </c>
      <c r="U116" s="112">
        <v>0</v>
      </c>
      <c r="V116" s="112">
        <v>0</v>
      </c>
      <c r="W116" s="112">
        <v>0</v>
      </c>
      <c r="X116" s="112">
        <v>0</v>
      </c>
      <c r="Y116" s="116">
        <v>0</v>
      </c>
      <c r="Z116" s="116">
        <v>0</v>
      </c>
      <c r="AA116" s="116">
        <v>0</v>
      </c>
      <c r="AB116" s="116">
        <v>0</v>
      </c>
      <c r="AC116" s="113">
        <v>0</v>
      </c>
      <c r="AD116" s="113">
        <v>1</v>
      </c>
      <c r="AE116" s="113">
        <v>3</v>
      </c>
      <c r="AF116" s="113">
        <v>1</v>
      </c>
      <c r="AG116" s="113">
        <v>1</v>
      </c>
      <c r="AH116" s="113">
        <v>1</v>
      </c>
      <c r="AI116" s="113">
        <v>0</v>
      </c>
      <c r="AJ116" s="113">
        <v>0</v>
      </c>
      <c r="AK116" s="113">
        <v>0</v>
      </c>
      <c r="AL116" s="113">
        <v>2</v>
      </c>
      <c r="AM116" s="113">
        <v>0</v>
      </c>
      <c r="AN116" s="113">
        <v>1</v>
      </c>
      <c r="AO116" s="113">
        <v>0</v>
      </c>
      <c r="AP116" s="113">
        <v>1</v>
      </c>
    </row>
    <row r="117" spans="1:42" ht="14.1" customHeight="1" x14ac:dyDescent="0.15">
      <c r="A117" s="111" t="s">
        <v>449</v>
      </c>
      <c r="B117" s="112" t="s">
        <v>624</v>
      </c>
      <c r="C117" s="113">
        <v>3</v>
      </c>
      <c r="D117" s="114">
        <v>0</v>
      </c>
      <c r="E117" s="115">
        <f t="shared" si="9"/>
        <v>13</v>
      </c>
      <c r="F117" s="116">
        <v>1</v>
      </c>
      <c r="G117" s="116">
        <v>0</v>
      </c>
      <c r="H117" s="116">
        <v>1</v>
      </c>
      <c r="I117" s="116">
        <v>0</v>
      </c>
      <c r="J117" s="116">
        <v>0</v>
      </c>
      <c r="K117" s="116">
        <v>10</v>
      </c>
      <c r="L117" s="116">
        <v>1</v>
      </c>
      <c r="M117" s="116">
        <v>0</v>
      </c>
      <c r="N117" s="116">
        <v>0</v>
      </c>
      <c r="O117" s="113">
        <v>9</v>
      </c>
      <c r="P117" s="113">
        <v>4</v>
      </c>
      <c r="Q117" s="113">
        <v>13</v>
      </c>
      <c r="R117" s="112">
        <v>0</v>
      </c>
      <c r="S117" s="112">
        <v>0</v>
      </c>
      <c r="T117" s="112">
        <v>0</v>
      </c>
      <c r="U117" s="112">
        <v>0</v>
      </c>
      <c r="V117" s="112">
        <v>0</v>
      </c>
      <c r="W117" s="112">
        <v>0</v>
      </c>
      <c r="X117" s="112">
        <v>0</v>
      </c>
      <c r="Y117" s="116">
        <v>0</v>
      </c>
      <c r="Z117" s="116">
        <v>0</v>
      </c>
      <c r="AA117" s="116">
        <v>0</v>
      </c>
      <c r="AB117" s="116">
        <v>0</v>
      </c>
      <c r="AC117" s="113">
        <v>0</v>
      </c>
      <c r="AD117" s="113">
        <v>1</v>
      </c>
      <c r="AE117" s="113">
        <v>0</v>
      </c>
      <c r="AF117" s="113">
        <v>1</v>
      </c>
      <c r="AG117" s="113">
        <v>1</v>
      </c>
      <c r="AH117" s="113">
        <v>1</v>
      </c>
      <c r="AI117" s="113">
        <v>0</v>
      </c>
      <c r="AJ117" s="113">
        <v>0</v>
      </c>
      <c r="AK117" s="113">
        <v>0</v>
      </c>
      <c r="AL117" s="113">
        <v>0</v>
      </c>
      <c r="AM117" s="113">
        <v>0</v>
      </c>
      <c r="AN117" s="113">
        <v>0</v>
      </c>
      <c r="AO117" s="113">
        <v>0</v>
      </c>
      <c r="AP117" s="113">
        <v>0</v>
      </c>
    </row>
    <row r="118" spans="1:42" ht="14.1" customHeight="1" x14ac:dyDescent="0.15">
      <c r="A118" s="136" t="s">
        <v>449</v>
      </c>
      <c r="B118" s="122" t="s">
        <v>450</v>
      </c>
      <c r="C118" s="137">
        <v>6</v>
      </c>
      <c r="D118" s="138">
        <v>0</v>
      </c>
      <c r="E118" s="115">
        <f t="shared" si="9"/>
        <v>22</v>
      </c>
      <c r="F118" s="121">
        <v>1</v>
      </c>
      <c r="G118" s="121">
        <v>0</v>
      </c>
      <c r="H118" s="121">
        <v>1</v>
      </c>
      <c r="I118" s="121">
        <v>0</v>
      </c>
      <c r="J118" s="121">
        <v>0</v>
      </c>
      <c r="K118" s="121">
        <v>19</v>
      </c>
      <c r="L118" s="121">
        <v>1</v>
      </c>
      <c r="M118" s="121">
        <v>0</v>
      </c>
      <c r="N118" s="121">
        <v>0</v>
      </c>
      <c r="O118" s="113">
        <v>15</v>
      </c>
      <c r="P118" s="113">
        <v>7</v>
      </c>
      <c r="Q118" s="113">
        <v>22</v>
      </c>
      <c r="R118" s="122">
        <v>0</v>
      </c>
      <c r="S118" s="122">
        <v>0</v>
      </c>
      <c r="T118" s="122">
        <v>0</v>
      </c>
      <c r="U118" s="122">
        <v>0</v>
      </c>
      <c r="V118" s="122">
        <v>0</v>
      </c>
      <c r="W118" s="122">
        <v>0</v>
      </c>
      <c r="X118" s="122">
        <v>0</v>
      </c>
      <c r="Y118" s="121">
        <v>0</v>
      </c>
      <c r="Z118" s="121">
        <v>0</v>
      </c>
      <c r="AA118" s="121">
        <v>0</v>
      </c>
      <c r="AB118" s="121">
        <v>0</v>
      </c>
      <c r="AC118" s="137">
        <v>0</v>
      </c>
      <c r="AD118" s="113">
        <v>1</v>
      </c>
      <c r="AE118" s="113">
        <v>3</v>
      </c>
      <c r="AF118" s="113">
        <v>1</v>
      </c>
      <c r="AG118" s="113">
        <v>1</v>
      </c>
      <c r="AH118" s="113">
        <v>1</v>
      </c>
      <c r="AI118" s="113">
        <v>0</v>
      </c>
      <c r="AJ118" s="113">
        <v>0</v>
      </c>
      <c r="AK118" s="113">
        <v>0</v>
      </c>
      <c r="AL118" s="113">
        <v>0</v>
      </c>
      <c r="AM118" s="113">
        <v>0</v>
      </c>
      <c r="AN118" s="113">
        <v>1</v>
      </c>
      <c r="AO118" s="113">
        <v>0</v>
      </c>
      <c r="AP118" s="113">
        <v>1</v>
      </c>
    </row>
    <row r="119" spans="1:42" ht="14.1" customHeight="1" x14ac:dyDescent="0.15">
      <c r="A119" s="117" t="s">
        <v>443</v>
      </c>
      <c r="B119" s="117">
        <f>COUNTA(B116:B118)</f>
        <v>3</v>
      </c>
      <c r="C119" s="118">
        <f t="shared" ref="C119:E119" si="19">SUM(C116:C118)</f>
        <v>17</v>
      </c>
      <c r="D119" s="118">
        <f t="shared" si="19"/>
        <v>0</v>
      </c>
      <c r="E119" s="119">
        <f t="shared" si="19"/>
        <v>67</v>
      </c>
      <c r="F119" s="118">
        <f t="shared" ref="F119:AP119" si="20">SUM(F116:F118)</f>
        <v>3</v>
      </c>
      <c r="G119" s="118">
        <f t="shared" si="20"/>
        <v>0</v>
      </c>
      <c r="H119" s="118">
        <f t="shared" si="20"/>
        <v>3</v>
      </c>
      <c r="I119" s="118">
        <f t="shared" si="20"/>
        <v>1</v>
      </c>
      <c r="J119" s="118">
        <f t="shared" si="20"/>
        <v>0</v>
      </c>
      <c r="K119" s="118">
        <f t="shared" si="20"/>
        <v>57</v>
      </c>
      <c r="L119" s="118">
        <f t="shared" si="20"/>
        <v>3</v>
      </c>
      <c r="M119" s="118">
        <f t="shared" si="20"/>
        <v>0</v>
      </c>
      <c r="N119" s="118">
        <f t="shared" si="20"/>
        <v>0</v>
      </c>
      <c r="O119" s="118">
        <f t="shared" si="20"/>
        <v>46</v>
      </c>
      <c r="P119" s="118">
        <f t="shared" si="20"/>
        <v>21</v>
      </c>
      <c r="Q119" s="118">
        <f t="shared" si="20"/>
        <v>67</v>
      </c>
      <c r="R119" s="118">
        <f t="shared" si="20"/>
        <v>0</v>
      </c>
      <c r="S119" s="118">
        <f t="shared" si="20"/>
        <v>0</v>
      </c>
      <c r="T119" s="118">
        <f t="shared" si="20"/>
        <v>0</v>
      </c>
      <c r="U119" s="118">
        <f t="shared" si="20"/>
        <v>0</v>
      </c>
      <c r="V119" s="118">
        <f t="shared" si="20"/>
        <v>0</v>
      </c>
      <c r="W119" s="118">
        <f t="shared" si="20"/>
        <v>0</v>
      </c>
      <c r="X119" s="118">
        <f t="shared" si="20"/>
        <v>0</v>
      </c>
      <c r="Y119" s="118">
        <f t="shared" si="20"/>
        <v>0</v>
      </c>
      <c r="Z119" s="118">
        <f t="shared" si="20"/>
        <v>0</v>
      </c>
      <c r="AA119" s="118">
        <f t="shared" si="20"/>
        <v>0</v>
      </c>
      <c r="AB119" s="118">
        <f t="shared" si="20"/>
        <v>0</v>
      </c>
      <c r="AC119" s="118">
        <f t="shared" si="20"/>
        <v>0</v>
      </c>
      <c r="AD119" s="118">
        <f t="shared" si="20"/>
        <v>3</v>
      </c>
      <c r="AE119" s="118">
        <f t="shared" si="20"/>
        <v>6</v>
      </c>
      <c r="AF119" s="118">
        <f t="shared" si="20"/>
        <v>3</v>
      </c>
      <c r="AG119" s="118">
        <f t="shared" si="20"/>
        <v>3</v>
      </c>
      <c r="AH119" s="118">
        <f t="shared" si="20"/>
        <v>3</v>
      </c>
      <c r="AI119" s="118">
        <f t="shared" si="20"/>
        <v>0</v>
      </c>
      <c r="AJ119" s="118">
        <f t="shared" si="20"/>
        <v>0</v>
      </c>
      <c r="AK119" s="118">
        <f t="shared" ref="AK119" si="21">SUM(AK116:AK118)</f>
        <v>0</v>
      </c>
      <c r="AL119" s="118">
        <f t="shared" si="20"/>
        <v>2</v>
      </c>
      <c r="AM119" s="118">
        <f t="shared" si="20"/>
        <v>0</v>
      </c>
      <c r="AN119" s="118">
        <f t="shared" si="20"/>
        <v>2</v>
      </c>
      <c r="AO119" s="118">
        <f t="shared" si="20"/>
        <v>0</v>
      </c>
      <c r="AP119" s="118">
        <f t="shared" si="20"/>
        <v>2</v>
      </c>
    </row>
    <row r="120" spans="1:42" ht="14.1" customHeight="1" x14ac:dyDescent="0.15">
      <c r="A120" s="111" t="s">
        <v>451</v>
      </c>
      <c r="B120" s="112" t="s">
        <v>24</v>
      </c>
      <c r="C120" s="113">
        <v>20</v>
      </c>
      <c r="D120" s="113">
        <v>4</v>
      </c>
      <c r="E120" s="115">
        <f t="shared" si="9"/>
        <v>63</v>
      </c>
      <c r="F120" s="116">
        <v>1</v>
      </c>
      <c r="G120" s="116">
        <v>0</v>
      </c>
      <c r="H120" s="116">
        <v>3</v>
      </c>
      <c r="I120" s="116">
        <v>1</v>
      </c>
      <c r="J120" s="116">
        <v>0</v>
      </c>
      <c r="K120" s="116">
        <v>47</v>
      </c>
      <c r="L120" s="116">
        <v>2</v>
      </c>
      <c r="M120" s="116">
        <v>0</v>
      </c>
      <c r="N120" s="116">
        <v>0</v>
      </c>
      <c r="O120" s="113">
        <v>43</v>
      </c>
      <c r="P120" s="113">
        <v>11</v>
      </c>
      <c r="Q120" s="113">
        <v>54</v>
      </c>
      <c r="R120" s="112">
        <v>0</v>
      </c>
      <c r="S120" s="112">
        <v>0</v>
      </c>
      <c r="T120" s="112">
        <v>1</v>
      </c>
      <c r="U120" s="112">
        <v>0</v>
      </c>
      <c r="V120" s="112">
        <v>0</v>
      </c>
      <c r="W120" s="112">
        <v>7</v>
      </c>
      <c r="X120" s="112">
        <v>1</v>
      </c>
      <c r="Y120" s="116">
        <v>0</v>
      </c>
      <c r="Z120" s="116">
        <v>0</v>
      </c>
      <c r="AA120" s="121">
        <v>6</v>
      </c>
      <c r="AB120" s="121">
        <v>3</v>
      </c>
      <c r="AC120" s="113">
        <v>9</v>
      </c>
      <c r="AD120" s="113">
        <v>2</v>
      </c>
      <c r="AE120" s="113">
        <v>3</v>
      </c>
      <c r="AF120" s="113">
        <v>2</v>
      </c>
      <c r="AG120" s="113">
        <v>2</v>
      </c>
      <c r="AH120" s="113">
        <v>2</v>
      </c>
      <c r="AI120" s="113">
        <v>0</v>
      </c>
      <c r="AJ120" s="113">
        <v>0</v>
      </c>
      <c r="AK120" s="113">
        <v>1</v>
      </c>
      <c r="AL120" s="113">
        <v>4</v>
      </c>
      <c r="AM120" s="113">
        <v>0</v>
      </c>
      <c r="AN120" s="113">
        <v>0</v>
      </c>
      <c r="AO120" s="113">
        <v>0</v>
      </c>
      <c r="AP120" s="113">
        <v>0</v>
      </c>
    </row>
    <row r="121" spans="1:42" ht="14.1" customHeight="1" x14ac:dyDescent="0.15">
      <c r="A121" s="111" t="s">
        <v>451</v>
      </c>
      <c r="B121" s="112" t="s">
        <v>25</v>
      </c>
      <c r="C121" s="113">
        <v>18</v>
      </c>
      <c r="D121" s="114">
        <v>0</v>
      </c>
      <c r="E121" s="115">
        <f t="shared" si="9"/>
        <v>48</v>
      </c>
      <c r="F121" s="116">
        <v>1</v>
      </c>
      <c r="G121" s="116">
        <v>0</v>
      </c>
      <c r="H121" s="116">
        <v>1</v>
      </c>
      <c r="I121" s="116">
        <v>1</v>
      </c>
      <c r="J121" s="116">
        <v>0</v>
      </c>
      <c r="K121" s="116">
        <v>44</v>
      </c>
      <c r="L121" s="116">
        <v>1</v>
      </c>
      <c r="M121" s="116">
        <v>0</v>
      </c>
      <c r="N121" s="116">
        <v>0</v>
      </c>
      <c r="O121" s="113">
        <v>42</v>
      </c>
      <c r="P121" s="113">
        <v>6</v>
      </c>
      <c r="Q121" s="113">
        <v>48</v>
      </c>
      <c r="R121" s="112">
        <v>0</v>
      </c>
      <c r="S121" s="112">
        <v>0</v>
      </c>
      <c r="T121" s="112">
        <v>0</v>
      </c>
      <c r="U121" s="112">
        <v>0</v>
      </c>
      <c r="V121" s="112">
        <v>0</v>
      </c>
      <c r="W121" s="112">
        <v>0</v>
      </c>
      <c r="X121" s="112">
        <v>0</v>
      </c>
      <c r="Y121" s="116">
        <v>0</v>
      </c>
      <c r="Z121" s="116">
        <v>0</v>
      </c>
      <c r="AA121" s="121">
        <v>0</v>
      </c>
      <c r="AB121" s="121">
        <v>0</v>
      </c>
      <c r="AC121" s="121">
        <v>0</v>
      </c>
      <c r="AD121" s="113">
        <v>1</v>
      </c>
      <c r="AE121" s="113">
        <v>3</v>
      </c>
      <c r="AF121" s="113">
        <v>1</v>
      </c>
      <c r="AG121" s="113">
        <v>1</v>
      </c>
      <c r="AH121" s="113">
        <v>1</v>
      </c>
      <c r="AI121" s="113">
        <v>1</v>
      </c>
      <c r="AJ121" s="113">
        <v>0</v>
      </c>
      <c r="AK121" s="113">
        <v>1</v>
      </c>
      <c r="AL121" s="113">
        <v>0</v>
      </c>
      <c r="AM121" s="113">
        <v>0</v>
      </c>
      <c r="AN121" s="113">
        <v>0</v>
      </c>
      <c r="AO121" s="113">
        <v>0</v>
      </c>
      <c r="AP121" s="113">
        <v>0</v>
      </c>
    </row>
    <row r="122" spans="1:42" ht="14.1" customHeight="1" x14ac:dyDescent="0.15">
      <c r="A122" s="111" t="s">
        <v>451</v>
      </c>
      <c r="B122" s="112" t="s">
        <v>26</v>
      </c>
      <c r="C122" s="113">
        <v>18</v>
      </c>
      <c r="D122" s="113">
        <v>4</v>
      </c>
      <c r="E122" s="115">
        <f t="shared" si="9"/>
        <v>66</v>
      </c>
      <c r="F122" s="116">
        <v>1</v>
      </c>
      <c r="G122" s="116">
        <v>0</v>
      </c>
      <c r="H122" s="116">
        <v>1</v>
      </c>
      <c r="I122" s="116">
        <v>1</v>
      </c>
      <c r="J122" s="116">
        <v>0</v>
      </c>
      <c r="K122" s="116">
        <v>53</v>
      </c>
      <c r="L122" s="116">
        <v>1</v>
      </c>
      <c r="M122" s="116">
        <v>0</v>
      </c>
      <c r="N122" s="116">
        <v>0</v>
      </c>
      <c r="O122" s="113">
        <v>49</v>
      </c>
      <c r="P122" s="113">
        <v>8</v>
      </c>
      <c r="Q122" s="113">
        <v>57</v>
      </c>
      <c r="R122" s="112">
        <v>0</v>
      </c>
      <c r="S122" s="112">
        <v>0</v>
      </c>
      <c r="T122" s="112">
        <v>1</v>
      </c>
      <c r="U122" s="112">
        <v>0</v>
      </c>
      <c r="V122" s="112">
        <v>0</v>
      </c>
      <c r="W122" s="112">
        <v>7</v>
      </c>
      <c r="X122" s="112">
        <v>1</v>
      </c>
      <c r="Y122" s="116">
        <v>0</v>
      </c>
      <c r="Z122" s="116">
        <v>0</v>
      </c>
      <c r="AA122" s="121">
        <v>9</v>
      </c>
      <c r="AB122" s="121">
        <v>0</v>
      </c>
      <c r="AC122" s="113">
        <v>9</v>
      </c>
      <c r="AD122" s="113">
        <v>2</v>
      </c>
      <c r="AE122" s="113">
        <v>3</v>
      </c>
      <c r="AF122" s="113">
        <v>2</v>
      </c>
      <c r="AG122" s="113">
        <v>2</v>
      </c>
      <c r="AH122" s="113">
        <v>2</v>
      </c>
      <c r="AI122" s="113">
        <v>0</v>
      </c>
      <c r="AJ122" s="113">
        <v>0</v>
      </c>
      <c r="AK122" s="113">
        <v>1</v>
      </c>
      <c r="AL122" s="113">
        <v>0</v>
      </c>
      <c r="AM122" s="113">
        <v>0</v>
      </c>
      <c r="AN122" s="113">
        <v>1</v>
      </c>
      <c r="AO122" s="113">
        <v>0</v>
      </c>
      <c r="AP122" s="113">
        <v>1</v>
      </c>
    </row>
    <row r="123" spans="1:42" ht="14.1" customHeight="1" x14ac:dyDescent="0.15">
      <c r="A123" s="111" t="s">
        <v>451</v>
      </c>
      <c r="B123" s="112" t="s">
        <v>27</v>
      </c>
      <c r="C123" s="113">
        <v>18</v>
      </c>
      <c r="D123" s="113">
        <v>4</v>
      </c>
      <c r="E123" s="115">
        <f t="shared" si="9"/>
        <v>66</v>
      </c>
      <c r="F123" s="116">
        <v>1</v>
      </c>
      <c r="G123" s="116">
        <v>0</v>
      </c>
      <c r="H123" s="116">
        <v>1</v>
      </c>
      <c r="I123" s="116">
        <v>1</v>
      </c>
      <c r="J123" s="116">
        <v>0</v>
      </c>
      <c r="K123" s="116">
        <v>48</v>
      </c>
      <c r="L123" s="116">
        <v>1</v>
      </c>
      <c r="M123" s="116">
        <v>0</v>
      </c>
      <c r="N123" s="116">
        <v>1</v>
      </c>
      <c r="O123" s="113">
        <v>43</v>
      </c>
      <c r="P123" s="113">
        <v>10</v>
      </c>
      <c r="Q123" s="113">
        <v>53</v>
      </c>
      <c r="R123" s="112">
        <v>0</v>
      </c>
      <c r="S123" s="112">
        <v>0</v>
      </c>
      <c r="T123" s="112">
        <v>1</v>
      </c>
      <c r="U123" s="112">
        <v>0</v>
      </c>
      <c r="V123" s="112">
        <v>0</v>
      </c>
      <c r="W123" s="112">
        <v>8</v>
      </c>
      <c r="X123" s="112">
        <v>1</v>
      </c>
      <c r="Y123" s="116">
        <v>0</v>
      </c>
      <c r="Z123" s="116">
        <v>3</v>
      </c>
      <c r="AA123" s="121">
        <v>10</v>
      </c>
      <c r="AB123" s="121">
        <v>3</v>
      </c>
      <c r="AC123" s="113">
        <v>13</v>
      </c>
      <c r="AD123" s="113">
        <v>2</v>
      </c>
      <c r="AE123" s="113">
        <v>3</v>
      </c>
      <c r="AF123" s="113">
        <v>2</v>
      </c>
      <c r="AG123" s="113">
        <v>2</v>
      </c>
      <c r="AH123" s="113">
        <v>2</v>
      </c>
      <c r="AI123" s="113">
        <v>4</v>
      </c>
      <c r="AJ123" s="113">
        <v>0</v>
      </c>
      <c r="AK123" s="113">
        <v>0</v>
      </c>
      <c r="AL123" s="113">
        <v>0</v>
      </c>
      <c r="AM123" s="113">
        <v>0</v>
      </c>
      <c r="AN123" s="113">
        <v>0</v>
      </c>
      <c r="AO123" s="113">
        <v>0</v>
      </c>
      <c r="AP123" s="113">
        <v>0</v>
      </c>
    </row>
    <row r="124" spans="1:42" ht="14.1" customHeight="1" x14ac:dyDescent="0.15">
      <c r="A124" s="111" t="s">
        <v>451</v>
      </c>
      <c r="B124" s="112" t="s">
        <v>28</v>
      </c>
      <c r="C124" s="113">
        <v>18</v>
      </c>
      <c r="D124" s="113">
        <v>8</v>
      </c>
      <c r="E124" s="115">
        <f t="shared" si="9"/>
        <v>87</v>
      </c>
      <c r="F124" s="116">
        <v>1</v>
      </c>
      <c r="G124" s="116">
        <v>0</v>
      </c>
      <c r="H124" s="116">
        <v>1</v>
      </c>
      <c r="I124" s="116">
        <v>1</v>
      </c>
      <c r="J124" s="116">
        <v>0</v>
      </c>
      <c r="K124" s="116">
        <v>57</v>
      </c>
      <c r="L124" s="116">
        <v>1</v>
      </c>
      <c r="M124" s="116">
        <v>0</v>
      </c>
      <c r="N124" s="116">
        <v>0</v>
      </c>
      <c r="O124" s="113">
        <v>51</v>
      </c>
      <c r="P124" s="113">
        <v>10</v>
      </c>
      <c r="Q124" s="113">
        <v>61</v>
      </c>
      <c r="R124" s="112">
        <v>0</v>
      </c>
      <c r="S124" s="112">
        <v>0</v>
      </c>
      <c r="T124" s="112">
        <v>1</v>
      </c>
      <c r="U124" s="112">
        <v>0</v>
      </c>
      <c r="V124" s="112">
        <v>0</v>
      </c>
      <c r="W124" s="112">
        <v>24</v>
      </c>
      <c r="X124" s="112">
        <v>1</v>
      </c>
      <c r="Y124" s="116">
        <v>0</v>
      </c>
      <c r="Z124" s="116">
        <v>0</v>
      </c>
      <c r="AA124" s="121">
        <v>23</v>
      </c>
      <c r="AB124" s="121">
        <v>3</v>
      </c>
      <c r="AC124" s="113">
        <v>26</v>
      </c>
      <c r="AD124" s="113">
        <v>2</v>
      </c>
      <c r="AE124" s="113">
        <v>7</v>
      </c>
      <c r="AF124" s="113">
        <v>2</v>
      </c>
      <c r="AG124" s="113">
        <v>2</v>
      </c>
      <c r="AH124" s="113">
        <v>2</v>
      </c>
      <c r="AI124" s="113">
        <v>8</v>
      </c>
      <c r="AJ124" s="113">
        <v>0</v>
      </c>
      <c r="AK124" s="113">
        <v>1</v>
      </c>
      <c r="AL124" s="113">
        <v>0</v>
      </c>
      <c r="AM124" s="113">
        <v>0</v>
      </c>
      <c r="AN124" s="113">
        <v>0</v>
      </c>
      <c r="AO124" s="113">
        <v>0</v>
      </c>
      <c r="AP124" s="113">
        <v>0</v>
      </c>
    </row>
    <row r="125" spans="1:42" ht="14.1" customHeight="1" x14ac:dyDescent="0.15">
      <c r="A125" s="111" t="s">
        <v>451</v>
      </c>
      <c r="B125" s="112" t="s">
        <v>29</v>
      </c>
      <c r="C125" s="113">
        <v>12</v>
      </c>
      <c r="D125" s="114">
        <v>0</v>
      </c>
      <c r="E125" s="115">
        <f t="shared" si="9"/>
        <v>37</v>
      </c>
      <c r="F125" s="116">
        <v>1</v>
      </c>
      <c r="G125" s="116">
        <v>0</v>
      </c>
      <c r="H125" s="116">
        <v>1</v>
      </c>
      <c r="I125" s="116">
        <v>0</v>
      </c>
      <c r="J125" s="116">
        <v>0</v>
      </c>
      <c r="K125" s="116">
        <v>34</v>
      </c>
      <c r="L125" s="116">
        <v>1</v>
      </c>
      <c r="M125" s="116">
        <v>0</v>
      </c>
      <c r="N125" s="116">
        <v>0</v>
      </c>
      <c r="O125" s="113">
        <v>28</v>
      </c>
      <c r="P125" s="113">
        <v>9</v>
      </c>
      <c r="Q125" s="113">
        <v>37</v>
      </c>
      <c r="R125" s="112">
        <v>0</v>
      </c>
      <c r="S125" s="112">
        <v>0</v>
      </c>
      <c r="T125" s="112">
        <v>0</v>
      </c>
      <c r="U125" s="112">
        <v>0</v>
      </c>
      <c r="V125" s="112">
        <v>0</v>
      </c>
      <c r="W125" s="112">
        <v>0</v>
      </c>
      <c r="X125" s="112">
        <v>0</v>
      </c>
      <c r="Y125" s="116">
        <v>0</v>
      </c>
      <c r="Z125" s="116">
        <v>0</v>
      </c>
      <c r="AA125" s="116">
        <v>0</v>
      </c>
      <c r="AB125" s="116">
        <v>0</v>
      </c>
      <c r="AC125" s="113">
        <v>0</v>
      </c>
      <c r="AD125" s="113">
        <v>1</v>
      </c>
      <c r="AE125" s="113">
        <v>3</v>
      </c>
      <c r="AF125" s="113">
        <v>1</v>
      </c>
      <c r="AG125" s="113">
        <v>1</v>
      </c>
      <c r="AH125" s="113">
        <v>1</v>
      </c>
      <c r="AI125" s="113">
        <v>4</v>
      </c>
      <c r="AJ125" s="113">
        <v>1</v>
      </c>
      <c r="AK125" s="113">
        <v>1</v>
      </c>
      <c r="AL125" s="113">
        <v>0</v>
      </c>
      <c r="AM125" s="113">
        <v>0</v>
      </c>
      <c r="AN125" s="113">
        <v>1</v>
      </c>
      <c r="AO125" s="113">
        <v>0</v>
      </c>
      <c r="AP125" s="113">
        <v>1</v>
      </c>
    </row>
    <row r="126" spans="1:42" ht="14.1" customHeight="1" x14ac:dyDescent="0.15">
      <c r="A126" s="111" t="s">
        <v>451</v>
      </c>
      <c r="B126" s="112" t="s">
        <v>98</v>
      </c>
      <c r="C126" s="113">
        <v>18</v>
      </c>
      <c r="D126" s="114">
        <v>0</v>
      </c>
      <c r="E126" s="115">
        <f t="shared" si="9"/>
        <v>54</v>
      </c>
      <c r="F126" s="116">
        <v>1</v>
      </c>
      <c r="G126" s="116">
        <v>0</v>
      </c>
      <c r="H126" s="116">
        <v>1</v>
      </c>
      <c r="I126" s="116">
        <v>1</v>
      </c>
      <c r="J126" s="116">
        <v>0</v>
      </c>
      <c r="K126" s="116">
        <v>50</v>
      </c>
      <c r="L126" s="116">
        <v>1</v>
      </c>
      <c r="M126" s="116">
        <v>0</v>
      </c>
      <c r="N126" s="116">
        <v>0</v>
      </c>
      <c r="O126" s="113">
        <v>44</v>
      </c>
      <c r="P126" s="113">
        <v>10</v>
      </c>
      <c r="Q126" s="113">
        <v>54</v>
      </c>
      <c r="R126" s="112">
        <v>0</v>
      </c>
      <c r="S126" s="112">
        <v>0</v>
      </c>
      <c r="T126" s="112">
        <v>0</v>
      </c>
      <c r="U126" s="112">
        <v>0</v>
      </c>
      <c r="V126" s="112">
        <v>0</v>
      </c>
      <c r="W126" s="112">
        <v>0</v>
      </c>
      <c r="X126" s="112">
        <v>0</v>
      </c>
      <c r="Y126" s="116">
        <v>0</v>
      </c>
      <c r="Z126" s="116">
        <v>0</v>
      </c>
      <c r="AA126" s="116">
        <v>0</v>
      </c>
      <c r="AB126" s="116">
        <v>0</v>
      </c>
      <c r="AC126" s="113">
        <v>0</v>
      </c>
      <c r="AD126" s="113">
        <v>1</v>
      </c>
      <c r="AE126" s="113">
        <v>3</v>
      </c>
      <c r="AF126" s="113">
        <v>1</v>
      </c>
      <c r="AG126" s="113">
        <v>1</v>
      </c>
      <c r="AH126" s="113">
        <v>1</v>
      </c>
      <c r="AI126" s="113">
        <v>0</v>
      </c>
      <c r="AJ126" s="113">
        <v>0</v>
      </c>
      <c r="AK126" s="113">
        <v>1</v>
      </c>
      <c r="AL126" s="113">
        <v>0</v>
      </c>
      <c r="AM126" s="113">
        <v>1</v>
      </c>
      <c r="AN126" s="113">
        <v>0</v>
      </c>
      <c r="AO126" s="113">
        <v>0</v>
      </c>
      <c r="AP126" s="113">
        <v>0</v>
      </c>
    </row>
    <row r="127" spans="1:42" ht="14.1" customHeight="1" x14ac:dyDescent="0.15">
      <c r="A127" s="111" t="s">
        <v>451</v>
      </c>
      <c r="B127" s="122" t="s">
        <v>625</v>
      </c>
      <c r="C127" s="113">
        <v>20</v>
      </c>
      <c r="D127" s="114">
        <v>0</v>
      </c>
      <c r="E127" s="115">
        <f t="shared" si="9"/>
        <v>56</v>
      </c>
      <c r="F127" s="116">
        <v>1</v>
      </c>
      <c r="G127" s="116">
        <v>0</v>
      </c>
      <c r="H127" s="116">
        <v>1</v>
      </c>
      <c r="I127" s="116">
        <v>0</v>
      </c>
      <c r="J127" s="116">
        <v>0</v>
      </c>
      <c r="K127" s="116">
        <v>53</v>
      </c>
      <c r="L127" s="116">
        <v>1</v>
      </c>
      <c r="M127" s="116">
        <v>0</v>
      </c>
      <c r="N127" s="116">
        <v>0</v>
      </c>
      <c r="O127" s="113">
        <v>46</v>
      </c>
      <c r="P127" s="113">
        <v>10</v>
      </c>
      <c r="Q127" s="113">
        <v>56</v>
      </c>
      <c r="R127" s="112">
        <v>0</v>
      </c>
      <c r="S127" s="112">
        <v>0</v>
      </c>
      <c r="T127" s="112">
        <v>0</v>
      </c>
      <c r="U127" s="112">
        <v>0</v>
      </c>
      <c r="V127" s="112">
        <v>0</v>
      </c>
      <c r="W127" s="112">
        <v>0</v>
      </c>
      <c r="X127" s="112">
        <v>0</v>
      </c>
      <c r="Y127" s="116">
        <v>0</v>
      </c>
      <c r="Z127" s="116">
        <v>0</v>
      </c>
      <c r="AA127" s="116">
        <v>0</v>
      </c>
      <c r="AB127" s="116">
        <v>0</v>
      </c>
      <c r="AC127" s="113">
        <v>0</v>
      </c>
      <c r="AD127" s="113">
        <v>1</v>
      </c>
      <c r="AE127" s="113">
        <v>3</v>
      </c>
      <c r="AF127" s="113">
        <v>1</v>
      </c>
      <c r="AG127" s="113">
        <v>1</v>
      </c>
      <c r="AH127" s="113">
        <v>1</v>
      </c>
      <c r="AI127" s="113">
        <v>0</v>
      </c>
      <c r="AJ127" s="113">
        <v>0</v>
      </c>
      <c r="AK127" s="113">
        <v>1</v>
      </c>
      <c r="AL127" s="113">
        <v>0</v>
      </c>
      <c r="AM127" s="113">
        <v>0</v>
      </c>
      <c r="AN127" s="113">
        <v>0</v>
      </c>
      <c r="AO127" s="113">
        <v>0</v>
      </c>
      <c r="AP127" s="113">
        <v>0</v>
      </c>
    </row>
    <row r="128" spans="1:42" ht="14.1" customHeight="1" x14ac:dyDescent="0.15">
      <c r="A128" s="111" t="s">
        <v>451</v>
      </c>
      <c r="B128" s="112" t="s">
        <v>167</v>
      </c>
      <c r="C128" s="113">
        <v>12</v>
      </c>
      <c r="D128" s="114">
        <v>0</v>
      </c>
      <c r="E128" s="115">
        <f t="shared" si="9"/>
        <v>32</v>
      </c>
      <c r="F128" s="116">
        <v>1</v>
      </c>
      <c r="G128" s="116">
        <v>0</v>
      </c>
      <c r="H128" s="116">
        <v>1</v>
      </c>
      <c r="I128" s="116">
        <v>0</v>
      </c>
      <c r="J128" s="116">
        <v>0</v>
      </c>
      <c r="K128" s="116">
        <v>29</v>
      </c>
      <c r="L128" s="116">
        <v>1</v>
      </c>
      <c r="M128" s="116">
        <v>0</v>
      </c>
      <c r="N128" s="116">
        <v>0</v>
      </c>
      <c r="O128" s="113">
        <v>26</v>
      </c>
      <c r="P128" s="113">
        <v>6</v>
      </c>
      <c r="Q128" s="113">
        <v>32</v>
      </c>
      <c r="R128" s="112">
        <v>0</v>
      </c>
      <c r="S128" s="112">
        <v>0</v>
      </c>
      <c r="T128" s="112">
        <v>0</v>
      </c>
      <c r="U128" s="112">
        <v>0</v>
      </c>
      <c r="V128" s="112">
        <v>0</v>
      </c>
      <c r="W128" s="112">
        <v>0</v>
      </c>
      <c r="X128" s="112">
        <v>0</v>
      </c>
      <c r="Y128" s="116">
        <v>0</v>
      </c>
      <c r="Z128" s="116">
        <v>0</v>
      </c>
      <c r="AA128" s="116">
        <v>0</v>
      </c>
      <c r="AB128" s="116">
        <v>0</v>
      </c>
      <c r="AC128" s="113">
        <v>0</v>
      </c>
      <c r="AD128" s="113">
        <v>1</v>
      </c>
      <c r="AE128" s="113">
        <v>3</v>
      </c>
      <c r="AF128" s="113">
        <v>1</v>
      </c>
      <c r="AG128" s="113">
        <v>1</v>
      </c>
      <c r="AH128" s="113">
        <v>1</v>
      </c>
      <c r="AI128" s="113">
        <v>1</v>
      </c>
      <c r="AJ128" s="113">
        <v>0</v>
      </c>
      <c r="AK128" s="113">
        <v>1</v>
      </c>
      <c r="AL128" s="113">
        <v>0</v>
      </c>
      <c r="AM128" s="113">
        <v>0</v>
      </c>
      <c r="AN128" s="113">
        <v>0</v>
      </c>
      <c r="AO128" s="113">
        <v>0</v>
      </c>
      <c r="AP128" s="113">
        <v>0</v>
      </c>
    </row>
    <row r="129" spans="1:42" ht="14.1" customHeight="1" x14ac:dyDescent="0.15">
      <c r="A129" s="111" t="s">
        <v>451</v>
      </c>
      <c r="B129" s="112" t="s">
        <v>58</v>
      </c>
      <c r="C129" s="113">
        <v>10</v>
      </c>
      <c r="D129" s="114">
        <v>0</v>
      </c>
      <c r="E129" s="115">
        <f t="shared" si="9"/>
        <v>29</v>
      </c>
      <c r="F129" s="116">
        <v>1</v>
      </c>
      <c r="G129" s="116">
        <v>0</v>
      </c>
      <c r="H129" s="116">
        <v>1</v>
      </c>
      <c r="I129" s="116">
        <v>0</v>
      </c>
      <c r="J129" s="116">
        <v>0</v>
      </c>
      <c r="K129" s="116">
        <v>26</v>
      </c>
      <c r="L129" s="116">
        <v>1</v>
      </c>
      <c r="M129" s="116">
        <v>0</v>
      </c>
      <c r="N129" s="116">
        <v>0</v>
      </c>
      <c r="O129" s="113">
        <v>23</v>
      </c>
      <c r="P129" s="113">
        <v>6</v>
      </c>
      <c r="Q129" s="113">
        <v>29</v>
      </c>
      <c r="R129" s="112">
        <v>0</v>
      </c>
      <c r="S129" s="112">
        <v>0</v>
      </c>
      <c r="T129" s="112">
        <v>0</v>
      </c>
      <c r="U129" s="112">
        <v>0</v>
      </c>
      <c r="V129" s="112">
        <v>0</v>
      </c>
      <c r="W129" s="112">
        <v>0</v>
      </c>
      <c r="X129" s="112">
        <v>0</v>
      </c>
      <c r="Y129" s="116">
        <v>0</v>
      </c>
      <c r="Z129" s="116">
        <v>0</v>
      </c>
      <c r="AA129" s="116">
        <v>0</v>
      </c>
      <c r="AB129" s="116">
        <v>0</v>
      </c>
      <c r="AC129" s="113">
        <v>0</v>
      </c>
      <c r="AD129" s="113">
        <v>1</v>
      </c>
      <c r="AE129" s="113">
        <v>3</v>
      </c>
      <c r="AF129" s="113">
        <v>1</v>
      </c>
      <c r="AG129" s="113">
        <v>1</v>
      </c>
      <c r="AH129" s="113">
        <v>1</v>
      </c>
      <c r="AI129" s="113">
        <v>0</v>
      </c>
      <c r="AJ129" s="113">
        <v>0</v>
      </c>
      <c r="AK129" s="113">
        <v>0</v>
      </c>
      <c r="AL129" s="113">
        <v>0</v>
      </c>
      <c r="AM129" s="113">
        <v>0</v>
      </c>
      <c r="AN129" s="113">
        <v>0</v>
      </c>
      <c r="AO129" s="113">
        <v>0</v>
      </c>
      <c r="AP129" s="113">
        <v>0</v>
      </c>
    </row>
    <row r="130" spans="1:42" ht="14.1" customHeight="1" x14ac:dyDescent="0.15">
      <c r="A130" s="111" t="s">
        <v>451</v>
      </c>
      <c r="B130" s="112" t="s">
        <v>170</v>
      </c>
      <c r="C130" s="113">
        <v>11</v>
      </c>
      <c r="D130" s="114">
        <v>0</v>
      </c>
      <c r="E130" s="115">
        <f t="shared" si="9"/>
        <v>40</v>
      </c>
      <c r="F130" s="116">
        <v>1</v>
      </c>
      <c r="G130" s="116">
        <v>0</v>
      </c>
      <c r="H130" s="116">
        <v>2</v>
      </c>
      <c r="I130" s="116">
        <v>0</v>
      </c>
      <c r="J130" s="116">
        <v>0</v>
      </c>
      <c r="K130" s="116">
        <v>36</v>
      </c>
      <c r="L130" s="116">
        <v>1</v>
      </c>
      <c r="M130" s="116">
        <v>0</v>
      </c>
      <c r="N130" s="116">
        <v>0</v>
      </c>
      <c r="O130" s="113">
        <v>31</v>
      </c>
      <c r="P130" s="113">
        <v>9</v>
      </c>
      <c r="Q130" s="113">
        <v>40</v>
      </c>
      <c r="R130" s="112">
        <v>0</v>
      </c>
      <c r="S130" s="112">
        <v>0</v>
      </c>
      <c r="T130" s="112">
        <v>0</v>
      </c>
      <c r="U130" s="112">
        <v>0</v>
      </c>
      <c r="V130" s="112">
        <v>0</v>
      </c>
      <c r="W130" s="112">
        <v>0</v>
      </c>
      <c r="X130" s="112">
        <v>0</v>
      </c>
      <c r="Y130" s="116">
        <v>0</v>
      </c>
      <c r="Z130" s="116">
        <v>0</v>
      </c>
      <c r="AA130" s="116">
        <v>0</v>
      </c>
      <c r="AB130" s="116">
        <v>0</v>
      </c>
      <c r="AC130" s="113">
        <v>0</v>
      </c>
      <c r="AD130" s="113">
        <v>1</v>
      </c>
      <c r="AE130" s="113">
        <v>3</v>
      </c>
      <c r="AF130" s="113">
        <v>1</v>
      </c>
      <c r="AG130" s="113">
        <v>1</v>
      </c>
      <c r="AH130" s="113">
        <v>1</v>
      </c>
      <c r="AI130" s="113">
        <v>5</v>
      </c>
      <c r="AJ130" s="113">
        <v>1</v>
      </c>
      <c r="AK130" s="113">
        <v>1</v>
      </c>
      <c r="AL130" s="113">
        <v>0</v>
      </c>
      <c r="AM130" s="113">
        <v>0</v>
      </c>
      <c r="AN130" s="113">
        <v>0</v>
      </c>
      <c r="AO130" s="113">
        <v>0</v>
      </c>
      <c r="AP130" s="113">
        <v>0</v>
      </c>
    </row>
    <row r="131" spans="1:42" ht="14.1" customHeight="1" x14ac:dyDescent="0.15">
      <c r="A131" s="111" t="s">
        <v>451</v>
      </c>
      <c r="B131" s="112" t="s">
        <v>64</v>
      </c>
      <c r="C131" s="113">
        <v>12</v>
      </c>
      <c r="D131" s="114">
        <v>0</v>
      </c>
      <c r="E131" s="115">
        <f t="shared" si="9"/>
        <v>36</v>
      </c>
      <c r="F131" s="116">
        <v>1</v>
      </c>
      <c r="G131" s="116">
        <v>0</v>
      </c>
      <c r="H131" s="116">
        <v>1</v>
      </c>
      <c r="I131" s="116">
        <v>0</v>
      </c>
      <c r="J131" s="116">
        <v>0</v>
      </c>
      <c r="K131" s="116">
        <v>33</v>
      </c>
      <c r="L131" s="116">
        <v>1</v>
      </c>
      <c r="M131" s="116">
        <v>0</v>
      </c>
      <c r="N131" s="116">
        <v>0</v>
      </c>
      <c r="O131" s="113">
        <v>30</v>
      </c>
      <c r="P131" s="113">
        <v>6</v>
      </c>
      <c r="Q131" s="113">
        <v>36</v>
      </c>
      <c r="R131" s="112">
        <v>0</v>
      </c>
      <c r="S131" s="112">
        <v>0</v>
      </c>
      <c r="T131" s="112">
        <v>0</v>
      </c>
      <c r="U131" s="112">
        <v>0</v>
      </c>
      <c r="V131" s="112">
        <v>0</v>
      </c>
      <c r="W131" s="112">
        <v>0</v>
      </c>
      <c r="X131" s="112">
        <v>0</v>
      </c>
      <c r="Y131" s="116">
        <v>0</v>
      </c>
      <c r="Z131" s="116">
        <v>0</v>
      </c>
      <c r="AA131" s="116">
        <v>0</v>
      </c>
      <c r="AB131" s="116">
        <v>0</v>
      </c>
      <c r="AC131" s="113">
        <v>0</v>
      </c>
      <c r="AD131" s="113">
        <v>1</v>
      </c>
      <c r="AE131" s="113">
        <v>3</v>
      </c>
      <c r="AF131" s="113">
        <v>1</v>
      </c>
      <c r="AG131" s="113">
        <v>1</v>
      </c>
      <c r="AH131" s="113">
        <v>1</v>
      </c>
      <c r="AI131" s="113">
        <v>0</v>
      </c>
      <c r="AJ131" s="113">
        <v>0</v>
      </c>
      <c r="AK131" s="113">
        <v>1</v>
      </c>
      <c r="AL131" s="113">
        <v>0</v>
      </c>
      <c r="AM131" s="113">
        <v>0</v>
      </c>
      <c r="AN131" s="113">
        <v>0</v>
      </c>
      <c r="AO131" s="113">
        <v>0</v>
      </c>
      <c r="AP131" s="113">
        <v>0</v>
      </c>
    </row>
    <row r="132" spans="1:42" ht="14.1" customHeight="1" x14ac:dyDescent="0.15">
      <c r="A132" s="111" t="s">
        <v>451</v>
      </c>
      <c r="B132" s="112" t="s">
        <v>162</v>
      </c>
      <c r="C132" s="113">
        <v>11</v>
      </c>
      <c r="D132" s="114">
        <v>0</v>
      </c>
      <c r="E132" s="115">
        <f t="shared" si="9"/>
        <v>44</v>
      </c>
      <c r="F132" s="116">
        <v>1</v>
      </c>
      <c r="G132" s="116">
        <v>0</v>
      </c>
      <c r="H132" s="116">
        <v>1</v>
      </c>
      <c r="I132" s="116">
        <v>1</v>
      </c>
      <c r="J132" s="116">
        <v>0</v>
      </c>
      <c r="K132" s="116">
        <v>40</v>
      </c>
      <c r="L132" s="116">
        <v>1</v>
      </c>
      <c r="M132" s="116">
        <v>0</v>
      </c>
      <c r="N132" s="116">
        <v>0</v>
      </c>
      <c r="O132" s="113">
        <v>39</v>
      </c>
      <c r="P132" s="113">
        <v>5</v>
      </c>
      <c r="Q132" s="113">
        <v>44</v>
      </c>
      <c r="R132" s="112">
        <v>0</v>
      </c>
      <c r="S132" s="112">
        <v>0</v>
      </c>
      <c r="T132" s="112">
        <v>0</v>
      </c>
      <c r="U132" s="112">
        <v>0</v>
      </c>
      <c r="V132" s="112">
        <v>0</v>
      </c>
      <c r="W132" s="112">
        <v>0</v>
      </c>
      <c r="X132" s="112">
        <v>0</v>
      </c>
      <c r="Y132" s="116">
        <v>0</v>
      </c>
      <c r="Z132" s="116">
        <v>0</v>
      </c>
      <c r="AA132" s="116">
        <v>0</v>
      </c>
      <c r="AB132" s="116">
        <v>0</v>
      </c>
      <c r="AC132" s="113">
        <v>0</v>
      </c>
      <c r="AD132" s="113">
        <v>1</v>
      </c>
      <c r="AE132" s="113">
        <v>3</v>
      </c>
      <c r="AF132" s="113">
        <v>1</v>
      </c>
      <c r="AG132" s="113">
        <v>1</v>
      </c>
      <c r="AH132" s="113">
        <v>1</v>
      </c>
      <c r="AI132" s="113">
        <v>5</v>
      </c>
      <c r="AJ132" s="113">
        <v>1</v>
      </c>
      <c r="AK132" s="113">
        <v>1</v>
      </c>
      <c r="AL132" s="113">
        <v>0</v>
      </c>
      <c r="AM132" s="113">
        <v>0</v>
      </c>
      <c r="AN132" s="113">
        <v>0</v>
      </c>
      <c r="AO132" s="113">
        <v>0</v>
      </c>
      <c r="AP132" s="113">
        <v>0</v>
      </c>
    </row>
    <row r="133" spans="1:42" ht="14.1" customHeight="1" x14ac:dyDescent="0.15">
      <c r="A133" s="111" t="s">
        <v>451</v>
      </c>
      <c r="B133" s="112" t="s">
        <v>220</v>
      </c>
      <c r="C133" s="113">
        <v>3</v>
      </c>
      <c r="D133" s="114">
        <v>0</v>
      </c>
      <c r="E133" s="115">
        <f t="shared" si="9"/>
        <v>12</v>
      </c>
      <c r="F133" s="116">
        <v>1</v>
      </c>
      <c r="G133" s="116">
        <v>0</v>
      </c>
      <c r="H133" s="116">
        <v>1</v>
      </c>
      <c r="I133" s="116">
        <v>0</v>
      </c>
      <c r="J133" s="116">
        <v>0</v>
      </c>
      <c r="K133" s="116">
        <v>9</v>
      </c>
      <c r="L133" s="116">
        <v>1</v>
      </c>
      <c r="M133" s="116">
        <v>0</v>
      </c>
      <c r="N133" s="116">
        <v>0</v>
      </c>
      <c r="O133" s="113">
        <v>6</v>
      </c>
      <c r="P133" s="113">
        <v>6</v>
      </c>
      <c r="Q133" s="113">
        <v>12</v>
      </c>
      <c r="R133" s="112">
        <v>0</v>
      </c>
      <c r="S133" s="112">
        <v>0</v>
      </c>
      <c r="T133" s="112">
        <v>0</v>
      </c>
      <c r="U133" s="112">
        <v>0</v>
      </c>
      <c r="V133" s="112">
        <v>0</v>
      </c>
      <c r="W133" s="112">
        <v>0</v>
      </c>
      <c r="X133" s="112">
        <v>0</v>
      </c>
      <c r="Y133" s="116">
        <v>0</v>
      </c>
      <c r="Z133" s="116">
        <v>0</v>
      </c>
      <c r="AA133" s="116">
        <v>0</v>
      </c>
      <c r="AB133" s="116">
        <v>0</v>
      </c>
      <c r="AC133" s="113">
        <v>0</v>
      </c>
      <c r="AD133" s="113">
        <v>1</v>
      </c>
      <c r="AE133" s="113">
        <v>0</v>
      </c>
      <c r="AF133" s="113">
        <v>1</v>
      </c>
      <c r="AG133" s="113">
        <v>1</v>
      </c>
      <c r="AH133" s="113">
        <v>1</v>
      </c>
      <c r="AI133" s="113">
        <v>0</v>
      </c>
      <c r="AJ133" s="113">
        <v>0</v>
      </c>
      <c r="AK133" s="113">
        <v>0</v>
      </c>
      <c r="AL133" s="113">
        <v>0</v>
      </c>
      <c r="AM133" s="113">
        <v>0</v>
      </c>
      <c r="AN133" s="113">
        <v>0</v>
      </c>
      <c r="AO133" s="113">
        <v>0</v>
      </c>
      <c r="AP133" s="113">
        <v>0</v>
      </c>
    </row>
    <row r="134" spans="1:42" ht="14.1" customHeight="1" x14ac:dyDescent="0.15">
      <c r="A134" s="111" t="s">
        <v>451</v>
      </c>
      <c r="B134" s="112" t="s">
        <v>175</v>
      </c>
      <c r="C134" s="113">
        <v>3</v>
      </c>
      <c r="D134" s="114">
        <v>0</v>
      </c>
      <c r="E134" s="115">
        <f t="shared" si="9"/>
        <v>14</v>
      </c>
      <c r="F134" s="116">
        <v>1</v>
      </c>
      <c r="G134" s="116">
        <v>0</v>
      </c>
      <c r="H134" s="116">
        <v>1</v>
      </c>
      <c r="I134" s="116">
        <v>0</v>
      </c>
      <c r="J134" s="116">
        <v>0</v>
      </c>
      <c r="K134" s="116">
        <v>11</v>
      </c>
      <c r="L134" s="116">
        <v>1</v>
      </c>
      <c r="M134" s="116">
        <v>0</v>
      </c>
      <c r="N134" s="116">
        <v>0</v>
      </c>
      <c r="O134" s="113">
        <v>12</v>
      </c>
      <c r="P134" s="113">
        <v>2</v>
      </c>
      <c r="Q134" s="113">
        <v>14</v>
      </c>
      <c r="R134" s="112">
        <v>0</v>
      </c>
      <c r="S134" s="112">
        <v>0</v>
      </c>
      <c r="T134" s="112">
        <v>0</v>
      </c>
      <c r="U134" s="112">
        <v>0</v>
      </c>
      <c r="V134" s="112">
        <v>0</v>
      </c>
      <c r="W134" s="112">
        <v>0</v>
      </c>
      <c r="X134" s="112">
        <v>0</v>
      </c>
      <c r="Y134" s="116">
        <v>0</v>
      </c>
      <c r="Z134" s="116">
        <v>0</v>
      </c>
      <c r="AA134" s="116">
        <v>0</v>
      </c>
      <c r="AB134" s="116">
        <v>0</v>
      </c>
      <c r="AC134" s="113">
        <v>0</v>
      </c>
      <c r="AD134" s="113">
        <v>1</v>
      </c>
      <c r="AE134" s="113">
        <v>0</v>
      </c>
      <c r="AF134" s="113">
        <v>1</v>
      </c>
      <c r="AG134" s="113">
        <v>1</v>
      </c>
      <c r="AH134" s="113">
        <v>1</v>
      </c>
      <c r="AI134" s="113">
        <v>0</v>
      </c>
      <c r="AJ134" s="113">
        <v>0</v>
      </c>
      <c r="AK134" s="113">
        <v>1</v>
      </c>
      <c r="AL134" s="113">
        <v>0</v>
      </c>
      <c r="AM134" s="113">
        <v>0</v>
      </c>
      <c r="AN134" s="113">
        <v>0</v>
      </c>
      <c r="AO134" s="113">
        <v>0</v>
      </c>
      <c r="AP134" s="113">
        <v>0</v>
      </c>
    </row>
    <row r="135" spans="1:42" ht="14.1" customHeight="1" x14ac:dyDescent="0.15">
      <c r="A135" s="111" t="s">
        <v>451</v>
      </c>
      <c r="B135" s="112" t="s">
        <v>221</v>
      </c>
      <c r="C135" s="113">
        <v>6</v>
      </c>
      <c r="D135" s="114">
        <v>0</v>
      </c>
      <c r="E135" s="115">
        <f t="shared" si="9"/>
        <v>19</v>
      </c>
      <c r="F135" s="116">
        <v>1</v>
      </c>
      <c r="G135" s="116">
        <v>0</v>
      </c>
      <c r="H135" s="116">
        <v>1</v>
      </c>
      <c r="I135" s="116">
        <v>0</v>
      </c>
      <c r="J135" s="116">
        <v>0</v>
      </c>
      <c r="K135" s="116">
        <v>16</v>
      </c>
      <c r="L135" s="116">
        <v>1</v>
      </c>
      <c r="M135" s="116">
        <v>0</v>
      </c>
      <c r="N135" s="116">
        <v>0</v>
      </c>
      <c r="O135" s="113">
        <v>13</v>
      </c>
      <c r="P135" s="113">
        <v>6</v>
      </c>
      <c r="Q135" s="113">
        <v>19</v>
      </c>
      <c r="R135" s="112">
        <v>0</v>
      </c>
      <c r="S135" s="112">
        <v>0</v>
      </c>
      <c r="T135" s="112">
        <v>0</v>
      </c>
      <c r="U135" s="112">
        <v>0</v>
      </c>
      <c r="V135" s="112">
        <v>0</v>
      </c>
      <c r="W135" s="112">
        <v>0</v>
      </c>
      <c r="X135" s="112">
        <v>0</v>
      </c>
      <c r="Y135" s="116">
        <v>0</v>
      </c>
      <c r="Z135" s="116">
        <v>0</v>
      </c>
      <c r="AA135" s="116">
        <v>0</v>
      </c>
      <c r="AB135" s="116">
        <v>0</v>
      </c>
      <c r="AC135" s="113">
        <v>0</v>
      </c>
      <c r="AD135" s="113">
        <v>1</v>
      </c>
      <c r="AE135" s="113">
        <v>3</v>
      </c>
      <c r="AF135" s="113">
        <v>1</v>
      </c>
      <c r="AG135" s="113">
        <v>1</v>
      </c>
      <c r="AH135" s="113">
        <v>1</v>
      </c>
      <c r="AI135" s="113">
        <v>0</v>
      </c>
      <c r="AJ135" s="113">
        <v>0</v>
      </c>
      <c r="AK135" s="113">
        <v>1</v>
      </c>
      <c r="AL135" s="113">
        <v>0</v>
      </c>
      <c r="AM135" s="113">
        <v>0</v>
      </c>
      <c r="AN135" s="113">
        <v>0</v>
      </c>
      <c r="AO135" s="113">
        <v>0</v>
      </c>
      <c r="AP135" s="113">
        <v>0</v>
      </c>
    </row>
    <row r="136" spans="1:42" ht="14.1" customHeight="1" x14ac:dyDescent="0.15">
      <c r="A136" s="111" t="s">
        <v>451</v>
      </c>
      <c r="B136" s="112" t="s">
        <v>176</v>
      </c>
      <c r="C136" s="113">
        <v>5</v>
      </c>
      <c r="D136" s="114">
        <v>0</v>
      </c>
      <c r="E136" s="115">
        <f t="shared" si="9"/>
        <v>19</v>
      </c>
      <c r="F136" s="116">
        <v>1</v>
      </c>
      <c r="G136" s="116">
        <v>0</v>
      </c>
      <c r="H136" s="116">
        <v>1</v>
      </c>
      <c r="I136" s="116">
        <v>0</v>
      </c>
      <c r="J136" s="116">
        <v>0</v>
      </c>
      <c r="K136" s="116">
        <v>16</v>
      </c>
      <c r="L136" s="116">
        <v>1</v>
      </c>
      <c r="M136" s="116">
        <v>0</v>
      </c>
      <c r="N136" s="116">
        <v>0</v>
      </c>
      <c r="O136" s="113">
        <v>15</v>
      </c>
      <c r="P136" s="113">
        <v>4</v>
      </c>
      <c r="Q136" s="113">
        <v>19</v>
      </c>
      <c r="R136" s="112">
        <v>0</v>
      </c>
      <c r="S136" s="112">
        <v>0</v>
      </c>
      <c r="T136" s="112">
        <v>0</v>
      </c>
      <c r="U136" s="112">
        <v>0</v>
      </c>
      <c r="V136" s="112">
        <v>0</v>
      </c>
      <c r="W136" s="112">
        <v>0</v>
      </c>
      <c r="X136" s="112">
        <v>0</v>
      </c>
      <c r="Y136" s="116">
        <v>0</v>
      </c>
      <c r="Z136" s="116">
        <v>0</v>
      </c>
      <c r="AA136" s="116">
        <v>0</v>
      </c>
      <c r="AB136" s="116">
        <v>0</v>
      </c>
      <c r="AC136" s="113">
        <v>0</v>
      </c>
      <c r="AD136" s="113">
        <v>1</v>
      </c>
      <c r="AE136" s="113">
        <v>3</v>
      </c>
      <c r="AF136" s="113">
        <v>1</v>
      </c>
      <c r="AG136" s="113">
        <v>1</v>
      </c>
      <c r="AH136" s="113">
        <v>1</v>
      </c>
      <c r="AI136" s="113">
        <v>0</v>
      </c>
      <c r="AJ136" s="113">
        <v>0</v>
      </c>
      <c r="AK136" s="113">
        <v>0</v>
      </c>
      <c r="AL136" s="113">
        <v>0</v>
      </c>
      <c r="AM136" s="113">
        <v>0</v>
      </c>
      <c r="AN136" s="113">
        <v>0</v>
      </c>
      <c r="AO136" s="113">
        <v>0</v>
      </c>
      <c r="AP136" s="113">
        <v>0</v>
      </c>
    </row>
    <row r="137" spans="1:42" ht="14.1" customHeight="1" x14ac:dyDescent="0.15">
      <c r="A137" s="111" t="s">
        <v>451</v>
      </c>
      <c r="B137" s="112" t="s">
        <v>222</v>
      </c>
      <c r="C137" s="113">
        <v>3</v>
      </c>
      <c r="D137" s="114">
        <v>0</v>
      </c>
      <c r="E137" s="115">
        <f t="shared" si="9"/>
        <v>13</v>
      </c>
      <c r="F137" s="116">
        <v>1</v>
      </c>
      <c r="G137" s="116">
        <v>0</v>
      </c>
      <c r="H137" s="116">
        <v>1</v>
      </c>
      <c r="I137" s="116">
        <v>0</v>
      </c>
      <c r="J137" s="116">
        <v>0</v>
      </c>
      <c r="K137" s="116">
        <v>10</v>
      </c>
      <c r="L137" s="116">
        <v>1</v>
      </c>
      <c r="M137" s="116">
        <v>0</v>
      </c>
      <c r="N137" s="116">
        <v>0</v>
      </c>
      <c r="O137" s="113">
        <v>9</v>
      </c>
      <c r="P137" s="113">
        <v>4</v>
      </c>
      <c r="Q137" s="113">
        <v>13</v>
      </c>
      <c r="R137" s="112">
        <v>0</v>
      </c>
      <c r="S137" s="112">
        <v>0</v>
      </c>
      <c r="T137" s="112">
        <v>0</v>
      </c>
      <c r="U137" s="112">
        <v>0</v>
      </c>
      <c r="V137" s="112">
        <v>0</v>
      </c>
      <c r="W137" s="112">
        <v>0</v>
      </c>
      <c r="X137" s="112">
        <v>0</v>
      </c>
      <c r="Y137" s="116">
        <v>0</v>
      </c>
      <c r="Z137" s="116">
        <v>0</v>
      </c>
      <c r="AA137" s="116">
        <v>0</v>
      </c>
      <c r="AB137" s="116">
        <v>0</v>
      </c>
      <c r="AC137" s="113">
        <v>0</v>
      </c>
      <c r="AD137" s="113">
        <v>1</v>
      </c>
      <c r="AE137" s="113">
        <v>0</v>
      </c>
      <c r="AF137" s="113">
        <v>1</v>
      </c>
      <c r="AG137" s="113">
        <v>1</v>
      </c>
      <c r="AH137" s="113">
        <v>1</v>
      </c>
      <c r="AI137" s="113">
        <v>0</v>
      </c>
      <c r="AJ137" s="113">
        <v>0</v>
      </c>
      <c r="AK137" s="113">
        <v>0</v>
      </c>
      <c r="AL137" s="113">
        <v>0</v>
      </c>
      <c r="AM137" s="113">
        <v>0</v>
      </c>
      <c r="AN137" s="113">
        <v>0</v>
      </c>
      <c r="AO137" s="113">
        <v>0</v>
      </c>
      <c r="AP137" s="113">
        <v>0</v>
      </c>
    </row>
    <row r="138" spans="1:42" ht="14.1" customHeight="1" x14ac:dyDescent="0.15">
      <c r="A138" s="111" t="s">
        <v>451</v>
      </c>
      <c r="B138" s="112" t="s">
        <v>177</v>
      </c>
      <c r="C138" s="113">
        <v>3</v>
      </c>
      <c r="D138" s="114">
        <v>0</v>
      </c>
      <c r="E138" s="115">
        <f t="shared" si="9"/>
        <v>13</v>
      </c>
      <c r="F138" s="116">
        <v>1</v>
      </c>
      <c r="G138" s="116">
        <v>0</v>
      </c>
      <c r="H138" s="116">
        <v>1</v>
      </c>
      <c r="I138" s="116">
        <v>0</v>
      </c>
      <c r="J138" s="116">
        <v>0</v>
      </c>
      <c r="K138" s="116">
        <v>10</v>
      </c>
      <c r="L138" s="116">
        <v>1</v>
      </c>
      <c r="M138" s="116">
        <v>0</v>
      </c>
      <c r="N138" s="116">
        <v>0</v>
      </c>
      <c r="O138" s="113">
        <v>11</v>
      </c>
      <c r="P138" s="113">
        <v>2</v>
      </c>
      <c r="Q138" s="113">
        <v>13</v>
      </c>
      <c r="R138" s="112">
        <v>0</v>
      </c>
      <c r="S138" s="112">
        <v>0</v>
      </c>
      <c r="T138" s="112">
        <v>0</v>
      </c>
      <c r="U138" s="112">
        <v>0</v>
      </c>
      <c r="V138" s="112">
        <v>0</v>
      </c>
      <c r="W138" s="112">
        <v>0</v>
      </c>
      <c r="X138" s="112">
        <v>0</v>
      </c>
      <c r="Y138" s="116">
        <v>0</v>
      </c>
      <c r="Z138" s="116">
        <v>0</v>
      </c>
      <c r="AA138" s="116">
        <v>0</v>
      </c>
      <c r="AB138" s="116">
        <v>0</v>
      </c>
      <c r="AC138" s="113">
        <v>0</v>
      </c>
      <c r="AD138" s="113">
        <v>1</v>
      </c>
      <c r="AE138" s="113">
        <v>0</v>
      </c>
      <c r="AF138" s="113">
        <v>1</v>
      </c>
      <c r="AG138" s="113">
        <v>1</v>
      </c>
      <c r="AH138" s="113">
        <v>1</v>
      </c>
      <c r="AI138" s="113">
        <v>0</v>
      </c>
      <c r="AJ138" s="113">
        <v>0</v>
      </c>
      <c r="AK138" s="113">
        <v>0</v>
      </c>
      <c r="AL138" s="113">
        <v>0</v>
      </c>
      <c r="AM138" s="113">
        <v>0</v>
      </c>
      <c r="AN138" s="113">
        <v>1</v>
      </c>
      <c r="AO138" s="113">
        <v>1</v>
      </c>
      <c r="AP138" s="113">
        <v>0</v>
      </c>
    </row>
    <row r="139" spans="1:42" ht="14.1" customHeight="1" x14ac:dyDescent="0.15">
      <c r="A139" s="111" t="s">
        <v>451</v>
      </c>
      <c r="B139" s="112" t="s">
        <v>178</v>
      </c>
      <c r="C139" s="113">
        <v>3</v>
      </c>
      <c r="D139" s="114">
        <v>0</v>
      </c>
      <c r="E139" s="115">
        <f t="shared" si="9"/>
        <v>13</v>
      </c>
      <c r="F139" s="116">
        <v>1</v>
      </c>
      <c r="G139" s="116">
        <v>0</v>
      </c>
      <c r="H139" s="116">
        <v>1</v>
      </c>
      <c r="I139" s="116">
        <v>0</v>
      </c>
      <c r="J139" s="116">
        <v>0</v>
      </c>
      <c r="K139" s="116">
        <v>10</v>
      </c>
      <c r="L139" s="116">
        <v>1</v>
      </c>
      <c r="M139" s="116">
        <v>0</v>
      </c>
      <c r="N139" s="116">
        <v>0</v>
      </c>
      <c r="O139" s="113">
        <v>10</v>
      </c>
      <c r="P139" s="113">
        <v>3</v>
      </c>
      <c r="Q139" s="113">
        <v>13</v>
      </c>
      <c r="R139" s="112">
        <v>0</v>
      </c>
      <c r="S139" s="112">
        <v>0</v>
      </c>
      <c r="T139" s="112">
        <v>0</v>
      </c>
      <c r="U139" s="112">
        <v>0</v>
      </c>
      <c r="V139" s="112">
        <v>0</v>
      </c>
      <c r="W139" s="112">
        <v>0</v>
      </c>
      <c r="X139" s="112">
        <v>0</v>
      </c>
      <c r="Y139" s="116">
        <v>0</v>
      </c>
      <c r="Z139" s="116">
        <v>0</v>
      </c>
      <c r="AA139" s="116">
        <v>0</v>
      </c>
      <c r="AB139" s="116">
        <v>0</v>
      </c>
      <c r="AC139" s="113">
        <v>0</v>
      </c>
      <c r="AD139" s="113">
        <v>1</v>
      </c>
      <c r="AE139" s="113">
        <v>0</v>
      </c>
      <c r="AF139" s="113">
        <v>1</v>
      </c>
      <c r="AG139" s="113">
        <v>1</v>
      </c>
      <c r="AH139" s="113">
        <v>1</v>
      </c>
      <c r="AI139" s="113">
        <v>0</v>
      </c>
      <c r="AJ139" s="113">
        <v>0</v>
      </c>
      <c r="AK139" s="113">
        <v>0</v>
      </c>
      <c r="AL139" s="113">
        <v>0</v>
      </c>
      <c r="AM139" s="113">
        <v>0</v>
      </c>
      <c r="AN139" s="113">
        <v>1</v>
      </c>
      <c r="AO139" s="113">
        <v>0</v>
      </c>
      <c r="AP139" s="113">
        <v>1</v>
      </c>
    </row>
    <row r="140" spans="1:42" ht="14.1" customHeight="1" x14ac:dyDescent="0.15">
      <c r="A140" s="117" t="s">
        <v>443</v>
      </c>
      <c r="B140" s="117">
        <f>COUNTA(B120:B139)</f>
        <v>20</v>
      </c>
      <c r="C140" s="118">
        <f t="shared" ref="C140:E140" si="22">SUM(C120:C139)</f>
        <v>224</v>
      </c>
      <c r="D140" s="118">
        <f t="shared" si="22"/>
        <v>20</v>
      </c>
      <c r="E140" s="119">
        <f t="shared" si="22"/>
        <v>761</v>
      </c>
      <c r="F140" s="118">
        <f t="shared" ref="F140:AB140" si="23">SUM(F120:F139)</f>
        <v>20</v>
      </c>
      <c r="G140" s="118">
        <f t="shared" si="23"/>
        <v>0</v>
      </c>
      <c r="H140" s="118">
        <f t="shared" si="23"/>
        <v>23</v>
      </c>
      <c r="I140" s="118">
        <f t="shared" si="23"/>
        <v>7</v>
      </c>
      <c r="J140" s="118">
        <f t="shared" si="23"/>
        <v>0</v>
      </c>
      <c r="K140" s="118">
        <f t="shared" si="23"/>
        <v>632</v>
      </c>
      <c r="L140" s="118">
        <f t="shared" si="23"/>
        <v>21</v>
      </c>
      <c r="M140" s="118">
        <f t="shared" si="23"/>
        <v>0</v>
      </c>
      <c r="N140" s="118">
        <f t="shared" si="23"/>
        <v>1</v>
      </c>
      <c r="O140" s="118">
        <f t="shared" si="23"/>
        <v>571</v>
      </c>
      <c r="P140" s="118">
        <f t="shared" si="23"/>
        <v>133</v>
      </c>
      <c r="Q140" s="118">
        <f t="shared" si="23"/>
        <v>704</v>
      </c>
      <c r="R140" s="118">
        <f t="shared" si="23"/>
        <v>0</v>
      </c>
      <c r="S140" s="118">
        <f t="shared" si="23"/>
        <v>0</v>
      </c>
      <c r="T140" s="118">
        <f t="shared" si="23"/>
        <v>4</v>
      </c>
      <c r="U140" s="118">
        <f t="shared" si="23"/>
        <v>0</v>
      </c>
      <c r="V140" s="118">
        <f t="shared" si="23"/>
        <v>0</v>
      </c>
      <c r="W140" s="118">
        <f t="shared" si="23"/>
        <v>46</v>
      </c>
      <c r="X140" s="118">
        <f t="shared" si="23"/>
        <v>4</v>
      </c>
      <c r="Y140" s="118">
        <f t="shared" si="23"/>
        <v>0</v>
      </c>
      <c r="Z140" s="118">
        <f t="shared" si="23"/>
        <v>3</v>
      </c>
      <c r="AA140" s="118">
        <f t="shared" si="23"/>
        <v>48</v>
      </c>
      <c r="AB140" s="118">
        <f t="shared" si="23"/>
        <v>9</v>
      </c>
      <c r="AC140" s="118">
        <f>SUM(AC120:AC139)</f>
        <v>57</v>
      </c>
      <c r="AD140" s="118">
        <f t="shared" ref="AD140:AP140" si="24">SUM(AD120:AD139)</f>
        <v>24</v>
      </c>
      <c r="AE140" s="118">
        <f t="shared" si="24"/>
        <v>49</v>
      </c>
      <c r="AF140" s="118">
        <f t="shared" si="24"/>
        <v>24</v>
      </c>
      <c r="AG140" s="118">
        <f t="shared" si="24"/>
        <v>24</v>
      </c>
      <c r="AH140" s="118">
        <f t="shared" si="24"/>
        <v>24</v>
      </c>
      <c r="AI140" s="118">
        <f t="shared" si="24"/>
        <v>28</v>
      </c>
      <c r="AJ140" s="118">
        <f t="shared" si="24"/>
        <v>3</v>
      </c>
      <c r="AK140" s="118">
        <f t="shared" si="24"/>
        <v>13</v>
      </c>
      <c r="AL140" s="118">
        <f t="shared" si="24"/>
        <v>4</v>
      </c>
      <c r="AM140" s="118">
        <f t="shared" si="24"/>
        <v>1</v>
      </c>
      <c r="AN140" s="118">
        <f t="shared" si="24"/>
        <v>4</v>
      </c>
      <c r="AO140" s="118">
        <f t="shared" si="24"/>
        <v>1</v>
      </c>
      <c r="AP140" s="118">
        <f t="shared" si="24"/>
        <v>3</v>
      </c>
    </row>
    <row r="141" spans="1:42" ht="14.1" customHeight="1" x14ac:dyDescent="0.15">
      <c r="A141" s="111" t="s">
        <v>452</v>
      </c>
      <c r="B141" s="112" t="s">
        <v>49</v>
      </c>
      <c r="C141" s="113">
        <v>16</v>
      </c>
      <c r="D141" s="114">
        <v>0</v>
      </c>
      <c r="E141" s="115">
        <f t="shared" si="9"/>
        <v>62</v>
      </c>
      <c r="F141" s="116">
        <v>1</v>
      </c>
      <c r="G141" s="116">
        <v>0</v>
      </c>
      <c r="H141" s="116">
        <v>1</v>
      </c>
      <c r="I141" s="116">
        <v>0</v>
      </c>
      <c r="J141" s="116">
        <v>0</v>
      </c>
      <c r="K141" s="116">
        <v>58</v>
      </c>
      <c r="L141" s="116">
        <v>2</v>
      </c>
      <c r="M141" s="116">
        <v>0</v>
      </c>
      <c r="N141" s="116">
        <v>0</v>
      </c>
      <c r="O141" s="113">
        <v>45</v>
      </c>
      <c r="P141" s="113">
        <v>17</v>
      </c>
      <c r="Q141" s="113">
        <v>62</v>
      </c>
      <c r="R141" s="112">
        <v>0</v>
      </c>
      <c r="S141" s="112">
        <v>0</v>
      </c>
      <c r="T141" s="112">
        <v>0</v>
      </c>
      <c r="U141" s="112">
        <v>0</v>
      </c>
      <c r="V141" s="112">
        <v>0</v>
      </c>
      <c r="W141" s="112">
        <v>0</v>
      </c>
      <c r="X141" s="112">
        <v>0</v>
      </c>
      <c r="Y141" s="116">
        <v>0</v>
      </c>
      <c r="Z141" s="116">
        <v>0</v>
      </c>
      <c r="AA141" s="116">
        <v>0</v>
      </c>
      <c r="AB141" s="116">
        <v>0</v>
      </c>
      <c r="AC141" s="113">
        <v>0</v>
      </c>
      <c r="AD141" s="113">
        <v>1</v>
      </c>
      <c r="AE141" s="113">
        <v>3</v>
      </c>
      <c r="AF141" s="113">
        <v>1</v>
      </c>
      <c r="AG141" s="113">
        <v>1</v>
      </c>
      <c r="AH141" s="113">
        <v>1</v>
      </c>
      <c r="AI141" s="113">
        <v>2</v>
      </c>
      <c r="AJ141" s="113">
        <v>0</v>
      </c>
      <c r="AK141" s="113">
        <v>1</v>
      </c>
      <c r="AL141" s="113">
        <v>2</v>
      </c>
      <c r="AM141" s="113">
        <v>1</v>
      </c>
      <c r="AN141" s="113">
        <v>1</v>
      </c>
      <c r="AO141" s="113">
        <v>1</v>
      </c>
      <c r="AP141" s="113">
        <v>1</v>
      </c>
    </row>
    <row r="142" spans="1:42" ht="14.1" customHeight="1" x14ac:dyDescent="0.15">
      <c r="A142" s="111" t="s">
        <v>452</v>
      </c>
      <c r="B142" s="112" t="s">
        <v>179</v>
      </c>
      <c r="C142" s="113">
        <v>3</v>
      </c>
      <c r="D142" s="114">
        <v>0</v>
      </c>
      <c r="E142" s="115">
        <f t="shared" si="9"/>
        <v>12</v>
      </c>
      <c r="F142" s="116">
        <v>1</v>
      </c>
      <c r="G142" s="116">
        <v>0</v>
      </c>
      <c r="H142" s="116">
        <v>1</v>
      </c>
      <c r="I142" s="116">
        <v>0</v>
      </c>
      <c r="J142" s="116">
        <v>0</v>
      </c>
      <c r="K142" s="116">
        <v>9</v>
      </c>
      <c r="L142" s="116">
        <v>1</v>
      </c>
      <c r="M142" s="116">
        <v>0</v>
      </c>
      <c r="N142" s="116">
        <v>0</v>
      </c>
      <c r="O142" s="113">
        <v>7</v>
      </c>
      <c r="P142" s="113">
        <v>5</v>
      </c>
      <c r="Q142" s="113">
        <v>12</v>
      </c>
      <c r="R142" s="112">
        <v>0</v>
      </c>
      <c r="S142" s="112">
        <v>0</v>
      </c>
      <c r="T142" s="112">
        <v>0</v>
      </c>
      <c r="U142" s="112">
        <v>0</v>
      </c>
      <c r="V142" s="112">
        <v>0</v>
      </c>
      <c r="W142" s="112">
        <v>0</v>
      </c>
      <c r="X142" s="112">
        <v>0</v>
      </c>
      <c r="Y142" s="116">
        <v>0</v>
      </c>
      <c r="Z142" s="116">
        <v>0</v>
      </c>
      <c r="AA142" s="116">
        <v>0</v>
      </c>
      <c r="AB142" s="116">
        <v>0</v>
      </c>
      <c r="AC142" s="113">
        <v>0</v>
      </c>
      <c r="AD142" s="113">
        <v>1</v>
      </c>
      <c r="AE142" s="113">
        <v>3</v>
      </c>
      <c r="AF142" s="113">
        <v>1</v>
      </c>
      <c r="AG142" s="113">
        <v>1</v>
      </c>
      <c r="AH142" s="113">
        <v>1</v>
      </c>
      <c r="AI142" s="113">
        <v>1</v>
      </c>
      <c r="AJ142" s="113">
        <v>0</v>
      </c>
      <c r="AK142" s="113">
        <v>0</v>
      </c>
      <c r="AL142" s="113">
        <v>0</v>
      </c>
      <c r="AM142" s="113">
        <v>0</v>
      </c>
      <c r="AN142" s="113">
        <v>0</v>
      </c>
      <c r="AO142" s="113">
        <v>0</v>
      </c>
      <c r="AP142" s="113">
        <v>0</v>
      </c>
    </row>
    <row r="143" spans="1:42" ht="14.1" customHeight="1" x14ac:dyDescent="0.15">
      <c r="A143" s="111" t="s">
        <v>452</v>
      </c>
      <c r="B143" s="112" t="s">
        <v>180</v>
      </c>
      <c r="C143" s="113">
        <v>6</v>
      </c>
      <c r="D143" s="114">
        <v>0</v>
      </c>
      <c r="E143" s="115">
        <f t="shared" si="9"/>
        <v>20</v>
      </c>
      <c r="F143" s="116">
        <v>1</v>
      </c>
      <c r="G143" s="116">
        <v>0</v>
      </c>
      <c r="H143" s="116">
        <v>1</v>
      </c>
      <c r="I143" s="116">
        <v>0</v>
      </c>
      <c r="J143" s="116">
        <v>0</v>
      </c>
      <c r="K143" s="116">
        <v>17</v>
      </c>
      <c r="L143" s="116">
        <v>1</v>
      </c>
      <c r="M143" s="116">
        <v>0</v>
      </c>
      <c r="N143" s="116">
        <v>0</v>
      </c>
      <c r="O143" s="113">
        <v>16</v>
      </c>
      <c r="P143" s="113">
        <v>4</v>
      </c>
      <c r="Q143" s="113">
        <v>20</v>
      </c>
      <c r="R143" s="112">
        <v>0</v>
      </c>
      <c r="S143" s="112">
        <v>0</v>
      </c>
      <c r="T143" s="112">
        <v>0</v>
      </c>
      <c r="U143" s="112">
        <v>0</v>
      </c>
      <c r="V143" s="112">
        <v>0</v>
      </c>
      <c r="W143" s="112">
        <v>0</v>
      </c>
      <c r="X143" s="112">
        <v>0</v>
      </c>
      <c r="Y143" s="116">
        <v>0</v>
      </c>
      <c r="Z143" s="116">
        <v>0</v>
      </c>
      <c r="AA143" s="116">
        <v>0</v>
      </c>
      <c r="AB143" s="116">
        <v>0</v>
      </c>
      <c r="AC143" s="113">
        <v>0</v>
      </c>
      <c r="AD143" s="113">
        <v>1</v>
      </c>
      <c r="AE143" s="113">
        <v>3</v>
      </c>
      <c r="AF143" s="113">
        <v>1</v>
      </c>
      <c r="AG143" s="113">
        <v>1</v>
      </c>
      <c r="AH143" s="113">
        <v>1</v>
      </c>
      <c r="AI143" s="113">
        <v>0</v>
      </c>
      <c r="AJ143" s="113">
        <v>0</v>
      </c>
      <c r="AK143" s="113">
        <v>0</v>
      </c>
      <c r="AL143" s="113">
        <v>0</v>
      </c>
      <c r="AM143" s="113">
        <v>0</v>
      </c>
      <c r="AN143" s="113">
        <v>0</v>
      </c>
      <c r="AO143" s="113">
        <v>0</v>
      </c>
      <c r="AP143" s="113">
        <v>0</v>
      </c>
    </row>
    <row r="144" spans="1:42" ht="14.1" customHeight="1" x14ac:dyDescent="0.15">
      <c r="A144" s="111" t="s">
        <v>452</v>
      </c>
      <c r="B144" s="112" t="s">
        <v>217</v>
      </c>
      <c r="C144" s="113">
        <v>3</v>
      </c>
      <c r="D144" s="114">
        <v>0</v>
      </c>
      <c r="E144" s="115">
        <f t="shared" si="9"/>
        <v>13</v>
      </c>
      <c r="F144" s="116">
        <v>1</v>
      </c>
      <c r="G144" s="116">
        <v>0</v>
      </c>
      <c r="H144" s="116">
        <v>1</v>
      </c>
      <c r="I144" s="116">
        <v>0</v>
      </c>
      <c r="J144" s="116">
        <v>0</v>
      </c>
      <c r="K144" s="116">
        <v>10</v>
      </c>
      <c r="L144" s="116">
        <v>1</v>
      </c>
      <c r="M144" s="116">
        <v>0</v>
      </c>
      <c r="N144" s="116">
        <v>0</v>
      </c>
      <c r="O144" s="113">
        <v>10</v>
      </c>
      <c r="P144" s="113">
        <v>3</v>
      </c>
      <c r="Q144" s="113">
        <v>13</v>
      </c>
      <c r="R144" s="112">
        <v>0</v>
      </c>
      <c r="S144" s="112">
        <v>0</v>
      </c>
      <c r="T144" s="112">
        <v>0</v>
      </c>
      <c r="U144" s="112">
        <v>0</v>
      </c>
      <c r="V144" s="112">
        <v>0</v>
      </c>
      <c r="W144" s="112">
        <v>0</v>
      </c>
      <c r="X144" s="112">
        <v>0</v>
      </c>
      <c r="Y144" s="116">
        <v>0</v>
      </c>
      <c r="Z144" s="116">
        <v>0</v>
      </c>
      <c r="AA144" s="116">
        <v>0</v>
      </c>
      <c r="AB144" s="116">
        <v>0</v>
      </c>
      <c r="AC144" s="113">
        <v>0</v>
      </c>
      <c r="AD144" s="113">
        <v>1</v>
      </c>
      <c r="AE144" s="113">
        <v>0</v>
      </c>
      <c r="AF144" s="113">
        <v>1</v>
      </c>
      <c r="AG144" s="113">
        <v>1</v>
      </c>
      <c r="AH144" s="113">
        <v>1</v>
      </c>
      <c r="AI144" s="113">
        <v>0</v>
      </c>
      <c r="AJ144" s="113">
        <v>1</v>
      </c>
      <c r="AK144" s="113">
        <v>0</v>
      </c>
      <c r="AL144" s="113">
        <v>0</v>
      </c>
      <c r="AM144" s="113">
        <v>0</v>
      </c>
      <c r="AN144" s="113">
        <v>0</v>
      </c>
      <c r="AO144" s="113">
        <v>0</v>
      </c>
      <c r="AP144" s="113">
        <v>0</v>
      </c>
    </row>
    <row r="145" spans="1:42" ht="14.1" customHeight="1" x14ac:dyDescent="0.15">
      <c r="A145" s="111" t="s">
        <v>452</v>
      </c>
      <c r="B145" s="112" t="s">
        <v>181</v>
      </c>
      <c r="C145" s="113">
        <v>5</v>
      </c>
      <c r="D145" s="114">
        <v>0</v>
      </c>
      <c r="E145" s="115">
        <f t="shared" si="9"/>
        <v>18</v>
      </c>
      <c r="F145" s="116">
        <v>1</v>
      </c>
      <c r="G145" s="116">
        <v>0</v>
      </c>
      <c r="H145" s="116">
        <v>1</v>
      </c>
      <c r="I145" s="116">
        <v>0</v>
      </c>
      <c r="J145" s="116">
        <v>0</v>
      </c>
      <c r="K145" s="116">
        <v>15</v>
      </c>
      <c r="L145" s="116">
        <v>1</v>
      </c>
      <c r="M145" s="116">
        <v>0</v>
      </c>
      <c r="N145" s="116">
        <v>0</v>
      </c>
      <c r="O145" s="113">
        <v>14</v>
      </c>
      <c r="P145" s="113">
        <v>4</v>
      </c>
      <c r="Q145" s="113">
        <v>18</v>
      </c>
      <c r="R145" s="112">
        <v>0</v>
      </c>
      <c r="S145" s="112">
        <v>0</v>
      </c>
      <c r="T145" s="112">
        <v>0</v>
      </c>
      <c r="U145" s="112">
        <v>0</v>
      </c>
      <c r="V145" s="112">
        <v>0</v>
      </c>
      <c r="W145" s="112">
        <v>0</v>
      </c>
      <c r="X145" s="112">
        <v>0</v>
      </c>
      <c r="Y145" s="116">
        <v>0</v>
      </c>
      <c r="Z145" s="116">
        <v>0</v>
      </c>
      <c r="AA145" s="116">
        <v>0</v>
      </c>
      <c r="AB145" s="116">
        <v>0</v>
      </c>
      <c r="AC145" s="113">
        <v>0</v>
      </c>
      <c r="AD145" s="113">
        <v>1</v>
      </c>
      <c r="AE145" s="113">
        <v>2</v>
      </c>
      <c r="AF145" s="113">
        <v>1</v>
      </c>
      <c r="AG145" s="113">
        <v>1</v>
      </c>
      <c r="AH145" s="113">
        <v>1</v>
      </c>
      <c r="AI145" s="113">
        <v>0</v>
      </c>
      <c r="AJ145" s="113">
        <v>0</v>
      </c>
      <c r="AK145" s="113">
        <v>0</v>
      </c>
      <c r="AL145" s="113">
        <v>0</v>
      </c>
      <c r="AM145" s="113">
        <v>0</v>
      </c>
      <c r="AN145" s="113">
        <v>0</v>
      </c>
      <c r="AO145" s="113">
        <v>0</v>
      </c>
      <c r="AP145" s="113">
        <v>0</v>
      </c>
    </row>
    <row r="146" spans="1:42" ht="14.1" customHeight="1" x14ac:dyDescent="0.15">
      <c r="A146" s="117" t="s">
        <v>443</v>
      </c>
      <c r="B146" s="117">
        <f>COUNTA(B141:B145)</f>
        <v>5</v>
      </c>
      <c r="C146" s="118">
        <f t="shared" ref="C146:E146" si="25">SUM(C141:C145)</f>
        <v>33</v>
      </c>
      <c r="D146" s="118">
        <f t="shared" si="25"/>
        <v>0</v>
      </c>
      <c r="E146" s="119">
        <f t="shared" si="25"/>
        <v>125</v>
      </c>
      <c r="F146" s="118">
        <f t="shared" ref="F146:AP146" si="26">SUM(F141:F145)</f>
        <v>5</v>
      </c>
      <c r="G146" s="118">
        <f t="shared" si="26"/>
        <v>0</v>
      </c>
      <c r="H146" s="118">
        <f t="shared" si="26"/>
        <v>5</v>
      </c>
      <c r="I146" s="118">
        <f t="shared" si="26"/>
        <v>0</v>
      </c>
      <c r="J146" s="118">
        <f t="shared" si="26"/>
        <v>0</v>
      </c>
      <c r="K146" s="118">
        <f t="shared" si="26"/>
        <v>109</v>
      </c>
      <c r="L146" s="118">
        <f t="shared" si="26"/>
        <v>6</v>
      </c>
      <c r="M146" s="118">
        <f t="shared" si="26"/>
        <v>0</v>
      </c>
      <c r="N146" s="118">
        <f t="shared" si="26"/>
        <v>0</v>
      </c>
      <c r="O146" s="118">
        <f t="shared" si="26"/>
        <v>92</v>
      </c>
      <c r="P146" s="118">
        <f t="shared" si="26"/>
        <v>33</v>
      </c>
      <c r="Q146" s="118">
        <f t="shared" si="26"/>
        <v>125</v>
      </c>
      <c r="R146" s="118">
        <f t="shared" si="26"/>
        <v>0</v>
      </c>
      <c r="S146" s="118">
        <f t="shared" si="26"/>
        <v>0</v>
      </c>
      <c r="T146" s="118">
        <f t="shared" si="26"/>
        <v>0</v>
      </c>
      <c r="U146" s="118">
        <f t="shared" si="26"/>
        <v>0</v>
      </c>
      <c r="V146" s="118">
        <f t="shared" si="26"/>
        <v>0</v>
      </c>
      <c r="W146" s="118">
        <f t="shared" si="26"/>
        <v>0</v>
      </c>
      <c r="X146" s="118">
        <f t="shared" si="26"/>
        <v>0</v>
      </c>
      <c r="Y146" s="118">
        <f t="shared" si="26"/>
        <v>0</v>
      </c>
      <c r="Z146" s="118">
        <f t="shared" si="26"/>
        <v>0</v>
      </c>
      <c r="AA146" s="118">
        <f t="shared" si="26"/>
        <v>0</v>
      </c>
      <c r="AB146" s="118">
        <f t="shared" si="26"/>
        <v>0</v>
      </c>
      <c r="AC146" s="118">
        <f>SUM(AC141:AC145)</f>
        <v>0</v>
      </c>
      <c r="AD146" s="118">
        <f t="shared" si="26"/>
        <v>5</v>
      </c>
      <c r="AE146" s="118">
        <f t="shared" si="26"/>
        <v>11</v>
      </c>
      <c r="AF146" s="118">
        <f t="shared" si="26"/>
        <v>5</v>
      </c>
      <c r="AG146" s="118">
        <f t="shared" si="26"/>
        <v>5</v>
      </c>
      <c r="AH146" s="118">
        <f t="shared" si="26"/>
        <v>5</v>
      </c>
      <c r="AI146" s="118">
        <f t="shared" si="26"/>
        <v>3</v>
      </c>
      <c r="AJ146" s="118">
        <f t="shared" si="26"/>
        <v>1</v>
      </c>
      <c r="AK146" s="118">
        <f t="shared" si="26"/>
        <v>1</v>
      </c>
      <c r="AL146" s="118">
        <f t="shared" si="26"/>
        <v>2</v>
      </c>
      <c r="AM146" s="118">
        <f t="shared" si="26"/>
        <v>1</v>
      </c>
      <c r="AN146" s="118">
        <f t="shared" si="26"/>
        <v>1</v>
      </c>
      <c r="AO146" s="118">
        <f t="shared" si="26"/>
        <v>1</v>
      </c>
      <c r="AP146" s="118">
        <f t="shared" si="26"/>
        <v>1</v>
      </c>
    </row>
    <row r="147" spans="1:42" ht="14.1" customHeight="1" x14ac:dyDescent="0.15">
      <c r="A147" s="111" t="s">
        <v>453</v>
      </c>
      <c r="B147" s="112" t="s">
        <v>53</v>
      </c>
      <c r="C147" s="113">
        <v>15</v>
      </c>
      <c r="D147" s="113">
        <v>4</v>
      </c>
      <c r="E147" s="115">
        <f t="shared" si="9"/>
        <v>64</v>
      </c>
      <c r="F147" s="116">
        <v>1</v>
      </c>
      <c r="G147" s="116">
        <v>0</v>
      </c>
      <c r="H147" s="116">
        <v>1</v>
      </c>
      <c r="I147" s="116">
        <v>1</v>
      </c>
      <c r="J147" s="116">
        <v>0</v>
      </c>
      <c r="K147" s="116">
        <v>51</v>
      </c>
      <c r="L147" s="116">
        <v>1</v>
      </c>
      <c r="M147" s="116">
        <v>0</v>
      </c>
      <c r="N147" s="116">
        <v>0</v>
      </c>
      <c r="O147" s="113">
        <v>39</v>
      </c>
      <c r="P147" s="113">
        <v>16</v>
      </c>
      <c r="Q147" s="113">
        <v>55</v>
      </c>
      <c r="R147" s="112">
        <v>0</v>
      </c>
      <c r="S147" s="112">
        <v>0</v>
      </c>
      <c r="T147" s="112">
        <v>1</v>
      </c>
      <c r="U147" s="112">
        <v>0</v>
      </c>
      <c r="V147" s="112">
        <v>0</v>
      </c>
      <c r="W147" s="112">
        <v>7</v>
      </c>
      <c r="X147" s="112">
        <v>1</v>
      </c>
      <c r="Y147" s="116">
        <v>0</v>
      </c>
      <c r="Z147" s="116">
        <v>0</v>
      </c>
      <c r="AA147" s="116">
        <v>7</v>
      </c>
      <c r="AB147" s="116">
        <v>2</v>
      </c>
      <c r="AC147" s="113">
        <v>9</v>
      </c>
      <c r="AD147" s="113">
        <v>2</v>
      </c>
      <c r="AE147" s="113">
        <v>3</v>
      </c>
      <c r="AF147" s="113">
        <v>2</v>
      </c>
      <c r="AG147" s="113">
        <v>2</v>
      </c>
      <c r="AH147" s="113">
        <v>2</v>
      </c>
      <c r="AI147" s="113">
        <v>2</v>
      </c>
      <c r="AJ147" s="113">
        <v>0</v>
      </c>
      <c r="AK147" s="113">
        <v>1</v>
      </c>
      <c r="AL147" s="113">
        <v>2</v>
      </c>
      <c r="AM147" s="113">
        <v>0</v>
      </c>
      <c r="AN147" s="113">
        <v>1</v>
      </c>
      <c r="AO147" s="113">
        <v>0</v>
      </c>
      <c r="AP147" s="113">
        <v>1</v>
      </c>
    </row>
    <row r="148" spans="1:42" ht="14.1" customHeight="1" x14ac:dyDescent="0.15">
      <c r="A148" s="111" t="s">
        <v>453</v>
      </c>
      <c r="B148" s="112" t="s">
        <v>182</v>
      </c>
      <c r="C148" s="113">
        <v>4</v>
      </c>
      <c r="D148" s="114">
        <v>0</v>
      </c>
      <c r="E148" s="115">
        <f t="shared" si="9"/>
        <v>17</v>
      </c>
      <c r="F148" s="116">
        <v>1</v>
      </c>
      <c r="G148" s="116">
        <v>0</v>
      </c>
      <c r="H148" s="116">
        <v>1</v>
      </c>
      <c r="I148" s="116">
        <v>0</v>
      </c>
      <c r="J148" s="116">
        <v>0</v>
      </c>
      <c r="K148" s="116">
        <v>14</v>
      </c>
      <c r="L148" s="116">
        <v>1</v>
      </c>
      <c r="M148" s="116">
        <v>0</v>
      </c>
      <c r="N148" s="116">
        <v>0</v>
      </c>
      <c r="O148" s="113">
        <v>13</v>
      </c>
      <c r="P148" s="113">
        <v>4</v>
      </c>
      <c r="Q148" s="113">
        <v>17</v>
      </c>
      <c r="R148" s="112">
        <v>0</v>
      </c>
      <c r="S148" s="112">
        <v>0</v>
      </c>
      <c r="T148" s="112">
        <v>0</v>
      </c>
      <c r="U148" s="112">
        <v>0</v>
      </c>
      <c r="V148" s="112">
        <v>0</v>
      </c>
      <c r="W148" s="112">
        <v>0</v>
      </c>
      <c r="X148" s="112">
        <v>0</v>
      </c>
      <c r="Y148" s="116">
        <v>0</v>
      </c>
      <c r="Z148" s="116">
        <v>0</v>
      </c>
      <c r="AA148" s="116">
        <v>0</v>
      </c>
      <c r="AB148" s="116">
        <v>0</v>
      </c>
      <c r="AC148" s="113">
        <v>0</v>
      </c>
      <c r="AD148" s="113">
        <v>1</v>
      </c>
      <c r="AE148" s="113">
        <v>3</v>
      </c>
      <c r="AF148" s="113">
        <v>1</v>
      </c>
      <c r="AG148" s="113">
        <v>1</v>
      </c>
      <c r="AH148" s="113">
        <v>1</v>
      </c>
      <c r="AI148" s="113">
        <v>0</v>
      </c>
      <c r="AJ148" s="113">
        <v>0</v>
      </c>
      <c r="AK148" s="113">
        <v>1</v>
      </c>
      <c r="AL148" s="113">
        <v>0</v>
      </c>
      <c r="AM148" s="113">
        <v>1</v>
      </c>
      <c r="AN148" s="113">
        <v>0</v>
      </c>
      <c r="AO148" s="113">
        <v>0</v>
      </c>
      <c r="AP148" s="113">
        <v>0</v>
      </c>
    </row>
    <row r="149" spans="1:42" ht="14.1" customHeight="1" x14ac:dyDescent="0.15">
      <c r="A149" s="111" t="s">
        <v>453</v>
      </c>
      <c r="B149" s="112" t="s">
        <v>183</v>
      </c>
      <c r="C149" s="113">
        <v>6</v>
      </c>
      <c r="D149" s="114">
        <v>0</v>
      </c>
      <c r="E149" s="115">
        <f t="shared" si="9"/>
        <v>19</v>
      </c>
      <c r="F149" s="116">
        <v>1</v>
      </c>
      <c r="G149" s="116">
        <v>0</v>
      </c>
      <c r="H149" s="116">
        <v>1</v>
      </c>
      <c r="I149" s="116">
        <v>0</v>
      </c>
      <c r="J149" s="116">
        <v>0</v>
      </c>
      <c r="K149" s="116">
        <v>16</v>
      </c>
      <c r="L149" s="116">
        <v>1</v>
      </c>
      <c r="M149" s="116">
        <v>0</v>
      </c>
      <c r="N149" s="116">
        <v>0</v>
      </c>
      <c r="O149" s="113">
        <v>16</v>
      </c>
      <c r="P149" s="113">
        <v>3</v>
      </c>
      <c r="Q149" s="113">
        <v>19</v>
      </c>
      <c r="R149" s="112">
        <v>0</v>
      </c>
      <c r="S149" s="112">
        <v>0</v>
      </c>
      <c r="T149" s="112">
        <v>0</v>
      </c>
      <c r="U149" s="112">
        <v>0</v>
      </c>
      <c r="V149" s="112">
        <v>0</v>
      </c>
      <c r="W149" s="112">
        <v>0</v>
      </c>
      <c r="X149" s="112">
        <v>0</v>
      </c>
      <c r="Y149" s="116">
        <v>0</v>
      </c>
      <c r="Z149" s="116">
        <v>0</v>
      </c>
      <c r="AA149" s="116">
        <v>0</v>
      </c>
      <c r="AB149" s="116">
        <v>0</v>
      </c>
      <c r="AC149" s="113">
        <v>0</v>
      </c>
      <c r="AD149" s="113">
        <v>1</v>
      </c>
      <c r="AE149" s="113">
        <v>3</v>
      </c>
      <c r="AF149" s="113">
        <v>1</v>
      </c>
      <c r="AG149" s="113">
        <v>1</v>
      </c>
      <c r="AH149" s="113">
        <v>1</v>
      </c>
      <c r="AI149" s="113">
        <v>0</v>
      </c>
      <c r="AJ149" s="113">
        <v>0</v>
      </c>
      <c r="AK149" s="113">
        <v>0</v>
      </c>
      <c r="AL149" s="113">
        <v>0</v>
      </c>
      <c r="AM149" s="113">
        <v>0</v>
      </c>
      <c r="AN149" s="113">
        <v>0</v>
      </c>
      <c r="AO149" s="113">
        <v>0</v>
      </c>
      <c r="AP149" s="113">
        <v>0</v>
      </c>
    </row>
    <row r="150" spans="1:42" ht="14.1" customHeight="1" x14ac:dyDescent="0.15">
      <c r="A150" s="111" t="s">
        <v>453</v>
      </c>
      <c r="B150" s="112" t="s">
        <v>184</v>
      </c>
      <c r="C150" s="113">
        <v>3</v>
      </c>
      <c r="D150" s="114">
        <v>0</v>
      </c>
      <c r="E150" s="115">
        <f t="shared" si="9"/>
        <v>12</v>
      </c>
      <c r="F150" s="116">
        <v>1</v>
      </c>
      <c r="G150" s="116">
        <v>0</v>
      </c>
      <c r="H150" s="116">
        <v>1</v>
      </c>
      <c r="I150" s="116">
        <v>0</v>
      </c>
      <c r="J150" s="116">
        <v>0</v>
      </c>
      <c r="K150" s="116">
        <v>9</v>
      </c>
      <c r="L150" s="116">
        <v>1</v>
      </c>
      <c r="M150" s="116">
        <v>0</v>
      </c>
      <c r="N150" s="116">
        <v>0</v>
      </c>
      <c r="O150" s="113">
        <v>8</v>
      </c>
      <c r="P150" s="113">
        <v>4</v>
      </c>
      <c r="Q150" s="113">
        <v>12</v>
      </c>
      <c r="R150" s="112">
        <v>0</v>
      </c>
      <c r="S150" s="112">
        <v>0</v>
      </c>
      <c r="T150" s="112">
        <v>0</v>
      </c>
      <c r="U150" s="112">
        <v>0</v>
      </c>
      <c r="V150" s="112">
        <v>0</v>
      </c>
      <c r="W150" s="112">
        <v>0</v>
      </c>
      <c r="X150" s="112">
        <v>0</v>
      </c>
      <c r="Y150" s="116">
        <v>0</v>
      </c>
      <c r="Z150" s="116">
        <v>0</v>
      </c>
      <c r="AA150" s="116">
        <v>0</v>
      </c>
      <c r="AB150" s="116">
        <v>0</v>
      </c>
      <c r="AC150" s="113">
        <v>0</v>
      </c>
      <c r="AD150" s="113">
        <v>1</v>
      </c>
      <c r="AE150" s="113">
        <v>0</v>
      </c>
      <c r="AF150" s="113">
        <v>1</v>
      </c>
      <c r="AG150" s="113">
        <v>1</v>
      </c>
      <c r="AH150" s="113">
        <v>1</v>
      </c>
      <c r="AI150" s="113">
        <v>0</v>
      </c>
      <c r="AJ150" s="113">
        <v>0</v>
      </c>
      <c r="AK150" s="113">
        <v>0</v>
      </c>
      <c r="AL150" s="113">
        <v>0</v>
      </c>
      <c r="AM150" s="113">
        <v>0</v>
      </c>
      <c r="AN150" s="113">
        <v>0</v>
      </c>
      <c r="AO150" s="113">
        <v>0</v>
      </c>
      <c r="AP150" s="113">
        <v>0</v>
      </c>
    </row>
    <row r="151" spans="1:42" ht="14.1" customHeight="1" x14ac:dyDescent="0.15">
      <c r="A151" s="111" t="s">
        <v>453</v>
      </c>
      <c r="B151" s="112" t="s">
        <v>249</v>
      </c>
      <c r="C151" s="113">
        <v>3</v>
      </c>
      <c r="D151" s="114">
        <v>0</v>
      </c>
      <c r="E151" s="115">
        <f t="shared" si="9"/>
        <v>13</v>
      </c>
      <c r="F151" s="116">
        <v>1</v>
      </c>
      <c r="G151" s="116">
        <v>0</v>
      </c>
      <c r="H151" s="116">
        <v>1</v>
      </c>
      <c r="I151" s="116">
        <v>0</v>
      </c>
      <c r="J151" s="116">
        <v>0</v>
      </c>
      <c r="K151" s="116">
        <v>10</v>
      </c>
      <c r="L151" s="116">
        <v>1</v>
      </c>
      <c r="M151" s="116">
        <v>0</v>
      </c>
      <c r="N151" s="116">
        <v>0</v>
      </c>
      <c r="O151" s="113">
        <v>9</v>
      </c>
      <c r="P151" s="113">
        <v>4</v>
      </c>
      <c r="Q151" s="113">
        <v>13</v>
      </c>
      <c r="R151" s="112">
        <v>0</v>
      </c>
      <c r="S151" s="112">
        <v>0</v>
      </c>
      <c r="T151" s="112">
        <v>0</v>
      </c>
      <c r="U151" s="112">
        <v>0</v>
      </c>
      <c r="V151" s="112">
        <v>0</v>
      </c>
      <c r="W151" s="112">
        <v>0</v>
      </c>
      <c r="X151" s="112">
        <v>0</v>
      </c>
      <c r="Y151" s="116">
        <v>0</v>
      </c>
      <c r="Z151" s="116">
        <v>0</v>
      </c>
      <c r="AA151" s="116">
        <v>0</v>
      </c>
      <c r="AB151" s="116">
        <v>0</v>
      </c>
      <c r="AC151" s="113">
        <v>0</v>
      </c>
      <c r="AD151" s="113">
        <v>1</v>
      </c>
      <c r="AE151" s="113">
        <v>0</v>
      </c>
      <c r="AF151" s="113">
        <v>1</v>
      </c>
      <c r="AG151" s="113">
        <v>1</v>
      </c>
      <c r="AH151" s="113">
        <v>1</v>
      </c>
      <c r="AI151" s="113">
        <v>0</v>
      </c>
      <c r="AJ151" s="113">
        <v>0</v>
      </c>
      <c r="AK151" s="113">
        <v>0</v>
      </c>
      <c r="AL151" s="113">
        <v>0</v>
      </c>
      <c r="AM151" s="113">
        <v>0</v>
      </c>
      <c r="AN151" s="113">
        <v>0</v>
      </c>
      <c r="AO151" s="113">
        <v>0</v>
      </c>
      <c r="AP151" s="113">
        <v>0</v>
      </c>
    </row>
    <row r="152" spans="1:42" ht="14.1" customHeight="1" x14ac:dyDescent="0.15">
      <c r="A152" s="111" t="s">
        <v>453</v>
      </c>
      <c r="B152" s="112" t="s">
        <v>185</v>
      </c>
      <c r="C152" s="113">
        <v>5</v>
      </c>
      <c r="D152" s="114">
        <v>0</v>
      </c>
      <c r="E152" s="115">
        <f t="shared" si="9"/>
        <v>21</v>
      </c>
      <c r="F152" s="116">
        <v>1</v>
      </c>
      <c r="G152" s="116">
        <v>0</v>
      </c>
      <c r="H152" s="116">
        <v>1</v>
      </c>
      <c r="I152" s="116">
        <v>0</v>
      </c>
      <c r="J152" s="116">
        <v>0</v>
      </c>
      <c r="K152" s="116">
        <v>17</v>
      </c>
      <c r="L152" s="116">
        <v>1</v>
      </c>
      <c r="M152" s="116">
        <v>0</v>
      </c>
      <c r="N152" s="116">
        <v>1</v>
      </c>
      <c r="O152" s="113">
        <v>15</v>
      </c>
      <c r="P152" s="113">
        <v>6</v>
      </c>
      <c r="Q152" s="113">
        <v>21</v>
      </c>
      <c r="R152" s="112">
        <v>0</v>
      </c>
      <c r="S152" s="112">
        <v>0</v>
      </c>
      <c r="T152" s="112">
        <v>0</v>
      </c>
      <c r="U152" s="112">
        <v>0</v>
      </c>
      <c r="V152" s="112">
        <v>0</v>
      </c>
      <c r="W152" s="112">
        <v>0</v>
      </c>
      <c r="X152" s="112">
        <v>0</v>
      </c>
      <c r="Y152" s="116">
        <v>0</v>
      </c>
      <c r="Z152" s="116">
        <v>0</v>
      </c>
      <c r="AA152" s="116">
        <v>0</v>
      </c>
      <c r="AB152" s="116">
        <v>0</v>
      </c>
      <c r="AC152" s="113">
        <v>0</v>
      </c>
      <c r="AD152" s="113">
        <v>1</v>
      </c>
      <c r="AE152" s="113">
        <v>3</v>
      </c>
      <c r="AF152" s="113">
        <v>1</v>
      </c>
      <c r="AG152" s="113">
        <v>1</v>
      </c>
      <c r="AH152" s="113">
        <v>1</v>
      </c>
      <c r="AI152" s="113">
        <v>1</v>
      </c>
      <c r="AJ152" s="113">
        <v>0</v>
      </c>
      <c r="AK152" s="113">
        <v>0</v>
      </c>
      <c r="AL152" s="113">
        <v>0</v>
      </c>
      <c r="AM152" s="113">
        <v>0</v>
      </c>
      <c r="AN152" s="113">
        <v>0</v>
      </c>
      <c r="AO152" s="113">
        <v>0</v>
      </c>
      <c r="AP152" s="113">
        <v>0</v>
      </c>
    </row>
    <row r="153" spans="1:42" ht="14.1" customHeight="1" x14ac:dyDescent="0.15">
      <c r="A153" s="117" t="s">
        <v>443</v>
      </c>
      <c r="B153" s="117">
        <f>COUNTA(B147:B152)</f>
        <v>6</v>
      </c>
      <c r="C153" s="118">
        <f>SUM(C147:C152)</f>
        <v>36</v>
      </c>
      <c r="D153" s="118">
        <f t="shared" ref="D153:E153" si="27">SUM(D147:D152)</f>
        <v>4</v>
      </c>
      <c r="E153" s="119">
        <f t="shared" si="27"/>
        <v>146</v>
      </c>
      <c r="F153" s="118">
        <f t="shared" ref="F153:AP153" si="28">SUM(F147:F152)</f>
        <v>6</v>
      </c>
      <c r="G153" s="118">
        <f t="shared" si="28"/>
        <v>0</v>
      </c>
      <c r="H153" s="118">
        <f t="shared" si="28"/>
        <v>6</v>
      </c>
      <c r="I153" s="118">
        <f t="shared" si="28"/>
        <v>1</v>
      </c>
      <c r="J153" s="118">
        <f t="shared" si="28"/>
        <v>0</v>
      </c>
      <c r="K153" s="118">
        <f t="shared" si="28"/>
        <v>117</v>
      </c>
      <c r="L153" s="118">
        <f t="shared" si="28"/>
        <v>6</v>
      </c>
      <c r="M153" s="118">
        <f t="shared" si="28"/>
        <v>0</v>
      </c>
      <c r="N153" s="118">
        <f t="shared" si="28"/>
        <v>1</v>
      </c>
      <c r="O153" s="118">
        <f t="shared" si="28"/>
        <v>100</v>
      </c>
      <c r="P153" s="118">
        <f t="shared" si="28"/>
        <v>37</v>
      </c>
      <c r="Q153" s="118">
        <f t="shared" si="28"/>
        <v>137</v>
      </c>
      <c r="R153" s="118">
        <f t="shared" si="28"/>
        <v>0</v>
      </c>
      <c r="S153" s="118">
        <f t="shared" si="28"/>
        <v>0</v>
      </c>
      <c r="T153" s="118">
        <f t="shared" si="28"/>
        <v>1</v>
      </c>
      <c r="U153" s="118">
        <f t="shared" si="28"/>
        <v>0</v>
      </c>
      <c r="V153" s="118">
        <f t="shared" si="28"/>
        <v>0</v>
      </c>
      <c r="W153" s="118">
        <f t="shared" si="28"/>
        <v>7</v>
      </c>
      <c r="X153" s="118">
        <f t="shared" si="28"/>
        <v>1</v>
      </c>
      <c r="Y153" s="118">
        <f t="shared" si="28"/>
        <v>0</v>
      </c>
      <c r="Z153" s="118">
        <f t="shared" si="28"/>
        <v>0</v>
      </c>
      <c r="AA153" s="118">
        <f t="shared" si="28"/>
        <v>7</v>
      </c>
      <c r="AB153" s="118">
        <f t="shared" si="28"/>
        <v>2</v>
      </c>
      <c r="AC153" s="118">
        <f t="shared" si="28"/>
        <v>9</v>
      </c>
      <c r="AD153" s="118">
        <f t="shared" si="28"/>
        <v>7</v>
      </c>
      <c r="AE153" s="118">
        <f t="shared" si="28"/>
        <v>12</v>
      </c>
      <c r="AF153" s="118">
        <f t="shared" si="28"/>
        <v>7</v>
      </c>
      <c r="AG153" s="118">
        <f t="shared" si="28"/>
        <v>7</v>
      </c>
      <c r="AH153" s="118">
        <f t="shared" si="28"/>
        <v>7</v>
      </c>
      <c r="AI153" s="118">
        <f t="shared" si="28"/>
        <v>3</v>
      </c>
      <c r="AJ153" s="118">
        <f t="shared" si="28"/>
        <v>0</v>
      </c>
      <c r="AK153" s="118">
        <f t="shared" ref="AK153" si="29">SUM(AK147:AK152)</f>
        <v>2</v>
      </c>
      <c r="AL153" s="118">
        <f t="shared" si="28"/>
        <v>2</v>
      </c>
      <c r="AM153" s="118">
        <f t="shared" si="28"/>
        <v>1</v>
      </c>
      <c r="AN153" s="118">
        <f t="shared" si="28"/>
        <v>1</v>
      </c>
      <c r="AO153" s="118">
        <f t="shared" si="28"/>
        <v>0</v>
      </c>
      <c r="AP153" s="118">
        <f t="shared" si="28"/>
        <v>1</v>
      </c>
    </row>
    <row r="154" spans="1:42" ht="14.1" customHeight="1" x14ac:dyDescent="0.15">
      <c r="A154" s="111" t="s">
        <v>454</v>
      </c>
      <c r="B154" s="112" t="s">
        <v>41</v>
      </c>
      <c r="C154" s="113">
        <v>18</v>
      </c>
      <c r="D154" s="113">
        <v>4</v>
      </c>
      <c r="E154" s="115">
        <f t="shared" si="9"/>
        <v>59</v>
      </c>
      <c r="F154" s="116">
        <v>1</v>
      </c>
      <c r="G154" s="116">
        <v>0</v>
      </c>
      <c r="H154" s="116">
        <v>1</v>
      </c>
      <c r="I154" s="116">
        <v>0</v>
      </c>
      <c r="J154" s="116">
        <v>0</v>
      </c>
      <c r="K154" s="116">
        <v>47</v>
      </c>
      <c r="L154" s="116">
        <v>1</v>
      </c>
      <c r="M154" s="116">
        <v>0</v>
      </c>
      <c r="N154" s="116">
        <v>0</v>
      </c>
      <c r="O154" s="113">
        <v>45</v>
      </c>
      <c r="P154" s="113">
        <v>5</v>
      </c>
      <c r="Q154" s="113">
        <v>50</v>
      </c>
      <c r="R154" s="112">
        <v>0</v>
      </c>
      <c r="S154" s="112">
        <v>0</v>
      </c>
      <c r="T154" s="112">
        <v>1</v>
      </c>
      <c r="U154" s="112">
        <v>0</v>
      </c>
      <c r="V154" s="112">
        <v>0</v>
      </c>
      <c r="W154" s="112">
        <v>7</v>
      </c>
      <c r="X154" s="112">
        <v>1</v>
      </c>
      <c r="Y154" s="116">
        <v>0</v>
      </c>
      <c r="Z154" s="116">
        <v>0</v>
      </c>
      <c r="AA154" s="116">
        <v>8</v>
      </c>
      <c r="AB154" s="116">
        <v>1</v>
      </c>
      <c r="AC154" s="113">
        <v>9</v>
      </c>
      <c r="AD154" s="113">
        <v>2</v>
      </c>
      <c r="AE154" s="113">
        <v>3</v>
      </c>
      <c r="AF154" s="113">
        <v>2</v>
      </c>
      <c r="AG154" s="113">
        <v>2</v>
      </c>
      <c r="AH154" s="113">
        <v>2</v>
      </c>
      <c r="AI154" s="113">
        <v>0</v>
      </c>
      <c r="AJ154" s="113">
        <v>0</v>
      </c>
      <c r="AK154" s="113">
        <v>1</v>
      </c>
      <c r="AL154" s="113">
        <v>0</v>
      </c>
      <c r="AM154" s="113">
        <v>1</v>
      </c>
      <c r="AN154" s="113">
        <v>0</v>
      </c>
      <c r="AO154" s="113">
        <v>0</v>
      </c>
      <c r="AP154" s="113">
        <v>0</v>
      </c>
    </row>
    <row r="155" spans="1:42" ht="14.1" customHeight="1" x14ac:dyDescent="0.15">
      <c r="A155" s="111" t="s">
        <v>454</v>
      </c>
      <c r="B155" s="112" t="s">
        <v>42</v>
      </c>
      <c r="C155" s="113">
        <v>16</v>
      </c>
      <c r="D155" s="114">
        <v>0</v>
      </c>
      <c r="E155" s="115">
        <f t="shared" ref="E155:E212" si="30">Q155+AC155</f>
        <v>48</v>
      </c>
      <c r="F155" s="116">
        <v>1</v>
      </c>
      <c r="G155" s="116">
        <v>0</v>
      </c>
      <c r="H155" s="116">
        <v>1</v>
      </c>
      <c r="I155" s="116">
        <v>0</v>
      </c>
      <c r="J155" s="116">
        <v>0</v>
      </c>
      <c r="K155" s="116">
        <v>45</v>
      </c>
      <c r="L155" s="116">
        <v>1</v>
      </c>
      <c r="M155" s="116">
        <v>0</v>
      </c>
      <c r="N155" s="116">
        <v>0</v>
      </c>
      <c r="O155" s="113">
        <v>37</v>
      </c>
      <c r="P155" s="113">
        <v>11</v>
      </c>
      <c r="Q155" s="113">
        <v>48</v>
      </c>
      <c r="R155" s="112">
        <v>0</v>
      </c>
      <c r="S155" s="112">
        <v>0</v>
      </c>
      <c r="T155" s="112">
        <v>0</v>
      </c>
      <c r="U155" s="112">
        <v>0</v>
      </c>
      <c r="V155" s="112">
        <v>0</v>
      </c>
      <c r="W155" s="112">
        <v>0</v>
      </c>
      <c r="X155" s="112">
        <v>0</v>
      </c>
      <c r="Y155" s="116">
        <v>0</v>
      </c>
      <c r="Z155" s="116">
        <v>0</v>
      </c>
      <c r="AA155" s="116">
        <v>0</v>
      </c>
      <c r="AB155" s="116">
        <v>0</v>
      </c>
      <c r="AC155" s="116">
        <v>0</v>
      </c>
      <c r="AD155" s="113">
        <v>1</v>
      </c>
      <c r="AE155" s="113">
        <v>3</v>
      </c>
      <c r="AF155" s="113">
        <v>1</v>
      </c>
      <c r="AG155" s="113">
        <v>1</v>
      </c>
      <c r="AH155" s="113">
        <v>1</v>
      </c>
      <c r="AI155" s="113">
        <v>0</v>
      </c>
      <c r="AJ155" s="113">
        <v>0</v>
      </c>
      <c r="AK155" s="113">
        <v>1</v>
      </c>
      <c r="AL155" s="113">
        <v>0</v>
      </c>
      <c r="AM155" s="113">
        <v>0</v>
      </c>
      <c r="AN155" s="113">
        <v>0</v>
      </c>
      <c r="AO155" s="113">
        <v>0</v>
      </c>
      <c r="AP155" s="113">
        <v>0</v>
      </c>
    </row>
    <row r="156" spans="1:42" ht="14.1" customHeight="1" x14ac:dyDescent="0.15">
      <c r="A156" s="111" t="s">
        <v>454</v>
      </c>
      <c r="B156" s="112" t="s">
        <v>43</v>
      </c>
      <c r="C156" s="113">
        <v>9</v>
      </c>
      <c r="D156" s="114">
        <v>0</v>
      </c>
      <c r="E156" s="115">
        <f t="shared" si="30"/>
        <v>32</v>
      </c>
      <c r="F156" s="116">
        <v>1</v>
      </c>
      <c r="G156" s="116">
        <v>0</v>
      </c>
      <c r="H156" s="116">
        <v>1</v>
      </c>
      <c r="I156" s="116">
        <v>0</v>
      </c>
      <c r="J156" s="116">
        <v>0</v>
      </c>
      <c r="K156" s="116">
        <v>29</v>
      </c>
      <c r="L156" s="116">
        <v>1</v>
      </c>
      <c r="M156" s="116">
        <v>0</v>
      </c>
      <c r="N156" s="116">
        <v>0</v>
      </c>
      <c r="O156" s="113">
        <v>29</v>
      </c>
      <c r="P156" s="113">
        <v>3</v>
      </c>
      <c r="Q156" s="113">
        <v>32</v>
      </c>
      <c r="R156" s="112">
        <v>0</v>
      </c>
      <c r="S156" s="112">
        <v>0</v>
      </c>
      <c r="T156" s="112">
        <v>0</v>
      </c>
      <c r="U156" s="112">
        <v>0</v>
      </c>
      <c r="V156" s="112">
        <v>0</v>
      </c>
      <c r="W156" s="112">
        <v>0</v>
      </c>
      <c r="X156" s="112">
        <v>0</v>
      </c>
      <c r="Y156" s="116">
        <v>0</v>
      </c>
      <c r="Z156" s="116">
        <v>0</v>
      </c>
      <c r="AA156" s="116">
        <v>0</v>
      </c>
      <c r="AB156" s="116">
        <v>0</v>
      </c>
      <c r="AC156" s="116">
        <v>0</v>
      </c>
      <c r="AD156" s="113">
        <v>1</v>
      </c>
      <c r="AE156" s="113">
        <v>3</v>
      </c>
      <c r="AF156" s="113">
        <v>1</v>
      </c>
      <c r="AG156" s="113">
        <v>1</v>
      </c>
      <c r="AH156" s="113">
        <v>1</v>
      </c>
      <c r="AI156" s="113">
        <v>3</v>
      </c>
      <c r="AJ156" s="113">
        <v>0</v>
      </c>
      <c r="AK156" s="113">
        <v>1</v>
      </c>
      <c r="AL156" s="113">
        <v>0</v>
      </c>
      <c r="AM156" s="113">
        <v>1</v>
      </c>
      <c r="AN156" s="113">
        <v>0</v>
      </c>
      <c r="AO156" s="113">
        <v>0</v>
      </c>
      <c r="AP156" s="113">
        <v>0</v>
      </c>
    </row>
    <row r="157" spans="1:42" ht="14.1" customHeight="1" x14ac:dyDescent="0.15">
      <c r="A157" s="111" t="s">
        <v>454</v>
      </c>
      <c r="B157" s="112" t="s">
        <v>368</v>
      </c>
      <c r="C157" s="113">
        <v>3</v>
      </c>
      <c r="D157" s="114">
        <v>0</v>
      </c>
      <c r="E157" s="115">
        <f t="shared" si="30"/>
        <v>14</v>
      </c>
      <c r="F157" s="116">
        <v>1</v>
      </c>
      <c r="G157" s="116">
        <v>0</v>
      </c>
      <c r="H157" s="116">
        <v>1</v>
      </c>
      <c r="I157" s="116">
        <v>0</v>
      </c>
      <c r="J157" s="116">
        <v>0</v>
      </c>
      <c r="K157" s="116">
        <v>11</v>
      </c>
      <c r="L157" s="116">
        <v>1</v>
      </c>
      <c r="M157" s="116">
        <v>0</v>
      </c>
      <c r="N157" s="116">
        <v>0</v>
      </c>
      <c r="O157" s="113">
        <v>10</v>
      </c>
      <c r="P157" s="113">
        <v>4</v>
      </c>
      <c r="Q157" s="113">
        <v>14</v>
      </c>
      <c r="R157" s="112">
        <v>0</v>
      </c>
      <c r="S157" s="112">
        <v>0</v>
      </c>
      <c r="T157" s="112">
        <v>0</v>
      </c>
      <c r="U157" s="112">
        <v>0</v>
      </c>
      <c r="V157" s="112">
        <v>0</v>
      </c>
      <c r="W157" s="112">
        <v>0</v>
      </c>
      <c r="X157" s="112">
        <v>0</v>
      </c>
      <c r="Y157" s="116">
        <v>0</v>
      </c>
      <c r="Z157" s="116">
        <v>0</v>
      </c>
      <c r="AA157" s="116">
        <v>0</v>
      </c>
      <c r="AB157" s="116">
        <v>0</v>
      </c>
      <c r="AC157" s="116">
        <v>0</v>
      </c>
      <c r="AD157" s="113">
        <v>1</v>
      </c>
      <c r="AE157" s="113">
        <v>3</v>
      </c>
      <c r="AF157" s="113">
        <v>1</v>
      </c>
      <c r="AG157" s="113">
        <v>1</v>
      </c>
      <c r="AH157" s="113">
        <v>1</v>
      </c>
      <c r="AI157" s="113">
        <v>0</v>
      </c>
      <c r="AJ157" s="113">
        <v>0</v>
      </c>
      <c r="AK157" s="113">
        <v>1</v>
      </c>
      <c r="AL157" s="113">
        <v>0</v>
      </c>
      <c r="AM157" s="113">
        <v>0</v>
      </c>
      <c r="AN157" s="113">
        <v>0</v>
      </c>
      <c r="AO157" s="113">
        <v>0</v>
      </c>
      <c r="AP157" s="113">
        <v>0</v>
      </c>
    </row>
    <row r="158" spans="1:42" ht="14.1" customHeight="1" x14ac:dyDescent="0.15">
      <c r="A158" s="111" t="s">
        <v>454</v>
      </c>
      <c r="B158" s="112" t="s">
        <v>81</v>
      </c>
      <c r="C158" s="113">
        <v>3</v>
      </c>
      <c r="D158" s="114">
        <v>0</v>
      </c>
      <c r="E158" s="115">
        <f t="shared" si="30"/>
        <v>13</v>
      </c>
      <c r="F158" s="116">
        <v>1</v>
      </c>
      <c r="G158" s="116">
        <v>0</v>
      </c>
      <c r="H158" s="116">
        <v>1</v>
      </c>
      <c r="I158" s="116">
        <v>0</v>
      </c>
      <c r="J158" s="116">
        <v>0</v>
      </c>
      <c r="K158" s="116">
        <v>10</v>
      </c>
      <c r="L158" s="116">
        <v>1</v>
      </c>
      <c r="M158" s="116">
        <v>0</v>
      </c>
      <c r="N158" s="116">
        <v>0</v>
      </c>
      <c r="O158" s="113">
        <v>11</v>
      </c>
      <c r="P158" s="113">
        <v>2</v>
      </c>
      <c r="Q158" s="113">
        <v>13</v>
      </c>
      <c r="R158" s="112">
        <v>0</v>
      </c>
      <c r="S158" s="112">
        <v>0</v>
      </c>
      <c r="T158" s="112">
        <v>0</v>
      </c>
      <c r="U158" s="112">
        <v>0</v>
      </c>
      <c r="V158" s="112">
        <v>0</v>
      </c>
      <c r="W158" s="112">
        <v>0</v>
      </c>
      <c r="X158" s="112">
        <v>0</v>
      </c>
      <c r="Y158" s="116">
        <v>0</v>
      </c>
      <c r="Z158" s="116">
        <v>0</v>
      </c>
      <c r="AA158" s="116">
        <v>0</v>
      </c>
      <c r="AB158" s="116">
        <v>0</v>
      </c>
      <c r="AC158" s="116">
        <v>0</v>
      </c>
      <c r="AD158" s="113">
        <v>1</v>
      </c>
      <c r="AE158" s="113">
        <v>0</v>
      </c>
      <c r="AF158" s="113">
        <v>1</v>
      </c>
      <c r="AG158" s="113">
        <v>1</v>
      </c>
      <c r="AH158" s="113">
        <v>1</v>
      </c>
      <c r="AI158" s="113">
        <v>0</v>
      </c>
      <c r="AJ158" s="113">
        <v>0</v>
      </c>
      <c r="AK158" s="113">
        <v>0</v>
      </c>
      <c r="AL158" s="113">
        <v>0</v>
      </c>
      <c r="AM158" s="113">
        <v>0</v>
      </c>
      <c r="AN158" s="113">
        <v>0</v>
      </c>
      <c r="AO158" s="113">
        <v>0</v>
      </c>
      <c r="AP158" s="113">
        <v>0</v>
      </c>
    </row>
    <row r="159" spans="1:42" ht="14.1" customHeight="1" x14ac:dyDescent="0.15">
      <c r="A159" s="111" t="s">
        <v>454</v>
      </c>
      <c r="B159" s="112" t="s">
        <v>140</v>
      </c>
      <c r="C159" s="113">
        <v>10</v>
      </c>
      <c r="D159" s="114">
        <v>0</v>
      </c>
      <c r="E159" s="115">
        <f t="shared" si="30"/>
        <v>31</v>
      </c>
      <c r="F159" s="116">
        <v>1</v>
      </c>
      <c r="G159" s="116">
        <v>0</v>
      </c>
      <c r="H159" s="116">
        <v>1</v>
      </c>
      <c r="I159" s="116">
        <v>0</v>
      </c>
      <c r="J159" s="116">
        <v>0</v>
      </c>
      <c r="K159" s="116">
        <v>28</v>
      </c>
      <c r="L159" s="116">
        <v>1</v>
      </c>
      <c r="M159" s="116">
        <v>0</v>
      </c>
      <c r="N159" s="116">
        <v>0</v>
      </c>
      <c r="O159" s="113">
        <v>22</v>
      </c>
      <c r="P159" s="113">
        <v>9</v>
      </c>
      <c r="Q159" s="113">
        <v>31</v>
      </c>
      <c r="R159" s="112">
        <v>0</v>
      </c>
      <c r="S159" s="112">
        <v>0</v>
      </c>
      <c r="T159" s="112">
        <v>0</v>
      </c>
      <c r="U159" s="112">
        <v>0</v>
      </c>
      <c r="V159" s="112">
        <v>0</v>
      </c>
      <c r="W159" s="112">
        <v>0</v>
      </c>
      <c r="X159" s="112">
        <v>0</v>
      </c>
      <c r="Y159" s="116">
        <v>0</v>
      </c>
      <c r="Z159" s="116">
        <v>0</v>
      </c>
      <c r="AA159" s="116">
        <v>0</v>
      </c>
      <c r="AB159" s="116">
        <v>0</v>
      </c>
      <c r="AC159" s="116">
        <v>0</v>
      </c>
      <c r="AD159" s="113">
        <v>1</v>
      </c>
      <c r="AE159" s="113">
        <v>3</v>
      </c>
      <c r="AF159" s="113">
        <v>1</v>
      </c>
      <c r="AG159" s="113">
        <v>1</v>
      </c>
      <c r="AH159" s="113">
        <v>1</v>
      </c>
      <c r="AI159" s="113">
        <v>3</v>
      </c>
      <c r="AJ159" s="113">
        <v>0</v>
      </c>
      <c r="AK159" s="113">
        <v>1</v>
      </c>
      <c r="AL159" s="113">
        <v>0</v>
      </c>
      <c r="AM159" s="113">
        <v>0</v>
      </c>
      <c r="AN159" s="113">
        <v>0</v>
      </c>
      <c r="AO159" s="113">
        <v>0</v>
      </c>
      <c r="AP159" s="113">
        <v>0</v>
      </c>
    </row>
    <row r="160" spans="1:42" ht="14.1" customHeight="1" x14ac:dyDescent="0.15">
      <c r="A160" s="111" t="s">
        <v>454</v>
      </c>
      <c r="B160" s="112" t="s">
        <v>151</v>
      </c>
      <c r="C160" s="113">
        <v>12</v>
      </c>
      <c r="D160" s="114">
        <v>0</v>
      </c>
      <c r="E160" s="115">
        <f t="shared" si="30"/>
        <v>33</v>
      </c>
      <c r="F160" s="116">
        <v>1</v>
      </c>
      <c r="G160" s="116">
        <v>0</v>
      </c>
      <c r="H160" s="116">
        <v>1</v>
      </c>
      <c r="I160" s="116">
        <v>0</v>
      </c>
      <c r="J160" s="116">
        <v>0</v>
      </c>
      <c r="K160" s="116">
        <v>30</v>
      </c>
      <c r="L160" s="116">
        <v>1</v>
      </c>
      <c r="M160" s="116">
        <v>0</v>
      </c>
      <c r="N160" s="116">
        <v>0</v>
      </c>
      <c r="O160" s="113">
        <v>27</v>
      </c>
      <c r="P160" s="113">
        <v>6</v>
      </c>
      <c r="Q160" s="113">
        <v>33</v>
      </c>
      <c r="R160" s="112">
        <v>0</v>
      </c>
      <c r="S160" s="112">
        <v>0</v>
      </c>
      <c r="T160" s="112">
        <v>0</v>
      </c>
      <c r="U160" s="112">
        <v>0</v>
      </c>
      <c r="V160" s="112">
        <v>0</v>
      </c>
      <c r="W160" s="112">
        <v>0</v>
      </c>
      <c r="X160" s="112">
        <v>0</v>
      </c>
      <c r="Y160" s="116">
        <v>0</v>
      </c>
      <c r="Z160" s="116">
        <v>0</v>
      </c>
      <c r="AA160" s="116">
        <v>0</v>
      </c>
      <c r="AB160" s="116">
        <v>0</v>
      </c>
      <c r="AC160" s="116">
        <v>0</v>
      </c>
      <c r="AD160" s="113">
        <v>1</v>
      </c>
      <c r="AE160" s="113">
        <v>3</v>
      </c>
      <c r="AF160" s="113">
        <v>1</v>
      </c>
      <c r="AG160" s="113">
        <v>1</v>
      </c>
      <c r="AH160" s="113">
        <v>1</v>
      </c>
      <c r="AI160" s="113">
        <v>0</v>
      </c>
      <c r="AJ160" s="113">
        <v>0</v>
      </c>
      <c r="AK160" s="113">
        <v>1</v>
      </c>
      <c r="AL160" s="113">
        <v>0</v>
      </c>
      <c r="AM160" s="113">
        <v>0</v>
      </c>
      <c r="AN160" s="113">
        <v>1</v>
      </c>
      <c r="AO160" s="113">
        <v>0</v>
      </c>
      <c r="AP160" s="113">
        <v>1</v>
      </c>
    </row>
    <row r="161" spans="1:42" ht="14.1" customHeight="1" x14ac:dyDescent="0.15">
      <c r="A161" s="111" t="s">
        <v>454</v>
      </c>
      <c r="B161" s="112" t="s">
        <v>47</v>
      </c>
      <c r="C161" s="113">
        <v>14</v>
      </c>
      <c r="D161" s="113">
        <v>4</v>
      </c>
      <c r="E161" s="115">
        <f t="shared" si="30"/>
        <v>57</v>
      </c>
      <c r="F161" s="116">
        <v>1</v>
      </c>
      <c r="G161" s="116">
        <v>0</v>
      </c>
      <c r="H161" s="116">
        <v>1</v>
      </c>
      <c r="I161" s="116">
        <v>1</v>
      </c>
      <c r="J161" s="116">
        <v>0</v>
      </c>
      <c r="K161" s="116">
        <v>44</v>
      </c>
      <c r="L161" s="116">
        <v>1</v>
      </c>
      <c r="M161" s="116">
        <v>0</v>
      </c>
      <c r="N161" s="116">
        <v>0</v>
      </c>
      <c r="O161" s="113">
        <v>39</v>
      </c>
      <c r="P161" s="113">
        <v>9</v>
      </c>
      <c r="Q161" s="113">
        <v>48</v>
      </c>
      <c r="R161" s="112">
        <v>0</v>
      </c>
      <c r="S161" s="112">
        <v>0</v>
      </c>
      <c r="T161" s="112">
        <v>1</v>
      </c>
      <c r="U161" s="112">
        <v>0</v>
      </c>
      <c r="V161" s="112">
        <v>0</v>
      </c>
      <c r="W161" s="112">
        <v>7</v>
      </c>
      <c r="X161" s="112">
        <v>1</v>
      </c>
      <c r="Y161" s="116">
        <v>0</v>
      </c>
      <c r="Z161" s="116">
        <v>0</v>
      </c>
      <c r="AA161" s="116">
        <v>8</v>
      </c>
      <c r="AB161" s="116">
        <v>1</v>
      </c>
      <c r="AC161" s="113">
        <v>9</v>
      </c>
      <c r="AD161" s="113">
        <v>2</v>
      </c>
      <c r="AE161" s="113">
        <v>3</v>
      </c>
      <c r="AF161" s="113">
        <v>2</v>
      </c>
      <c r="AG161" s="113">
        <v>2</v>
      </c>
      <c r="AH161" s="113">
        <v>2</v>
      </c>
      <c r="AI161" s="113">
        <v>0</v>
      </c>
      <c r="AJ161" s="113">
        <v>0</v>
      </c>
      <c r="AK161" s="113">
        <v>1</v>
      </c>
      <c r="AL161" s="113">
        <v>3</v>
      </c>
      <c r="AM161" s="113">
        <v>0</v>
      </c>
      <c r="AN161" s="113">
        <v>1</v>
      </c>
      <c r="AO161" s="113">
        <v>0</v>
      </c>
      <c r="AP161" s="113">
        <v>1</v>
      </c>
    </row>
    <row r="162" spans="1:42" ht="14.1" customHeight="1" x14ac:dyDescent="0.15">
      <c r="A162" s="111" t="s">
        <v>454</v>
      </c>
      <c r="B162" s="112" t="s">
        <v>48</v>
      </c>
      <c r="C162" s="113">
        <v>12</v>
      </c>
      <c r="D162" s="114">
        <v>0</v>
      </c>
      <c r="E162" s="115">
        <f t="shared" si="30"/>
        <v>37</v>
      </c>
      <c r="F162" s="116">
        <v>1</v>
      </c>
      <c r="G162" s="116">
        <v>0</v>
      </c>
      <c r="H162" s="116">
        <v>1</v>
      </c>
      <c r="I162" s="116">
        <v>0</v>
      </c>
      <c r="J162" s="116">
        <v>0</v>
      </c>
      <c r="K162" s="116">
        <v>34</v>
      </c>
      <c r="L162" s="116">
        <v>1</v>
      </c>
      <c r="M162" s="116">
        <v>0</v>
      </c>
      <c r="N162" s="116">
        <v>0</v>
      </c>
      <c r="O162" s="113">
        <v>32</v>
      </c>
      <c r="P162" s="113">
        <v>5</v>
      </c>
      <c r="Q162" s="113">
        <v>37</v>
      </c>
      <c r="R162" s="112">
        <v>0</v>
      </c>
      <c r="S162" s="112">
        <v>0</v>
      </c>
      <c r="T162" s="112">
        <v>0</v>
      </c>
      <c r="U162" s="112">
        <v>0</v>
      </c>
      <c r="V162" s="112">
        <v>0</v>
      </c>
      <c r="W162" s="112">
        <v>0</v>
      </c>
      <c r="X162" s="112">
        <v>0</v>
      </c>
      <c r="Y162" s="116">
        <v>0</v>
      </c>
      <c r="Z162" s="116">
        <v>0</v>
      </c>
      <c r="AA162" s="116">
        <v>0</v>
      </c>
      <c r="AB162" s="116">
        <v>0</v>
      </c>
      <c r="AC162" s="113">
        <v>0</v>
      </c>
      <c r="AD162" s="113">
        <v>1</v>
      </c>
      <c r="AE162" s="113">
        <v>3</v>
      </c>
      <c r="AF162" s="113">
        <v>1</v>
      </c>
      <c r="AG162" s="113">
        <v>1</v>
      </c>
      <c r="AH162" s="113">
        <v>1</v>
      </c>
      <c r="AI162" s="113">
        <v>2</v>
      </c>
      <c r="AJ162" s="113">
        <v>0</v>
      </c>
      <c r="AK162" s="113">
        <v>1</v>
      </c>
      <c r="AL162" s="113">
        <v>0</v>
      </c>
      <c r="AM162" s="113">
        <v>0</v>
      </c>
      <c r="AN162" s="113">
        <v>1</v>
      </c>
      <c r="AO162" s="113">
        <v>0</v>
      </c>
      <c r="AP162" s="113">
        <v>1</v>
      </c>
    </row>
    <row r="163" spans="1:42" ht="14.1" customHeight="1" x14ac:dyDescent="0.15">
      <c r="A163" s="111" t="s">
        <v>454</v>
      </c>
      <c r="B163" s="112" t="s">
        <v>168</v>
      </c>
      <c r="C163" s="113">
        <v>14</v>
      </c>
      <c r="D163" s="114">
        <v>0</v>
      </c>
      <c r="E163" s="115">
        <f t="shared" si="30"/>
        <v>42</v>
      </c>
      <c r="F163" s="116">
        <v>1</v>
      </c>
      <c r="G163" s="116">
        <v>0</v>
      </c>
      <c r="H163" s="116">
        <v>1</v>
      </c>
      <c r="I163" s="116">
        <v>0</v>
      </c>
      <c r="J163" s="116">
        <v>0</v>
      </c>
      <c r="K163" s="116">
        <v>39</v>
      </c>
      <c r="L163" s="116">
        <v>1</v>
      </c>
      <c r="M163" s="116">
        <v>0</v>
      </c>
      <c r="N163" s="116">
        <v>0</v>
      </c>
      <c r="O163" s="113">
        <v>35</v>
      </c>
      <c r="P163" s="113">
        <v>7</v>
      </c>
      <c r="Q163" s="113">
        <v>42</v>
      </c>
      <c r="R163" s="112">
        <v>0</v>
      </c>
      <c r="S163" s="112">
        <v>0</v>
      </c>
      <c r="T163" s="112">
        <v>0</v>
      </c>
      <c r="U163" s="112">
        <v>0</v>
      </c>
      <c r="V163" s="112">
        <v>0</v>
      </c>
      <c r="W163" s="112">
        <v>0</v>
      </c>
      <c r="X163" s="112">
        <v>0</v>
      </c>
      <c r="Y163" s="116">
        <v>0</v>
      </c>
      <c r="Z163" s="116">
        <v>0</v>
      </c>
      <c r="AA163" s="116">
        <v>0</v>
      </c>
      <c r="AB163" s="116">
        <v>0</v>
      </c>
      <c r="AC163" s="113">
        <v>0</v>
      </c>
      <c r="AD163" s="113">
        <v>1</v>
      </c>
      <c r="AE163" s="113">
        <v>3</v>
      </c>
      <c r="AF163" s="113">
        <v>1</v>
      </c>
      <c r="AG163" s="113">
        <v>1</v>
      </c>
      <c r="AH163" s="113">
        <v>1</v>
      </c>
      <c r="AI163" s="113">
        <v>2</v>
      </c>
      <c r="AJ163" s="113">
        <v>0</v>
      </c>
      <c r="AK163" s="113">
        <v>1</v>
      </c>
      <c r="AL163" s="113">
        <v>0</v>
      </c>
      <c r="AM163" s="113">
        <v>0</v>
      </c>
      <c r="AN163" s="113">
        <v>0</v>
      </c>
      <c r="AO163" s="113">
        <v>0</v>
      </c>
      <c r="AP163" s="113">
        <v>0</v>
      </c>
    </row>
    <row r="164" spans="1:42" ht="14.1" customHeight="1" x14ac:dyDescent="0.15">
      <c r="A164" s="111" t="s">
        <v>454</v>
      </c>
      <c r="B164" s="112" t="s">
        <v>186</v>
      </c>
      <c r="C164" s="113">
        <v>12</v>
      </c>
      <c r="D164" s="114">
        <v>0</v>
      </c>
      <c r="E164" s="115">
        <f t="shared" si="30"/>
        <v>41</v>
      </c>
      <c r="F164" s="116">
        <v>1</v>
      </c>
      <c r="G164" s="116">
        <v>0</v>
      </c>
      <c r="H164" s="116">
        <v>1</v>
      </c>
      <c r="I164" s="116">
        <v>0</v>
      </c>
      <c r="J164" s="116">
        <v>0</v>
      </c>
      <c r="K164" s="116">
        <v>38</v>
      </c>
      <c r="L164" s="116">
        <v>1</v>
      </c>
      <c r="M164" s="116">
        <v>0</v>
      </c>
      <c r="N164" s="116">
        <v>0</v>
      </c>
      <c r="O164" s="113">
        <v>29</v>
      </c>
      <c r="P164" s="113">
        <v>12</v>
      </c>
      <c r="Q164" s="113">
        <v>41</v>
      </c>
      <c r="R164" s="112">
        <v>0</v>
      </c>
      <c r="S164" s="112">
        <v>0</v>
      </c>
      <c r="T164" s="112">
        <v>0</v>
      </c>
      <c r="U164" s="112">
        <v>0</v>
      </c>
      <c r="V164" s="112">
        <v>0</v>
      </c>
      <c r="W164" s="112">
        <v>0</v>
      </c>
      <c r="X164" s="112">
        <v>0</v>
      </c>
      <c r="Y164" s="116">
        <v>0</v>
      </c>
      <c r="Z164" s="116">
        <v>0</v>
      </c>
      <c r="AA164" s="116">
        <v>0</v>
      </c>
      <c r="AB164" s="116">
        <v>0</v>
      </c>
      <c r="AC164" s="113">
        <v>0</v>
      </c>
      <c r="AD164" s="113">
        <v>1</v>
      </c>
      <c r="AE164" s="113">
        <v>3</v>
      </c>
      <c r="AF164" s="113">
        <v>1</v>
      </c>
      <c r="AG164" s="113">
        <v>1</v>
      </c>
      <c r="AH164" s="113">
        <v>1</v>
      </c>
      <c r="AI164" s="113">
        <v>2</v>
      </c>
      <c r="AJ164" s="113">
        <v>1</v>
      </c>
      <c r="AK164" s="113">
        <v>1</v>
      </c>
      <c r="AL164" s="113">
        <v>0</v>
      </c>
      <c r="AM164" s="113">
        <v>0</v>
      </c>
      <c r="AN164" s="113">
        <v>3</v>
      </c>
      <c r="AO164" s="113">
        <v>1</v>
      </c>
      <c r="AP164" s="113">
        <v>3</v>
      </c>
    </row>
    <row r="165" spans="1:42" ht="14.1" customHeight="1" x14ac:dyDescent="0.15">
      <c r="A165" s="111" t="s">
        <v>454</v>
      </c>
      <c r="B165" s="112" t="s">
        <v>187</v>
      </c>
      <c r="C165" s="113">
        <v>3</v>
      </c>
      <c r="D165" s="114">
        <v>0</v>
      </c>
      <c r="E165" s="115">
        <f t="shared" si="30"/>
        <v>14</v>
      </c>
      <c r="F165" s="116">
        <v>1</v>
      </c>
      <c r="G165" s="116">
        <v>0</v>
      </c>
      <c r="H165" s="116">
        <v>1</v>
      </c>
      <c r="I165" s="116">
        <v>0</v>
      </c>
      <c r="J165" s="116">
        <v>0</v>
      </c>
      <c r="K165" s="116">
        <v>11</v>
      </c>
      <c r="L165" s="116">
        <v>1</v>
      </c>
      <c r="M165" s="116">
        <v>0</v>
      </c>
      <c r="N165" s="116">
        <v>0</v>
      </c>
      <c r="O165" s="113">
        <v>10</v>
      </c>
      <c r="P165" s="113">
        <v>4</v>
      </c>
      <c r="Q165" s="113">
        <v>14</v>
      </c>
      <c r="R165" s="112">
        <v>0</v>
      </c>
      <c r="S165" s="112">
        <v>0</v>
      </c>
      <c r="T165" s="112">
        <v>0</v>
      </c>
      <c r="U165" s="112">
        <v>0</v>
      </c>
      <c r="V165" s="112">
        <v>0</v>
      </c>
      <c r="W165" s="112">
        <v>0</v>
      </c>
      <c r="X165" s="112">
        <v>0</v>
      </c>
      <c r="Y165" s="116">
        <v>0</v>
      </c>
      <c r="Z165" s="116">
        <v>0</v>
      </c>
      <c r="AA165" s="116">
        <v>0</v>
      </c>
      <c r="AB165" s="116">
        <v>0</v>
      </c>
      <c r="AC165" s="113">
        <v>0</v>
      </c>
      <c r="AD165" s="113">
        <v>1</v>
      </c>
      <c r="AE165" s="113">
        <v>0</v>
      </c>
      <c r="AF165" s="113">
        <v>1</v>
      </c>
      <c r="AG165" s="113">
        <v>1</v>
      </c>
      <c r="AH165" s="113">
        <v>1</v>
      </c>
      <c r="AI165" s="113">
        <v>0</v>
      </c>
      <c r="AJ165" s="113">
        <v>0</v>
      </c>
      <c r="AK165" s="113">
        <v>0</v>
      </c>
      <c r="AL165" s="113">
        <v>0</v>
      </c>
      <c r="AM165" s="113">
        <v>0</v>
      </c>
      <c r="AN165" s="113">
        <v>0</v>
      </c>
      <c r="AO165" s="113">
        <v>0</v>
      </c>
      <c r="AP165" s="113">
        <v>0</v>
      </c>
    </row>
    <row r="166" spans="1:42" ht="14.1" customHeight="1" x14ac:dyDescent="0.15">
      <c r="A166" s="111" t="s">
        <v>454</v>
      </c>
      <c r="B166" s="112" t="s">
        <v>188</v>
      </c>
      <c r="C166" s="113">
        <v>4</v>
      </c>
      <c r="D166" s="114">
        <v>0</v>
      </c>
      <c r="E166" s="115">
        <f t="shared" si="30"/>
        <v>15</v>
      </c>
      <c r="F166" s="116">
        <v>1</v>
      </c>
      <c r="G166" s="116">
        <v>0</v>
      </c>
      <c r="H166" s="116">
        <v>1</v>
      </c>
      <c r="I166" s="116">
        <v>0</v>
      </c>
      <c r="J166" s="116">
        <v>0</v>
      </c>
      <c r="K166" s="116">
        <v>12</v>
      </c>
      <c r="L166" s="116">
        <v>1</v>
      </c>
      <c r="M166" s="116">
        <v>0</v>
      </c>
      <c r="N166" s="116">
        <v>0</v>
      </c>
      <c r="O166" s="113">
        <v>9</v>
      </c>
      <c r="P166" s="113">
        <v>6</v>
      </c>
      <c r="Q166" s="113">
        <v>15</v>
      </c>
      <c r="R166" s="112">
        <v>0</v>
      </c>
      <c r="S166" s="112">
        <v>0</v>
      </c>
      <c r="T166" s="112">
        <v>0</v>
      </c>
      <c r="U166" s="112">
        <v>0</v>
      </c>
      <c r="V166" s="112">
        <v>0</v>
      </c>
      <c r="W166" s="112">
        <v>0</v>
      </c>
      <c r="X166" s="112">
        <v>0</v>
      </c>
      <c r="Y166" s="116">
        <v>0</v>
      </c>
      <c r="Z166" s="116">
        <v>0</v>
      </c>
      <c r="AA166" s="116">
        <v>0</v>
      </c>
      <c r="AB166" s="116">
        <v>0</v>
      </c>
      <c r="AC166" s="113">
        <v>0</v>
      </c>
      <c r="AD166" s="113">
        <v>1</v>
      </c>
      <c r="AE166" s="113">
        <v>0</v>
      </c>
      <c r="AF166" s="113">
        <v>1</v>
      </c>
      <c r="AG166" s="113">
        <v>1</v>
      </c>
      <c r="AH166" s="113">
        <v>1</v>
      </c>
      <c r="AI166" s="113">
        <v>0</v>
      </c>
      <c r="AJ166" s="113">
        <v>0</v>
      </c>
      <c r="AK166" s="113">
        <v>0</v>
      </c>
      <c r="AL166" s="113">
        <v>0</v>
      </c>
      <c r="AM166" s="113">
        <v>0</v>
      </c>
      <c r="AN166" s="113">
        <v>1</v>
      </c>
      <c r="AO166" s="113">
        <v>0</v>
      </c>
      <c r="AP166" s="113">
        <v>1</v>
      </c>
    </row>
    <row r="167" spans="1:42" ht="14.1" customHeight="1" x14ac:dyDescent="0.15">
      <c r="A167" s="111" t="s">
        <v>454</v>
      </c>
      <c r="B167" s="112" t="s">
        <v>229</v>
      </c>
      <c r="C167" s="113">
        <v>3</v>
      </c>
      <c r="D167" s="114">
        <v>0</v>
      </c>
      <c r="E167" s="115">
        <f t="shared" si="30"/>
        <v>15</v>
      </c>
      <c r="F167" s="116">
        <v>1</v>
      </c>
      <c r="G167" s="116">
        <v>0</v>
      </c>
      <c r="H167" s="116">
        <v>1</v>
      </c>
      <c r="I167" s="116">
        <v>0</v>
      </c>
      <c r="J167" s="116">
        <v>0</v>
      </c>
      <c r="K167" s="116">
        <v>12</v>
      </c>
      <c r="L167" s="116">
        <v>1</v>
      </c>
      <c r="M167" s="116">
        <v>0</v>
      </c>
      <c r="N167" s="116">
        <v>0</v>
      </c>
      <c r="O167" s="113">
        <v>10</v>
      </c>
      <c r="P167" s="113">
        <v>5</v>
      </c>
      <c r="Q167" s="113">
        <v>15</v>
      </c>
      <c r="R167" s="112">
        <v>0</v>
      </c>
      <c r="S167" s="112">
        <v>0</v>
      </c>
      <c r="T167" s="112">
        <v>0</v>
      </c>
      <c r="U167" s="112">
        <v>0</v>
      </c>
      <c r="V167" s="112">
        <v>0</v>
      </c>
      <c r="W167" s="112">
        <v>0</v>
      </c>
      <c r="X167" s="112">
        <v>0</v>
      </c>
      <c r="Y167" s="116">
        <v>0</v>
      </c>
      <c r="Z167" s="116">
        <v>0</v>
      </c>
      <c r="AA167" s="116">
        <v>0</v>
      </c>
      <c r="AB167" s="116">
        <v>0</v>
      </c>
      <c r="AC167" s="113">
        <v>0</v>
      </c>
      <c r="AD167" s="113">
        <v>1</v>
      </c>
      <c r="AE167" s="113">
        <v>0</v>
      </c>
      <c r="AF167" s="113">
        <v>1</v>
      </c>
      <c r="AG167" s="113">
        <v>1</v>
      </c>
      <c r="AH167" s="113">
        <v>1</v>
      </c>
      <c r="AI167" s="113">
        <v>0</v>
      </c>
      <c r="AJ167" s="113">
        <v>0</v>
      </c>
      <c r="AK167" s="113">
        <v>0</v>
      </c>
      <c r="AL167" s="113">
        <v>0</v>
      </c>
      <c r="AM167" s="113">
        <v>0</v>
      </c>
      <c r="AN167" s="113">
        <v>0</v>
      </c>
      <c r="AO167" s="113">
        <v>0</v>
      </c>
      <c r="AP167" s="113">
        <v>0</v>
      </c>
    </row>
    <row r="168" spans="1:42" ht="14.1" customHeight="1" x14ac:dyDescent="0.15">
      <c r="A168" s="111" t="s">
        <v>454</v>
      </c>
      <c r="B168" s="112" t="s">
        <v>230</v>
      </c>
      <c r="C168" s="113">
        <v>3</v>
      </c>
      <c r="D168" s="114">
        <v>0</v>
      </c>
      <c r="E168" s="115">
        <f t="shared" si="30"/>
        <v>15</v>
      </c>
      <c r="F168" s="116">
        <v>1</v>
      </c>
      <c r="G168" s="116">
        <v>0</v>
      </c>
      <c r="H168" s="116">
        <v>1</v>
      </c>
      <c r="I168" s="116">
        <v>0</v>
      </c>
      <c r="J168" s="116">
        <v>0</v>
      </c>
      <c r="K168" s="116">
        <v>11</v>
      </c>
      <c r="L168" s="116">
        <v>2</v>
      </c>
      <c r="M168" s="116">
        <v>0</v>
      </c>
      <c r="N168" s="116">
        <v>0</v>
      </c>
      <c r="O168" s="113">
        <v>9</v>
      </c>
      <c r="P168" s="113">
        <v>6</v>
      </c>
      <c r="Q168" s="113">
        <v>15</v>
      </c>
      <c r="R168" s="112">
        <v>0</v>
      </c>
      <c r="S168" s="112">
        <v>0</v>
      </c>
      <c r="T168" s="112">
        <v>0</v>
      </c>
      <c r="U168" s="112">
        <v>0</v>
      </c>
      <c r="V168" s="112">
        <v>0</v>
      </c>
      <c r="W168" s="112">
        <v>0</v>
      </c>
      <c r="X168" s="112">
        <v>0</v>
      </c>
      <c r="Y168" s="116">
        <v>0</v>
      </c>
      <c r="Z168" s="116">
        <v>0</v>
      </c>
      <c r="AA168" s="116">
        <v>0</v>
      </c>
      <c r="AB168" s="116">
        <v>0</v>
      </c>
      <c r="AC168" s="113">
        <v>0</v>
      </c>
      <c r="AD168" s="113">
        <v>1</v>
      </c>
      <c r="AE168" s="113">
        <v>0</v>
      </c>
      <c r="AF168" s="113">
        <v>1</v>
      </c>
      <c r="AG168" s="113">
        <v>1</v>
      </c>
      <c r="AH168" s="113">
        <v>1</v>
      </c>
      <c r="AI168" s="113">
        <v>0</v>
      </c>
      <c r="AJ168" s="113">
        <v>0</v>
      </c>
      <c r="AK168" s="113">
        <v>1</v>
      </c>
      <c r="AL168" s="113">
        <v>0</v>
      </c>
      <c r="AM168" s="113">
        <v>0</v>
      </c>
      <c r="AN168" s="113">
        <v>2</v>
      </c>
      <c r="AO168" s="113">
        <v>0</v>
      </c>
      <c r="AP168" s="113">
        <v>2</v>
      </c>
    </row>
    <row r="169" spans="1:42" ht="14.1" customHeight="1" x14ac:dyDescent="0.15">
      <c r="A169" s="111" t="s">
        <v>454</v>
      </c>
      <c r="B169" s="112" t="s">
        <v>189</v>
      </c>
      <c r="C169" s="113">
        <v>3</v>
      </c>
      <c r="D169" s="114">
        <v>0</v>
      </c>
      <c r="E169" s="115">
        <f t="shared" si="30"/>
        <v>17</v>
      </c>
      <c r="F169" s="116">
        <v>1</v>
      </c>
      <c r="G169" s="116">
        <v>0</v>
      </c>
      <c r="H169" s="116">
        <v>1</v>
      </c>
      <c r="I169" s="116">
        <v>0</v>
      </c>
      <c r="J169" s="116">
        <v>0</v>
      </c>
      <c r="K169" s="116">
        <v>14</v>
      </c>
      <c r="L169" s="116">
        <v>1</v>
      </c>
      <c r="M169" s="116">
        <v>0</v>
      </c>
      <c r="N169" s="116">
        <v>0</v>
      </c>
      <c r="O169" s="113">
        <v>8</v>
      </c>
      <c r="P169" s="113">
        <v>9</v>
      </c>
      <c r="Q169" s="113">
        <v>17</v>
      </c>
      <c r="R169" s="112">
        <v>0</v>
      </c>
      <c r="S169" s="112">
        <v>0</v>
      </c>
      <c r="T169" s="112">
        <v>0</v>
      </c>
      <c r="U169" s="112">
        <v>0</v>
      </c>
      <c r="V169" s="112">
        <v>0</v>
      </c>
      <c r="W169" s="112">
        <v>0</v>
      </c>
      <c r="X169" s="112">
        <v>0</v>
      </c>
      <c r="Y169" s="116">
        <v>0</v>
      </c>
      <c r="Z169" s="116">
        <v>0</v>
      </c>
      <c r="AA169" s="116">
        <v>0</v>
      </c>
      <c r="AB169" s="116">
        <v>0</v>
      </c>
      <c r="AC169" s="113">
        <v>0</v>
      </c>
      <c r="AD169" s="113">
        <v>1</v>
      </c>
      <c r="AE169" s="113">
        <v>0</v>
      </c>
      <c r="AF169" s="113">
        <v>1</v>
      </c>
      <c r="AG169" s="113">
        <v>1</v>
      </c>
      <c r="AH169" s="113">
        <v>1</v>
      </c>
      <c r="AI169" s="113">
        <v>1</v>
      </c>
      <c r="AJ169" s="113">
        <v>0</v>
      </c>
      <c r="AK169" s="113">
        <v>0</v>
      </c>
      <c r="AL169" s="113">
        <v>0</v>
      </c>
      <c r="AM169" s="113">
        <v>0</v>
      </c>
      <c r="AN169" s="113">
        <v>1</v>
      </c>
      <c r="AO169" s="113">
        <v>0</v>
      </c>
      <c r="AP169" s="113">
        <v>1</v>
      </c>
    </row>
    <row r="170" spans="1:42" ht="14.1" customHeight="1" x14ac:dyDescent="0.15">
      <c r="A170" s="111" t="s">
        <v>454</v>
      </c>
      <c r="B170" s="112" t="s">
        <v>190</v>
      </c>
      <c r="C170" s="113">
        <v>3</v>
      </c>
      <c r="D170" s="114">
        <v>0</v>
      </c>
      <c r="E170" s="115">
        <f t="shared" si="30"/>
        <v>13</v>
      </c>
      <c r="F170" s="116">
        <v>1</v>
      </c>
      <c r="G170" s="116">
        <v>0</v>
      </c>
      <c r="H170" s="116">
        <v>1</v>
      </c>
      <c r="I170" s="116">
        <v>0</v>
      </c>
      <c r="J170" s="116">
        <v>0</v>
      </c>
      <c r="K170" s="116">
        <v>9</v>
      </c>
      <c r="L170" s="116">
        <v>2</v>
      </c>
      <c r="M170" s="116">
        <v>0</v>
      </c>
      <c r="N170" s="116">
        <v>0</v>
      </c>
      <c r="O170" s="113">
        <v>7</v>
      </c>
      <c r="P170" s="113">
        <v>6</v>
      </c>
      <c r="Q170" s="113">
        <v>13</v>
      </c>
      <c r="R170" s="112">
        <v>0</v>
      </c>
      <c r="S170" s="112">
        <v>0</v>
      </c>
      <c r="T170" s="112">
        <v>0</v>
      </c>
      <c r="U170" s="112">
        <v>0</v>
      </c>
      <c r="V170" s="112">
        <v>0</v>
      </c>
      <c r="W170" s="112">
        <v>0</v>
      </c>
      <c r="X170" s="112">
        <v>0</v>
      </c>
      <c r="Y170" s="116">
        <v>0</v>
      </c>
      <c r="Z170" s="116">
        <v>0</v>
      </c>
      <c r="AA170" s="116">
        <v>0</v>
      </c>
      <c r="AB170" s="116">
        <v>0</v>
      </c>
      <c r="AC170" s="113">
        <v>0</v>
      </c>
      <c r="AD170" s="113">
        <v>1</v>
      </c>
      <c r="AE170" s="113">
        <v>0</v>
      </c>
      <c r="AF170" s="113">
        <v>1</v>
      </c>
      <c r="AG170" s="113">
        <v>1</v>
      </c>
      <c r="AH170" s="113">
        <v>1</v>
      </c>
      <c r="AI170" s="113">
        <v>0</v>
      </c>
      <c r="AJ170" s="113">
        <v>0</v>
      </c>
      <c r="AK170" s="113">
        <v>0</v>
      </c>
      <c r="AL170" s="113">
        <v>0</v>
      </c>
      <c r="AM170" s="113">
        <v>0</v>
      </c>
      <c r="AN170" s="113">
        <v>0</v>
      </c>
      <c r="AO170" s="113">
        <v>0</v>
      </c>
      <c r="AP170" s="113">
        <v>0</v>
      </c>
    </row>
    <row r="171" spans="1:42" ht="14.1" customHeight="1" x14ac:dyDescent="0.15">
      <c r="A171" s="111" t="s">
        <v>454</v>
      </c>
      <c r="B171" s="112" t="s">
        <v>191</v>
      </c>
      <c r="C171" s="113">
        <v>15</v>
      </c>
      <c r="D171" s="113">
        <v>4</v>
      </c>
      <c r="E171" s="115">
        <f t="shared" si="30"/>
        <v>55</v>
      </c>
      <c r="F171" s="116">
        <v>1</v>
      </c>
      <c r="G171" s="116">
        <v>0</v>
      </c>
      <c r="H171" s="116">
        <v>1</v>
      </c>
      <c r="I171" s="116">
        <v>0</v>
      </c>
      <c r="J171" s="116">
        <v>0</v>
      </c>
      <c r="K171" s="116">
        <v>43</v>
      </c>
      <c r="L171" s="116">
        <v>1</v>
      </c>
      <c r="M171" s="116">
        <v>0</v>
      </c>
      <c r="N171" s="116">
        <v>0</v>
      </c>
      <c r="O171" s="113">
        <v>39</v>
      </c>
      <c r="P171" s="113">
        <v>7</v>
      </c>
      <c r="Q171" s="113">
        <v>46</v>
      </c>
      <c r="R171" s="112">
        <v>0</v>
      </c>
      <c r="S171" s="112">
        <v>0</v>
      </c>
      <c r="T171" s="112">
        <v>1</v>
      </c>
      <c r="U171" s="112">
        <v>0</v>
      </c>
      <c r="V171" s="112">
        <v>0</v>
      </c>
      <c r="W171" s="112">
        <v>7</v>
      </c>
      <c r="X171" s="112">
        <v>1</v>
      </c>
      <c r="Y171" s="116">
        <v>0</v>
      </c>
      <c r="Z171" s="116">
        <v>0</v>
      </c>
      <c r="AA171" s="116">
        <v>7</v>
      </c>
      <c r="AB171" s="116">
        <v>2</v>
      </c>
      <c r="AC171" s="113">
        <v>9</v>
      </c>
      <c r="AD171" s="113">
        <v>2</v>
      </c>
      <c r="AE171" s="113">
        <v>3</v>
      </c>
      <c r="AF171" s="113">
        <v>2</v>
      </c>
      <c r="AG171" s="113">
        <v>2</v>
      </c>
      <c r="AH171" s="113">
        <v>2</v>
      </c>
      <c r="AI171" s="113">
        <v>0</v>
      </c>
      <c r="AJ171" s="113">
        <v>0</v>
      </c>
      <c r="AK171" s="113">
        <v>1</v>
      </c>
      <c r="AL171" s="113">
        <v>0</v>
      </c>
      <c r="AM171" s="113">
        <v>0</v>
      </c>
      <c r="AN171" s="113">
        <v>1</v>
      </c>
      <c r="AO171" s="113">
        <v>0</v>
      </c>
      <c r="AP171" s="113">
        <v>1</v>
      </c>
    </row>
    <row r="172" spans="1:42" ht="14.1" customHeight="1" x14ac:dyDescent="0.15">
      <c r="A172" s="111" t="s">
        <v>454</v>
      </c>
      <c r="B172" s="112" t="s">
        <v>192</v>
      </c>
      <c r="C172" s="113">
        <v>5</v>
      </c>
      <c r="D172" s="114">
        <v>0</v>
      </c>
      <c r="E172" s="115">
        <f t="shared" si="30"/>
        <v>20</v>
      </c>
      <c r="F172" s="116">
        <v>1</v>
      </c>
      <c r="G172" s="116">
        <v>0</v>
      </c>
      <c r="H172" s="116">
        <v>1</v>
      </c>
      <c r="I172" s="116">
        <v>0</v>
      </c>
      <c r="J172" s="116">
        <v>0</v>
      </c>
      <c r="K172" s="116">
        <v>16</v>
      </c>
      <c r="L172" s="116">
        <v>2</v>
      </c>
      <c r="M172" s="116">
        <v>0</v>
      </c>
      <c r="N172" s="116">
        <v>0</v>
      </c>
      <c r="O172" s="113">
        <v>15</v>
      </c>
      <c r="P172" s="113">
        <v>5</v>
      </c>
      <c r="Q172" s="113">
        <v>20</v>
      </c>
      <c r="R172" s="112">
        <v>0</v>
      </c>
      <c r="S172" s="112">
        <v>0</v>
      </c>
      <c r="T172" s="112">
        <v>0</v>
      </c>
      <c r="U172" s="112">
        <v>0</v>
      </c>
      <c r="V172" s="112">
        <v>0</v>
      </c>
      <c r="W172" s="112">
        <v>0</v>
      </c>
      <c r="X172" s="112">
        <v>0</v>
      </c>
      <c r="Y172" s="116">
        <v>0</v>
      </c>
      <c r="Z172" s="116">
        <v>0</v>
      </c>
      <c r="AA172" s="116">
        <v>0</v>
      </c>
      <c r="AB172" s="116">
        <v>0</v>
      </c>
      <c r="AC172" s="113">
        <v>0</v>
      </c>
      <c r="AD172" s="113">
        <v>1</v>
      </c>
      <c r="AE172" s="113">
        <v>3</v>
      </c>
      <c r="AF172" s="113">
        <v>1</v>
      </c>
      <c r="AG172" s="113">
        <v>1</v>
      </c>
      <c r="AH172" s="113">
        <v>1</v>
      </c>
      <c r="AI172" s="113">
        <v>0</v>
      </c>
      <c r="AJ172" s="113">
        <v>0</v>
      </c>
      <c r="AK172" s="113">
        <v>1</v>
      </c>
      <c r="AL172" s="113">
        <v>0</v>
      </c>
      <c r="AM172" s="113">
        <v>0</v>
      </c>
      <c r="AN172" s="113">
        <v>1</v>
      </c>
      <c r="AO172" s="113">
        <v>0</v>
      </c>
      <c r="AP172" s="113">
        <v>1</v>
      </c>
    </row>
    <row r="173" spans="1:42" ht="14.1" customHeight="1" x14ac:dyDescent="0.15">
      <c r="A173" s="111" t="s">
        <v>454</v>
      </c>
      <c r="B173" s="112" t="s">
        <v>193</v>
      </c>
      <c r="C173" s="113">
        <v>3</v>
      </c>
      <c r="D173" s="114">
        <v>0</v>
      </c>
      <c r="E173" s="115">
        <f t="shared" si="30"/>
        <v>12</v>
      </c>
      <c r="F173" s="116">
        <v>1</v>
      </c>
      <c r="G173" s="116">
        <v>0</v>
      </c>
      <c r="H173" s="116">
        <v>1</v>
      </c>
      <c r="I173" s="116">
        <v>0</v>
      </c>
      <c r="J173" s="116">
        <v>0</v>
      </c>
      <c r="K173" s="116">
        <v>9</v>
      </c>
      <c r="L173" s="116">
        <v>1</v>
      </c>
      <c r="M173" s="116">
        <v>0</v>
      </c>
      <c r="N173" s="116">
        <v>0</v>
      </c>
      <c r="O173" s="113">
        <v>10</v>
      </c>
      <c r="P173" s="113">
        <v>2</v>
      </c>
      <c r="Q173" s="113">
        <v>12</v>
      </c>
      <c r="R173" s="112">
        <v>0</v>
      </c>
      <c r="S173" s="112">
        <v>0</v>
      </c>
      <c r="T173" s="112">
        <v>0</v>
      </c>
      <c r="U173" s="112">
        <v>0</v>
      </c>
      <c r="V173" s="112">
        <v>0</v>
      </c>
      <c r="W173" s="112">
        <v>0</v>
      </c>
      <c r="X173" s="112">
        <v>0</v>
      </c>
      <c r="Y173" s="116">
        <v>0</v>
      </c>
      <c r="Z173" s="116">
        <v>0</v>
      </c>
      <c r="AA173" s="116">
        <v>0</v>
      </c>
      <c r="AB173" s="116">
        <v>0</v>
      </c>
      <c r="AC173" s="113">
        <v>0</v>
      </c>
      <c r="AD173" s="113">
        <v>1</v>
      </c>
      <c r="AE173" s="113">
        <v>0</v>
      </c>
      <c r="AF173" s="113">
        <v>1</v>
      </c>
      <c r="AG173" s="113">
        <v>1</v>
      </c>
      <c r="AH173" s="113">
        <v>1</v>
      </c>
      <c r="AI173" s="113">
        <v>0</v>
      </c>
      <c r="AJ173" s="113">
        <v>0</v>
      </c>
      <c r="AK173" s="113">
        <v>1</v>
      </c>
      <c r="AL173" s="113">
        <v>0</v>
      </c>
      <c r="AM173" s="113">
        <v>0</v>
      </c>
      <c r="AN173" s="113">
        <v>0</v>
      </c>
      <c r="AO173" s="113">
        <v>0</v>
      </c>
      <c r="AP173" s="113">
        <v>0</v>
      </c>
    </row>
    <row r="174" spans="1:42" ht="14.1" customHeight="1" x14ac:dyDescent="0.15">
      <c r="A174" s="111" t="s">
        <v>454</v>
      </c>
      <c r="B174" s="112" t="s">
        <v>194</v>
      </c>
      <c r="C174" s="113">
        <v>3</v>
      </c>
      <c r="D174" s="114">
        <v>0</v>
      </c>
      <c r="E174" s="115">
        <f t="shared" si="30"/>
        <v>13</v>
      </c>
      <c r="F174" s="116">
        <v>1</v>
      </c>
      <c r="G174" s="116">
        <v>0</v>
      </c>
      <c r="H174" s="116">
        <v>1</v>
      </c>
      <c r="I174" s="116">
        <v>0</v>
      </c>
      <c r="J174" s="116">
        <v>0</v>
      </c>
      <c r="K174" s="116">
        <v>10</v>
      </c>
      <c r="L174" s="116">
        <v>1</v>
      </c>
      <c r="M174" s="116">
        <v>0</v>
      </c>
      <c r="N174" s="116">
        <v>0</v>
      </c>
      <c r="O174" s="113">
        <v>9</v>
      </c>
      <c r="P174" s="113">
        <v>4</v>
      </c>
      <c r="Q174" s="113">
        <v>13</v>
      </c>
      <c r="R174" s="112">
        <v>0</v>
      </c>
      <c r="S174" s="112">
        <v>0</v>
      </c>
      <c r="T174" s="112">
        <v>0</v>
      </c>
      <c r="U174" s="112">
        <v>0</v>
      </c>
      <c r="V174" s="112">
        <v>0</v>
      </c>
      <c r="W174" s="112">
        <v>0</v>
      </c>
      <c r="X174" s="112">
        <v>0</v>
      </c>
      <c r="Y174" s="116">
        <v>0</v>
      </c>
      <c r="Z174" s="116">
        <v>0</v>
      </c>
      <c r="AA174" s="116">
        <v>0</v>
      </c>
      <c r="AB174" s="116">
        <v>0</v>
      </c>
      <c r="AC174" s="113">
        <v>0</v>
      </c>
      <c r="AD174" s="113">
        <v>1</v>
      </c>
      <c r="AE174" s="113">
        <v>3</v>
      </c>
      <c r="AF174" s="113">
        <v>1</v>
      </c>
      <c r="AG174" s="113">
        <v>1</v>
      </c>
      <c r="AH174" s="113">
        <v>1</v>
      </c>
      <c r="AI174" s="113">
        <v>0</v>
      </c>
      <c r="AJ174" s="113">
        <v>0</v>
      </c>
      <c r="AK174" s="113">
        <v>0</v>
      </c>
      <c r="AL174" s="113">
        <v>0</v>
      </c>
      <c r="AM174" s="113">
        <v>0</v>
      </c>
      <c r="AN174" s="113">
        <v>0</v>
      </c>
      <c r="AO174" s="113">
        <v>0</v>
      </c>
      <c r="AP174" s="113">
        <v>0</v>
      </c>
    </row>
    <row r="175" spans="1:42" ht="14.1" customHeight="1" x14ac:dyDescent="0.15">
      <c r="A175" s="111" t="s">
        <v>454</v>
      </c>
      <c r="B175" s="112" t="s">
        <v>228</v>
      </c>
      <c r="C175" s="113">
        <v>3</v>
      </c>
      <c r="D175" s="114">
        <v>0</v>
      </c>
      <c r="E175" s="115">
        <f t="shared" si="30"/>
        <v>13</v>
      </c>
      <c r="F175" s="116">
        <v>1</v>
      </c>
      <c r="G175" s="116">
        <v>0</v>
      </c>
      <c r="H175" s="116">
        <v>1</v>
      </c>
      <c r="I175" s="116">
        <v>0</v>
      </c>
      <c r="J175" s="116">
        <v>0</v>
      </c>
      <c r="K175" s="116">
        <v>10</v>
      </c>
      <c r="L175" s="116">
        <v>1</v>
      </c>
      <c r="M175" s="116">
        <v>0</v>
      </c>
      <c r="N175" s="116">
        <v>0</v>
      </c>
      <c r="O175" s="113">
        <v>8</v>
      </c>
      <c r="P175" s="113">
        <v>5</v>
      </c>
      <c r="Q175" s="113">
        <v>13</v>
      </c>
      <c r="R175" s="112">
        <v>0</v>
      </c>
      <c r="S175" s="112">
        <v>0</v>
      </c>
      <c r="T175" s="112">
        <v>0</v>
      </c>
      <c r="U175" s="112">
        <v>0</v>
      </c>
      <c r="V175" s="112">
        <v>0</v>
      </c>
      <c r="W175" s="112">
        <v>0</v>
      </c>
      <c r="X175" s="112">
        <v>0</v>
      </c>
      <c r="Y175" s="116">
        <v>0</v>
      </c>
      <c r="Z175" s="116">
        <v>0</v>
      </c>
      <c r="AA175" s="116">
        <v>0</v>
      </c>
      <c r="AB175" s="116">
        <v>0</v>
      </c>
      <c r="AC175" s="113">
        <v>0</v>
      </c>
      <c r="AD175" s="113">
        <v>1</v>
      </c>
      <c r="AE175" s="113">
        <v>0</v>
      </c>
      <c r="AF175" s="113">
        <v>1</v>
      </c>
      <c r="AG175" s="113">
        <v>1</v>
      </c>
      <c r="AH175" s="113">
        <v>1</v>
      </c>
      <c r="AI175" s="113">
        <v>0</v>
      </c>
      <c r="AJ175" s="113">
        <v>0</v>
      </c>
      <c r="AK175" s="113">
        <v>0</v>
      </c>
      <c r="AL175" s="113">
        <v>0</v>
      </c>
      <c r="AM175" s="113">
        <v>0</v>
      </c>
      <c r="AN175" s="113">
        <v>0</v>
      </c>
      <c r="AO175" s="113">
        <v>0</v>
      </c>
      <c r="AP175" s="113">
        <v>0</v>
      </c>
    </row>
    <row r="176" spans="1:42" ht="14.1" customHeight="1" x14ac:dyDescent="0.15">
      <c r="A176" s="117" t="s">
        <v>443</v>
      </c>
      <c r="B176" s="117">
        <f>COUNTA(B154:B175)</f>
        <v>22</v>
      </c>
      <c r="C176" s="118">
        <f t="shared" ref="C176:AP176" si="31">SUM(C154:C175)</f>
        <v>171</v>
      </c>
      <c r="D176" s="118">
        <f t="shared" si="31"/>
        <v>12</v>
      </c>
      <c r="E176" s="119">
        <f t="shared" si="31"/>
        <v>609</v>
      </c>
      <c r="F176" s="118">
        <f t="shared" si="31"/>
        <v>22</v>
      </c>
      <c r="G176" s="118">
        <f t="shared" si="31"/>
        <v>0</v>
      </c>
      <c r="H176" s="118">
        <f t="shared" si="31"/>
        <v>22</v>
      </c>
      <c r="I176" s="118">
        <f t="shared" si="31"/>
        <v>1</v>
      </c>
      <c r="J176" s="118">
        <f t="shared" si="31"/>
        <v>0</v>
      </c>
      <c r="K176" s="118">
        <f t="shared" si="31"/>
        <v>512</v>
      </c>
      <c r="L176" s="118">
        <f t="shared" si="31"/>
        <v>25</v>
      </c>
      <c r="M176" s="118">
        <f t="shared" si="31"/>
        <v>0</v>
      </c>
      <c r="N176" s="118">
        <f t="shared" si="31"/>
        <v>0</v>
      </c>
      <c r="O176" s="118">
        <f t="shared" si="31"/>
        <v>450</v>
      </c>
      <c r="P176" s="118">
        <f t="shared" si="31"/>
        <v>132</v>
      </c>
      <c r="Q176" s="118">
        <f t="shared" si="31"/>
        <v>582</v>
      </c>
      <c r="R176" s="118">
        <f t="shared" si="31"/>
        <v>0</v>
      </c>
      <c r="S176" s="118">
        <f t="shared" si="31"/>
        <v>0</v>
      </c>
      <c r="T176" s="118">
        <f t="shared" si="31"/>
        <v>3</v>
      </c>
      <c r="U176" s="118">
        <f t="shared" si="31"/>
        <v>0</v>
      </c>
      <c r="V176" s="118">
        <f t="shared" si="31"/>
        <v>0</v>
      </c>
      <c r="W176" s="118">
        <f t="shared" si="31"/>
        <v>21</v>
      </c>
      <c r="X176" s="118">
        <f t="shared" si="31"/>
        <v>3</v>
      </c>
      <c r="Y176" s="118">
        <f t="shared" si="31"/>
        <v>0</v>
      </c>
      <c r="Z176" s="118">
        <f t="shared" si="31"/>
        <v>0</v>
      </c>
      <c r="AA176" s="118">
        <f t="shared" si="31"/>
        <v>23</v>
      </c>
      <c r="AB176" s="118">
        <f t="shared" si="31"/>
        <v>4</v>
      </c>
      <c r="AC176" s="118">
        <f t="shared" si="31"/>
        <v>27</v>
      </c>
      <c r="AD176" s="118">
        <f t="shared" si="31"/>
        <v>25</v>
      </c>
      <c r="AE176" s="118">
        <f t="shared" si="31"/>
        <v>39</v>
      </c>
      <c r="AF176" s="118">
        <f t="shared" si="31"/>
        <v>25</v>
      </c>
      <c r="AG176" s="118">
        <f t="shared" si="31"/>
        <v>25</v>
      </c>
      <c r="AH176" s="118">
        <f t="shared" si="31"/>
        <v>25</v>
      </c>
      <c r="AI176" s="118">
        <f t="shared" si="31"/>
        <v>13</v>
      </c>
      <c r="AJ176" s="118">
        <f t="shared" si="31"/>
        <v>1</v>
      </c>
      <c r="AK176" s="118">
        <f t="shared" si="31"/>
        <v>14</v>
      </c>
      <c r="AL176" s="118">
        <f t="shared" si="31"/>
        <v>3</v>
      </c>
      <c r="AM176" s="118">
        <f t="shared" si="31"/>
        <v>2</v>
      </c>
      <c r="AN176" s="118">
        <f t="shared" si="31"/>
        <v>12</v>
      </c>
      <c r="AO176" s="118">
        <f t="shared" si="31"/>
        <v>1</v>
      </c>
      <c r="AP176" s="118">
        <f t="shared" si="31"/>
        <v>12</v>
      </c>
    </row>
    <row r="177" spans="1:42" ht="14.1" customHeight="1" x14ac:dyDescent="0.15">
      <c r="A177" s="111" t="s">
        <v>455</v>
      </c>
      <c r="B177" s="112" t="s">
        <v>37</v>
      </c>
      <c r="C177" s="113">
        <v>21</v>
      </c>
      <c r="D177" s="113">
        <v>4</v>
      </c>
      <c r="E177" s="115">
        <f t="shared" si="30"/>
        <v>64</v>
      </c>
      <c r="F177" s="116">
        <v>1</v>
      </c>
      <c r="G177" s="116">
        <v>0</v>
      </c>
      <c r="H177" s="116">
        <v>1</v>
      </c>
      <c r="I177" s="116">
        <v>1</v>
      </c>
      <c r="J177" s="116">
        <v>0</v>
      </c>
      <c r="K177" s="116">
        <v>50</v>
      </c>
      <c r="L177" s="116">
        <v>2</v>
      </c>
      <c r="M177" s="116">
        <v>0</v>
      </c>
      <c r="N177" s="116">
        <v>0</v>
      </c>
      <c r="O177" s="113">
        <v>46</v>
      </c>
      <c r="P177" s="113">
        <v>9</v>
      </c>
      <c r="Q177" s="113">
        <v>55</v>
      </c>
      <c r="R177" s="112">
        <v>0</v>
      </c>
      <c r="S177" s="112">
        <v>0</v>
      </c>
      <c r="T177" s="112">
        <v>1</v>
      </c>
      <c r="U177" s="112">
        <v>0</v>
      </c>
      <c r="V177" s="112">
        <v>0</v>
      </c>
      <c r="W177" s="112">
        <v>7</v>
      </c>
      <c r="X177" s="112">
        <v>1</v>
      </c>
      <c r="Y177" s="116">
        <v>0</v>
      </c>
      <c r="Z177" s="116">
        <v>0</v>
      </c>
      <c r="AA177" s="116">
        <v>8</v>
      </c>
      <c r="AB177" s="116">
        <v>1</v>
      </c>
      <c r="AC177" s="113">
        <v>9</v>
      </c>
      <c r="AD177" s="113">
        <v>2</v>
      </c>
      <c r="AE177" s="113">
        <v>3</v>
      </c>
      <c r="AF177" s="113">
        <v>2</v>
      </c>
      <c r="AG177" s="113">
        <v>2</v>
      </c>
      <c r="AH177" s="113">
        <v>2</v>
      </c>
      <c r="AI177" s="113">
        <v>0</v>
      </c>
      <c r="AJ177" s="113">
        <v>0</v>
      </c>
      <c r="AK177" s="113">
        <v>1</v>
      </c>
      <c r="AL177" s="113">
        <v>4</v>
      </c>
      <c r="AM177" s="113">
        <v>0</v>
      </c>
      <c r="AN177" s="113">
        <v>0</v>
      </c>
      <c r="AO177" s="113">
        <v>0</v>
      </c>
      <c r="AP177" s="113">
        <v>0</v>
      </c>
    </row>
    <row r="178" spans="1:42" ht="14.1" customHeight="1" x14ac:dyDescent="0.15">
      <c r="A178" s="111" t="s">
        <v>455</v>
      </c>
      <c r="B178" s="112" t="s">
        <v>38</v>
      </c>
      <c r="C178" s="113">
        <v>18</v>
      </c>
      <c r="D178" s="114">
        <v>0</v>
      </c>
      <c r="E178" s="115">
        <f t="shared" si="30"/>
        <v>57</v>
      </c>
      <c r="F178" s="116">
        <v>1</v>
      </c>
      <c r="G178" s="116">
        <v>0</v>
      </c>
      <c r="H178" s="116">
        <v>1</v>
      </c>
      <c r="I178" s="116">
        <v>1</v>
      </c>
      <c r="J178" s="116">
        <v>0</v>
      </c>
      <c r="K178" s="116">
        <v>50</v>
      </c>
      <c r="L178" s="116">
        <v>1</v>
      </c>
      <c r="M178" s="116">
        <v>0</v>
      </c>
      <c r="N178" s="116">
        <v>3</v>
      </c>
      <c r="O178" s="113">
        <v>47</v>
      </c>
      <c r="P178" s="113">
        <v>10</v>
      </c>
      <c r="Q178" s="113">
        <v>57</v>
      </c>
      <c r="R178" s="112">
        <v>0</v>
      </c>
      <c r="S178" s="112">
        <v>0</v>
      </c>
      <c r="T178" s="112">
        <v>0</v>
      </c>
      <c r="U178" s="112">
        <v>0</v>
      </c>
      <c r="V178" s="112">
        <v>0</v>
      </c>
      <c r="W178" s="112">
        <v>0</v>
      </c>
      <c r="X178" s="112">
        <v>0</v>
      </c>
      <c r="Y178" s="116">
        <v>0</v>
      </c>
      <c r="Z178" s="116">
        <v>0</v>
      </c>
      <c r="AA178" s="116">
        <v>0</v>
      </c>
      <c r="AB178" s="116">
        <v>0</v>
      </c>
      <c r="AC178" s="113">
        <v>0</v>
      </c>
      <c r="AD178" s="113">
        <v>1</v>
      </c>
      <c r="AE178" s="113">
        <v>3</v>
      </c>
      <c r="AF178" s="113">
        <v>1</v>
      </c>
      <c r="AG178" s="113">
        <v>1</v>
      </c>
      <c r="AH178" s="113">
        <v>1</v>
      </c>
      <c r="AI178" s="113">
        <v>0</v>
      </c>
      <c r="AJ178" s="113">
        <v>0</v>
      </c>
      <c r="AK178" s="113">
        <v>1</v>
      </c>
      <c r="AL178" s="113">
        <v>0</v>
      </c>
      <c r="AM178" s="113">
        <v>1</v>
      </c>
      <c r="AN178" s="113">
        <v>0</v>
      </c>
      <c r="AO178" s="113">
        <v>0</v>
      </c>
      <c r="AP178" s="113">
        <v>0</v>
      </c>
    </row>
    <row r="179" spans="1:42" ht="14.1" customHeight="1" x14ac:dyDescent="0.15">
      <c r="A179" s="111" t="s">
        <v>455</v>
      </c>
      <c r="B179" s="112" t="s">
        <v>39</v>
      </c>
      <c r="C179" s="113">
        <v>12</v>
      </c>
      <c r="D179" s="114">
        <v>0</v>
      </c>
      <c r="E179" s="115">
        <f t="shared" si="30"/>
        <v>39</v>
      </c>
      <c r="F179" s="116">
        <v>1</v>
      </c>
      <c r="G179" s="116">
        <v>0</v>
      </c>
      <c r="H179" s="116">
        <v>1</v>
      </c>
      <c r="I179" s="116">
        <v>0</v>
      </c>
      <c r="J179" s="116">
        <v>0</v>
      </c>
      <c r="K179" s="116">
        <v>36</v>
      </c>
      <c r="L179" s="116">
        <v>1</v>
      </c>
      <c r="M179" s="116">
        <v>0</v>
      </c>
      <c r="N179" s="116">
        <v>0</v>
      </c>
      <c r="O179" s="113">
        <v>34</v>
      </c>
      <c r="P179" s="113">
        <v>5</v>
      </c>
      <c r="Q179" s="113">
        <v>39</v>
      </c>
      <c r="R179" s="112">
        <v>0</v>
      </c>
      <c r="S179" s="112">
        <v>0</v>
      </c>
      <c r="T179" s="112">
        <v>0</v>
      </c>
      <c r="U179" s="112">
        <v>0</v>
      </c>
      <c r="V179" s="112">
        <v>0</v>
      </c>
      <c r="W179" s="112">
        <v>0</v>
      </c>
      <c r="X179" s="112">
        <v>0</v>
      </c>
      <c r="Y179" s="116">
        <v>0</v>
      </c>
      <c r="Z179" s="116">
        <v>0</v>
      </c>
      <c r="AA179" s="116">
        <v>0</v>
      </c>
      <c r="AB179" s="116">
        <v>0</v>
      </c>
      <c r="AC179" s="113">
        <v>0</v>
      </c>
      <c r="AD179" s="113">
        <v>1</v>
      </c>
      <c r="AE179" s="113">
        <v>3</v>
      </c>
      <c r="AF179" s="113">
        <v>1</v>
      </c>
      <c r="AG179" s="113">
        <v>1</v>
      </c>
      <c r="AH179" s="113">
        <v>1</v>
      </c>
      <c r="AI179" s="113">
        <v>4</v>
      </c>
      <c r="AJ179" s="113">
        <v>0</v>
      </c>
      <c r="AK179" s="113">
        <v>1</v>
      </c>
      <c r="AL179" s="113">
        <v>0</v>
      </c>
      <c r="AM179" s="113">
        <v>0</v>
      </c>
      <c r="AN179" s="113">
        <v>0</v>
      </c>
      <c r="AO179" s="113">
        <v>0</v>
      </c>
      <c r="AP179" s="113">
        <v>0</v>
      </c>
    </row>
    <row r="180" spans="1:42" ht="14.1" customHeight="1" x14ac:dyDescent="0.15">
      <c r="A180" s="111" t="s">
        <v>455</v>
      </c>
      <c r="B180" s="112" t="s">
        <v>40</v>
      </c>
      <c r="C180" s="113">
        <v>15</v>
      </c>
      <c r="D180" s="113">
        <v>0</v>
      </c>
      <c r="E180" s="115">
        <f t="shared" si="30"/>
        <v>47</v>
      </c>
      <c r="F180" s="116">
        <v>1</v>
      </c>
      <c r="G180" s="116">
        <v>0</v>
      </c>
      <c r="H180" s="116">
        <v>1</v>
      </c>
      <c r="I180" s="116">
        <v>0</v>
      </c>
      <c r="J180" s="116">
        <v>0</v>
      </c>
      <c r="K180" s="116">
        <v>44</v>
      </c>
      <c r="L180" s="116">
        <v>1</v>
      </c>
      <c r="M180" s="116">
        <v>0</v>
      </c>
      <c r="N180" s="116">
        <v>0</v>
      </c>
      <c r="O180" s="113">
        <v>43</v>
      </c>
      <c r="P180" s="113">
        <v>4</v>
      </c>
      <c r="Q180" s="113">
        <v>47</v>
      </c>
      <c r="R180" s="112">
        <v>0</v>
      </c>
      <c r="S180" s="112">
        <v>0</v>
      </c>
      <c r="T180" s="112">
        <v>0</v>
      </c>
      <c r="U180" s="112">
        <v>0</v>
      </c>
      <c r="V180" s="112">
        <v>0</v>
      </c>
      <c r="W180" s="112">
        <v>0</v>
      </c>
      <c r="X180" s="112">
        <v>0</v>
      </c>
      <c r="Y180" s="116">
        <v>0</v>
      </c>
      <c r="Z180" s="116">
        <v>0</v>
      </c>
      <c r="AA180" s="116">
        <v>0</v>
      </c>
      <c r="AB180" s="116">
        <v>0</v>
      </c>
      <c r="AC180" s="113">
        <v>0</v>
      </c>
      <c r="AD180" s="113">
        <v>1</v>
      </c>
      <c r="AE180" s="113">
        <v>3</v>
      </c>
      <c r="AF180" s="113">
        <v>1</v>
      </c>
      <c r="AG180" s="113">
        <v>1</v>
      </c>
      <c r="AH180" s="113">
        <v>1</v>
      </c>
      <c r="AI180" s="113">
        <v>5</v>
      </c>
      <c r="AJ180" s="113">
        <v>1</v>
      </c>
      <c r="AK180" s="113">
        <v>1</v>
      </c>
      <c r="AL180" s="113">
        <v>0</v>
      </c>
      <c r="AM180" s="113">
        <v>0</v>
      </c>
      <c r="AN180" s="113">
        <v>0</v>
      </c>
      <c r="AO180" s="113">
        <v>0</v>
      </c>
      <c r="AP180" s="113">
        <v>0</v>
      </c>
    </row>
    <row r="181" spans="1:42" ht="14.1" customHeight="1" x14ac:dyDescent="0.15">
      <c r="A181" s="111" t="s">
        <v>455</v>
      </c>
      <c r="B181" s="112" t="s">
        <v>142</v>
      </c>
      <c r="C181" s="113">
        <v>12</v>
      </c>
      <c r="D181" s="114">
        <v>0</v>
      </c>
      <c r="E181" s="115">
        <f t="shared" si="30"/>
        <v>31</v>
      </c>
      <c r="F181" s="116">
        <v>1</v>
      </c>
      <c r="G181" s="116">
        <v>0</v>
      </c>
      <c r="H181" s="116">
        <v>1</v>
      </c>
      <c r="I181" s="116">
        <v>0</v>
      </c>
      <c r="J181" s="116">
        <v>0</v>
      </c>
      <c r="K181" s="116">
        <v>28</v>
      </c>
      <c r="L181" s="116">
        <v>1</v>
      </c>
      <c r="M181" s="116">
        <v>0</v>
      </c>
      <c r="N181" s="116">
        <v>0</v>
      </c>
      <c r="O181" s="113">
        <v>21</v>
      </c>
      <c r="P181" s="113">
        <v>10</v>
      </c>
      <c r="Q181" s="113">
        <v>31</v>
      </c>
      <c r="R181" s="112">
        <v>0</v>
      </c>
      <c r="S181" s="112">
        <v>0</v>
      </c>
      <c r="T181" s="112">
        <v>0</v>
      </c>
      <c r="U181" s="112">
        <v>0</v>
      </c>
      <c r="V181" s="112">
        <v>0</v>
      </c>
      <c r="W181" s="112">
        <v>0</v>
      </c>
      <c r="X181" s="112">
        <v>0</v>
      </c>
      <c r="Y181" s="116">
        <v>0</v>
      </c>
      <c r="Z181" s="116">
        <v>0</v>
      </c>
      <c r="AA181" s="116">
        <v>0</v>
      </c>
      <c r="AB181" s="116">
        <v>0</v>
      </c>
      <c r="AC181" s="113">
        <v>0</v>
      </c>
      <c r="AD181" s="113">
        <v>1</v>
      </c>
      <c r="AE181" s="113">
        <v>3</v>
      </c>
      <c r="AF181" s="113">
        <v>1</v>
      </c>
      <c r="AG181" s="113">
        <v>1</v>
      </c>
      <c r="AH181" s="113">
        <v>1</v>
      </c>
      <c r="AI181" s="113">
        <v>0</v>
      </c>
      <c r="AJ181" s="113">
        <v>0</v>
      </c>
      <c r="AK181" s="113">
        <v>1</v>
      </c>
      <c r="AL181" s="113">
        <v>0</v>
      </c>
      <c r="AM181" s="113">
        <v>0</v>
      </c>
      <c r="AN181" s="113">
        <v>0</v>
      </c>
      <c r="AO181" s="113">
        <v>0</v>
      </c>
      <c r="AP181" s="113">
        <v>0</v>
      </c>
    </row>
    <row r="182" spans="1:42" ht="14.1" customHeight="1" x14ac:dyDescent="0.15">
      <c r="A182" s="111" t="s">
        <v>455</v>
      </c>
      <c r="B182" s="112" t="s">
        <v>246</v>
      </c>
      <c r="C182" s="113">
        <v>12</v>
      </c>
      <c r="D182" s="114">
        <v>0</v>
      </c>
      <c r="E182" s="115">
        <f t="shared" si="30"/>
        <v>40</v>
      </c>
      <c r="F182" s="116">
        <v>1</v>
      </c>
      <c r="G182" s="116">
        <v>0</v>
      </c>
      <c r="H182" s="116">
        <v>1</v>
      </c>
      <c r="I182" s="116">
        <v>0</v>
      </c>
      <c r="J182" s="116">
        <v>0</v>
      </c>
      <c r="K182" s="116">
        <v>37</v>
      </c>
      <c r="L182" s="116">
        <v>1</v>
      </c>
      <c r="M182" s="116">
        <v>0</v>
      </c>
      <c r="N182" s="116">
        <v>0</v>
      </c>
      <c r="O182" s="113">
        <v>29</v>
      </c>
      <c r="P182" s="113">
        <v>11</v>
      </c>
      <c r="Q182" s="113">
        <v>40</v>
      </c>
      <c r="R182" s="112">
        <v>0</v>
      </c>
      <c r="S182" s="112">
        <v>0</v>
      </c>
      <c r="T182" s="112">
        <v>0</v>
      </c>
      <c r="U182" s="112">
        <v>0</v>
      </c>
      <c r="V182" s="112">
        <v>0</v>
      </c>
      <c r="W182" s="112">
        <v>0</v>
      </c>
      <c r="X182" s="112">
        <v>0</v>
      </c>
      <c r="Y182" s="116">
        <v>0</v>
      </c>
      <c r="Z182" s="116">
        <v>0</v>
      </c>
      <c r="AA182" s="116">
        <v>0</v>
      </c>
      <c r="AB182" s="116">
        <v>0</v>
      </c>
      <c r="AC182" s="113">
        <v>0</v>
      </c>
      <c r="AD182" s="113">
        <v>1</v>
      </c>
      <c r="AE182" s="113">
        <v>3</v>
      </c>
      <c r="AF182" s="113">
        <v>1</v>
      </c>
      <c r="AG182" s="113">
        <v>1</v>
      </c>
      <c r="AH182" s="113">
        <v>1</v>
      </c>
      <c r="AI182" s="113">
        <v>0</v>
      </c>
      <c r="AJ182" s="113">
        <v>0</v>
      </c>
      <c r="AK182" s="113">
        <v>1</v>
      </c>
      <c r="AL182" s="113">
        <v>0</v>
      </c>
      <c r="AM182" s="113">
        <v>0</v>
      </c>
      <c r="AN182" s="113">
        <v>2</v>
      </c>
      <c r="AO182" s="113">
        <v>1</v>
      </c>
      <c r="AP182" s="113">
        <v>2</v>
      </c>
    </row>
    <row r="183" spans="1:42" ht="14.1" customHeight="1" x14ac:dyDescent="0.15">
      <c r="A183" s="111" t="s">
        <v>455</v>
      </c>
      <c r="B183" s="112" t="s">
        <v>201</v>
      </c>
      <c r="C183" s="113">
        <v>6</v>
      </c>
      <c r="D183" s="114">
        <v>0</v>
      </c>
      <c r="E183" s="115">
        <f t="shared" si="30"/>
        <v>18</v>
      </c>
      <c r="F183" s="116">
        <v>1</v>
      </c>
      <c r="G183" s="116">
        <v>0</v>
      </c>
      <c r="H183" s="116">
        <v>1</v>
      </c>
      <c r="I183" s="116">
        <v>0</v>
      </c>
      <c r="J183" s="116">
        <v>0</v>
      </c>
      <c r="K183" s="116">
        <v>15</v>
      </c>
      <c r="L183" s="116">
        <v>1</v>
      </c>
      <c r="M183" s="116">
        <v>0</v>
      </c>
      <c r="N183" s="116">
        <v>0</v>
      </c>
      <c r="O183" s="113">
        <v>14</v>
      </c>
      <c r="P183" s="113">
        <v>4</v>
      </c>
      <c r="Q183" s="113">
        <v>18</v>
      </c>
      <c r="R183" s="112">
        <v>0</v>
      </c>
      <c r="S183" s="112">
        <v>0</v>
      </c>
      <c r="T183" s="112">
        <v>0</v>
      </c>
      <c r="U183" s="112">
        <v>0</v>
      </c>
      <c r="V183" s="112">
        <v>0</v>
      </c>
      <c r="W183" s="112">
        <v>0</v>
      </c>
      <c r="X183" s="112">
        <v>0</v>
      </c>
      <c r="Y183" s="116">
        <v>0</v>
      </c>
      <c r="Z183" s="116">
        <v>0</v>
      </c>
      <c r="AA183" s="116">
        <v>0</v>
      </c>
      <c r="AB183" s="116">
        <v>0</v>
      </c>
      <c r="AC183" s="113">
        <v>0</v>
      </c>
      <c r="AD183" s="113">
        <v>1</v>
      </c>
      <c r="AE183" s="113">
        <v>3</v>
      </c>
      <c r="AF183" s="113">
        <v>1</v>
      </c>
      <c r="AG183" s="113">
        <v>1</v>
      </c>
      <c r="AH183" s="113">
        <v>1</v>
      </c>
      <c r="AI183" s="113">
        <v>0</v>
      </c>
      <c r="AJ183" s="113">
        <v>0</v>
      </c>
      <c r="AK183" s="113">
        <v>0</v>
      </c>
      <c r="AL183" s="113">
        <v>0</v>
      </c>
      <c r="AM183" s="113">
        <v>0</v>
      </c>
      <c r="AN183" s="113">
        <v>0</v>
      </c>
      <c r="AO183" s="113">
        <v>0</v>
      </c>
      <c r="AP183" s="113">
        <v>0</v>
      </c>
    </row>
    <row r="184" spans="1:42" ht="14.1" customHeight="1" x14ac:dyDescent="0.15">
      <c r="A184" s="111" t="s">
        <v>455</v>
      </c>
      <c r="B184" s="112" t="s">
        <v>238</v>
      </c>
      <c r="C184" s="113">
        <v>5</v>
      </c>
      <c r="D184" s="114">
        <v>0</v>
      </c>
      <c r="E184" s="115">
        <f t="shared" si="30"/>
        <v>22</v>
      </c>
      <c r="F184" s="116">
        <v>1</v>
      </c>
      <c r="G184" s="116">
        <v>0</v>
      </c>
      <c r="H184" s="116">
        <v>1</v>
      </c>
      <c r="I184" s="116">
        <v>0</v>
      </c>
      <c r="J184" s="116">
        <v>0</v>
      </c>
      <c r="K184" s="116">
        <v>19</v>
      </c>
      <c r="L184" s="116">
        <v>1</v>
      </c>
      <c r="M184" s="116">
        <v>0</v>
      </c>
      <c r="N184" s="116">
        <v>0</v>
      </c>
      <c r="O184" s="113">
        <v>15</v>
      </c>
      <c r="P184" s="113">
        <v>7</v>
      </c>
      <c r="Q184" s="113">
        <v>22</v>
      </c>
      <c r="R184" s="112">
        <v>0</v>
      </c>
      <c r="S184" s="112">
        <v>0</v>
      </c>
      <c r="T184" s="112">
        <v>0</v>
      </c>
      <c r="U184" s="112">
        <v>0</v>
      </c>
      <c r="V184" s="112">
        <v>0</v>
      </c>
      <c r="W184" s="112">
        <v>0</v>
      </c>
      <c r="X184" s="112">
        <v>0</v>
      </c>
      <c r="Y184" s="116">
        <v>0</v>
      </c>
      <c r="Z184" s="116">
        <v>0</v>
      </c>
      <c r="AA184" s="116">
        <v>0</v>
      </c>
      <c r="AB184" s="116">
        <v>0</v>
      </c>
      <c r="AC184" s="113">
        <v>0</v>
      </c>
      <c r="AD184" s="113">
        <v>1</v>
      </c>
      <c r="AE184" s="113">
        <v>3</v>
      </c>
      <c r="AF184" s="113">
        <v>1</v>
      </c>
      <c r="AG184" s="113">
        <v>1</v>
      </c>
      <c r="AH184" s="113">
        <v>1</v>
      </c>
      <c r="AI184" s="113">
        <v>0</v>
      </c>
      <c r="AJ184" s="113">
        <v>0</v>
      </c>
      <c r="AK184" s="113">
        <v>0</v>
      </c>
      <c r="AL184" s="113">
        <v>0</v>
      </c>
      <c r="AM184" s="113">
        <v>2</v>
      </c>
      <c r="AN184" s="113">
        <v>0</v>
      </c>
      <c r="AO184" s="113">
        <v>0</v>
      </c>
      <c r="AP184" s="113">
        <v>0</v>
      </c>
    </row>
    <row r="185" spans="1:42" ht="14.1" customHeight="1" x14ac:dyDescent="0.15">
      <c r="A185" s="111" t="s">
        <v>455</v>
      </c>
      <c r="B185" s="112" t="s">
        <v>202</v>
      </c>
      <c r="C185" s="113">
        <v>9</v>
      </c>
      <c r="D185" s="114">
        <v>0</v>
      </c>
      <c r="E185" s="115">
        <f t="shared" si="30"/>
        <v>32</v>
      </c>
      <c r="F185" s="116">
        <v>1</v>
      </c>
      <c r="G185" s="116">
        <v>0</v>
      </c>
      <c r="H185" s="116">
        <v>1</v>
      </c>
      <c r="I185" s="116">
        <v>0</v>
      </c>
      <c r="J185" s="116">
        <v>0</v>
      </c>
      <c r="K185" s="116">
        <v>29</v>
      </c>
      <c r="L185" s="116">
        <v>1</v>
      </c>
      <c r="M185" s="116">
        <v>0</v>
      </c>
      <c r="N185" s="116">
        <v>0</v>
      </c>
      <c r="O185" s="113">
        <v>24</v>
      </c>
      <c r="P185" s="113">
        <v>8</v>
      </c>
      <c r="Q185" s="113">
        <v>32</v>
      </c>
      <c r="R185" s="112">
        <v>0</v>
      </c>
      <c r="S185" s="112">
        <v>0</v>
      </c>
      <c r="T185" s="112">
        <v>0</v>
      </c>
      <c r="U185" s="112">
        <v>0</v>
      </c>
      <c r="V185" s="112">
        <v>0</v>
      </c>
      <c r="W185" s="112">
        <v>0</v>
      </c>
      <c r="X185" s="112">
        <v>0</v>
      </c>
      <c r="Y185" s="116">
        <v>0</v>
      </c>
      <c r="Z185" s="116">
        <v>0</v>
      </c>
      <c r="AA185" s="116">
        <v>0</v>
      </c>
      <c r="AB185" s="116">
        <v>0</v>
      </c>
      <c r="AC185" s="113">
        <v>0</v>
      </c>
      <c r="AD185" s="113">
        <v>1</v>
      </c>
      <c r="AE185" s="113">
        <v>3</v>
      </c>
      <c r="AF185" s="113">
        <v>1</v>
      </c>
      <c r="AG185" s="113">
        <v>1</v>
      </c>
      <c r="AH185" s="113">
        <v>1</v>
      </c>
      <c r="AI185" s="113">
        <v>0</v>
      </c>
      <c r="AJ185" s="113">
        <v>0</v>
      </c>
      <c r="AK185" s="113">
        <v>0</v>
      </c>
      <c r="AL185" s="113">
        <v>0</v>
      </c>
      <c r="AM185" s="113">
        <v>0</v>
      </c>
      <c r="AN185" s="113">
        <v>0</v>
      </c>
      <c r="AO185" s="113">
        <v>0</v>
      </c>
      <c r="AP185" s="113">
        <v>0</v>
      </c>
    </row>
    <row r="186" spans="1:42" ht="14.1" customHeight="1" x14ac:dyDescent="0.15">
      <c r="A186" s="111" t="s">
        <v>455</v>
      </c>
      <c r="B186" s="112" t="s">
        <v>203</v>
      </c>
      <c r="C186" s="113">
        <v>12</v>
      </c>
      <c r="D186" s="114">
        <v>0</v>
      </c>
      <c r="E186" s="115">
        <f t="shared" si="30"/>
        <v>32</v>
      </c>
      <c r="F186" s="116">
        <v>1</v>
      </c>
      <c r="G186" s="116">
        <v>0</v>
      </c>
      <c r="H186" s="116">
        <v>1</v>
      </c>
      <c r="I186" s="116">
        <v>0</v>
      </c>
      <c r="J186" s="116">
        <v>0</v>
      </c>
      <c r="K186" s="116">
        <v>29</v>
      </c>
      <c r="L186" s="116">
        <v>1</v>
      </c>
      <c r="M186" s="116">
        <v>0</v>
      </c>
      <c r="N186" s="116">
        <v>0</v>
      </c>
      <c r="O186" s="113">
        <v>24</v>
      </c>
      <c r="P186" s="113">
        <v>8</v>
      </c>
      <c r="Q186" s="113">
        <v>32</v>
      </c>
      <c r="R186" s="112">
        <v>0</v>
      </c>
      <c r="S186" s="112">
        <v>0</v>
      </c>
      <c r="T186" s="112">
        <v>0</v>
      </c>
      <c r="U186" s="112">
        <v>0</v>
      </c>
      <c r="V186" s="112">
        <v>0</v>
      </c>
      <c r="W186" s="112">
        <v>0</v>
      </c>
      <c r="X186" s="112">
        <v>0</v>
      </c>
      <c r="Y186" s="116">
        <v>0</v>
      </c>
      <c r="Z186" s="116">
        <v>0</v>
      </c>
      <c r="AA186" s="116">
        <v>0</v>
      </c>
      <c r="AB186" s="116">
        <v>0</v>
      </c>
      <c r="AC186" s="113">
        <v>0</v>
      </c>
      <c r="AD186" s="113">
        <v>1</v>
      </c>
      <c r="AE186" s="113">
        <v>3</v>
      </c>
      <c r="AF186" s="113">
        <v>1</v>
      </c>
      <c r="AG186" s="113">
        <v>1</v>
      </c>
      <c r="AH186" s="113">
        <v>1</v>
      </c>
      <c r="AI186" s="113">
        <v>0</v>
      </c>
      <c r="AJ186" s="113">
        <v>0</v>
      </c>
      <c r="AK186" s="113">
        <v>0</v>
      </c>
      <c r="AL186" s="113">
        <v>0</v>
      </c>
      <c r="AM186" s="113">
        <v>0</v>
      </c>
      <c r="AN186" s="113">
        <v>0</v>
      </c>
      <c r="AO186" s="113">
        <v>0</v>
      </c>
      <c r="AP186" s="113">
        <v>0</v>
      </c>
    </row>
    <row r="187" spans="1:42" ht="14.1" customHeight="1" x14ac:dyDescent="0.15">
      <c r="A187" s="111" t="s">
        <v>455</v>
      </c>
      <c r="B187" s="112" t="s">
        <v>239</v>
      </c>
      <c r="C187" s="113">
        <v>6</v>
      </c>
      <c r="D187" s="114">
        <v>0</v>
      </c>
      <c r="E187" s="115">
        <f t="shared" si="30"/>
        <v>23</v>
      </c>
      <c r="F187" s="116">
        <v>1</v>
      </c>
      <c r="G187" s="116">
        <v>0</v>
      </c>
      <c r="H187" s="116">
        <v>1</v>
      </c>
      <c r="I187" s="116">
        <v>0</v>
      </c>
      <c r="J187" s="116">
        <v>0</v>
      </c>
      <c r="K187" s="116">
        <v>20</v>
      </c>
      <c r="L187" s="116">
        <v>1</v>
      </c>
      <c r="M187" s="116">
        <v>0</v>
      </c>
      <c r="N187" s="116">
        <v>0</v>
      </c>
      <c r="O187" s="113">
        <v>15</v>
      </c>
      <c r="P187" s="113">
        <v>8</v>
      </c>
      <c r="Q187" s="113">
        <v>23</v>
      </c>
      <c r="R187" s="112">
        <v>0</v>
      </c>
      <c r="S187" s="112">
        <v>0</v>
      </c>
      <c r="T187" s="112">
        <v>0</v>
      </c>
      <c r="U187" s="112">
        <v>0</v>
      </c>
      <c r="V187" s="112">
        <v>0</v>
      </c>
      <c r="W187" s="112">
        <v>0</v>
      </c>
      <c r="X187" s="112">
        <v>0</v>
      </c>
      <c r="Y187" s="116">
        <v>0</v>
      </c>
      <c r="Z187" s="116">
        <v>0</v>
      </c>
      <c r="AA187" s="116">
        <v>0</v>
      </c>
      <c r="AB187" s="116">
        <v>0</v>
      </c>
      <c r="AC187" s="113">
        <v>0</v>
      </c>
      <c r="AD187" s="113">
        <v>1</v>
      </c>
      <c r="AE187" s="113">
        <v>1</v>
      </c>
      <c r="AF187" s="113">
        <v>1</v>
      </c>
      <c r="AG187" s="113">
        <v>1</v>
      </c>
      <c r="AH187" s="113">
        <v>1</v>
      </c>
      <c r="AI187" s="113">
        <v>2</v>
      </c>
      <c r="AJ187" s="113">
        <v>1</v>
      </c>
      <c r="AK187" s="113">
        <v>0</v>
      </c>
      <c r="AL187" s="113">
        <v>0</v>
      </c>
      <c r="AM187" s="113">
        <v>0</v>
      </c>
      <c r="AN187" s="113">
        <v>0</v>
      </c>
      <c r="AO187" s="113">
        <v>0</v>
      </c>
      <c r="AP187" s="113">
        <v>0</v>
      </c>
    </row>
    <row r="188" spans="1:42" ht="14.1" customHeight="1" x14ac:dyDescent="0.15">
      <c r="A188" s="111" t="s">
        <v>455</v>
      </c>
      <c r="B188" s="112" t="s">
        <v>204</v>
      </c>
      <c r="C188" s="113">
        <v>4</v>
      </c>
      <c r="D188" s="114">
        <v>0</v>
      </c>
      <c r="E188" s="115">
        <f t="shared" si="30"/>
        <v>18</v>
      </c>
      <c r="F188" s="116">
        <v>1</v>
      </c>
      <c r="G188" s="116">
        <v>0</v>
      </c>
      <c r="H188" s="116">
        <v>1</v>
      </c>
      <c r="I188" s="116">
        <v>0</v>
      </c>
      <c r="J188" s="116">
        <v>0</v>
      </c>
      <c r="K188" s="116">
        <v>15</v>
      </c>
      <c r="L188" s="116">
        <v>1</v>
      </c>
      <c r="M188" s="116">
        <v>0</v>
      </c>
      <c r="N188" s="116">
        <v>0</v>
      </c>
      <c r="O188" s="113">
        <v>13</v>
      </c>
      <c r="P188" s="113">
        <v>5</v>
      </c>
      <c r="Q188" s="113">
        <v>18</v>
      </c>
      <c r="R188" s="112">
        <v>0</v>
      </c>
      <c r="S188" s="112">
        <v>0</v>
      </c>
      <c r="T188" s="112">
        <v>0</v>
      </c>
      <c r="U188" s="112">
        <v>0</v>
      </c>
      <c r="V188" s="112">
        <v>0</v>
      </c>
      <c r="W188" s="112">
        <v>0</v>
      </c>
      <c r="X188" s="112">
        <v>0</v>
      </c>
      <c r="Y188" s="116">
        <v>0</v>
      </c>
      <c r="Z188" s="116">
        <v>0</v>
      </c>
      <c r="AA188" s="116">
        <v>0</v>
      </c>
      <c r="AB188" s="116">
        <v>0</v>
      </c>
      <c r="AC188" s="113">
        <v>0</v>
      </c>
      <c r="AD188" s="113">
        <v>1</v>
      </c>
      <c r="AE188" s="113">
        <v>1</v>
      </c>
      <c r="AF188" s="113">
        <v>1</v>
      </c>
      <c r="AG188" s="113">
        <v>1</v>
      </c>
      <c r="AH188" s="113">
        <v>1</v>
      </c>
      <c r="AI188" s="113">
        <v>0</v>
      </c>
      <c r="AJ188" s="113">
        <v>0</v>
      </c>
      <c r="AK188" s="113">
        <v>0</v>
      </c>
      <c r="AL188" s="113">
        <v>0</v>
      </c>
      <c r="AM188" s="113">
        <v>0</v>
      </c>
      <c r="AN188" s="113">
        <v>0</v>
      </c>
      <c r="AO188" s="113">
        <v>0</v>
      </c>
      <c r="AP188" s="113">
        <v>0</v>
      </c>
    </row>
    <row r="189" spans="1:42" ht="14.1" customHeight="1" x14ac:dyDescent="0.15">
      <c r="A189" s="111" t="s">
        <v>455</v>
      </c>
      <c r="B189" s="112" t="s">
        <v>205</v>
      </c>
      <c r="C189" s="113">
        <v>5</v>
      </c>
      <c r="D189" s="114">
        <v>0</v>
      </c>
      <c r="E189" s="115">
        <f t="shared" si="30"/>
        <v>19</v>
      </c>
      <c r="F189" s="116">
        <v>1</v>
      </c>
      <c r="G189" s="116">
        <v>0</v>
      </c>
      <c r="H189" s="116">
        <v>1</v>
      </c>
      <c r="I189" s="116">
        <v>0</v>
      </c>
      <c r="J189" s="116">
        <v>0</v>
      </c>
      <c r="K189" s="116">
        <v>16</v>
      </c>
      <c r="L189" s="116">
        <v>1</v>
      </c>
      <c r="M189" s="116">
        <v>0</v>
      </c>
      <c r="N189" s="116">
        <v>0</v>
      </c>
      <c r="O189" s="113">
        <v>14</v>
      </c>
      <c r="P189" s="113">
        <v>5</v>
      </c>
      <c r="Q189" s="113">
        <v>19</v>
      </c>
      <c r="R189" s="112">
        <v>0</v>
      </c>
      <c r="S189" s="112">
        <v>0</v>
      </c>
      <c r="T189" s="112">
        <v>0</v>
      </c>
      <c r="U189" s="112">
        <v>0</v>
      </c>
      <c r="V189" s="112">
        <v>0</v>
      </c>
      <c r="W189" s="112">
        <v>0</v>
      </c>
      <c r="X189" s="112">
        <v>0</v>
      </c>
      <c r="Y189" s="116">
        <v>0</v>
      </c>
      <c r="Z189" s="116">
        <v>0</v>
      </c>
      <c r="AA189" s="116">
        <v>0</v>
      </c>
      <c r="AB189" s="116">
        <v>0</v>
      </c>
      <c r="AC189" s="113">
        <v>0</v>
      </c>
      <c r="AD189" s="113">
        <v>1</v>
      </c>
      <c r="AE189" s="113">
        <v>3</v>
      </c>
      <c r="AF189" s="113">
        <v>1</v>
      </c>
      <c r="AG189" s="113">
        <v>1</v>
      </c>
      <c r="AH189" s="113">
        <v>1</v>
      </c>
      <c r="AI189" s="113">
        <v>0</v>
      </c>
      <c r="AJ189" s="113">
        <v>0</v>
      </c>
      <c r="AK189" s="113">
        <v>0</v>
      </c>
      <c r="AL189" s="113">
        <v>0</v>
      </c>
      <c r="AM189" s="113">
        <v>0</v>
      </c>
      <c r="AN189" s="113">
        <v>0</v>
      </c>
      <c r="AO189" s="113">
        <v>0</v>
      </c>
      <c r="AP189" s="113">
        <v>0</v>
      </c>
    </row>
    <row r="190" spans="1:42" ht="14.1" customHeight="1" x14ac:dyDescent="0.15">
      <c r="A190" s="111" t="s">
        <v>455</v>
      </c>
      <c r="B190" s="112" t="s">
        <v>206</v>
      </c>
      <c r="C190" s="113">
        <v>1</v>
      </c>
      <c r="D190" s="114">
        <v>0</v>
      </c>
      <c r="E190" s="115">
        <f t="shared" si="30"/>
        <v>10</v>
      </c>
      <c r="F190" s="116">
        <v>1</v>
      </c>
      <c r="G190" s="116">
        <v>0</v>
      </c>
      <c r="H190" s="116">
        <v>1</v>
      </c>
      <c r="I190" s="116">
        <v>0</v>
      </c>
      <c r="J190" s="116">
        <v>0</v>
      </c>
      <c r="K190" s="116">
        <v>7</v>
      </c>
      <c r="L190" s="116">
        <v>1</v>
      </c>
      <c r="M190" s="116">
        <v>0</v>
      </c>
      <c r="N190" s="116">
        <v>0</v>
      </c>
      <c r="O190" s="113">
        <v>8</v>
      </c>
      <c r="P190" s="113">
        <v>2</v>
      </c>
      <c r="Q190" s="113">
        <v>10</v>
      </c>
      <c r="R190" s="112">
        <v>0</v>
      </c>
      <c r="S190" s="112">
        <v>0</v>
      </c>
      <c r="T190" s="112">
        <v>0</v>
      </c>
      <c r="U190" s="112">
        <v>0</v>
      </c>
      <c r="V190" s="112">
        <v>0</v>
      </c>
      <c r="W190" s="112">
        <v>0</v>
      </c>
      <c r="X190" s="112">
        <v>0</v>
      </c>
      <c r="Y190" s="116">
        <v>0</v>
      </c>
      <c r="Z190" s="116">
        <v>0</v>
      </c>
      <c r="AA190" s="116">
        <v>0</v>
      </c>
      <c r="AB190" s="116">
        <v>0</v>
      </c>
      <c r="AC190" s="113">
        <v>0</v>
      </c>
      <c r="AD190" s="113">
        <v>1</v>
      </c>
      <c r="AE190" s="113">
        <v>0</v>
      </c>
      <c r="AF190" s="113">
        <v>1</v>
      </c>
      <c r="AG190" s="113">
        <v>1</v>
      </c>
      <c r="AH190" s="113">
        <v>1</v>
      </c>
      <c r="AI190" s="113">
        <v>0</v>
      </c>
      <c r="AJ190" s="113">
        <v>0</v>
      </c>
      <c r="AK190" s="113">
        <v>0</v>
      </c>
      <c r="AL190" s="113">
        <v>0</v>
      </c>
      <c r="AM190" s="113">
        <v>0</v>
      </c>
      <c r="AN190" s="113">
        <v>0</v>
      </c>
      <c r="AO190" s="113">
        <v>0</v>
      </c>
      <c r="AP190" s="113">
        <v>0</v>
      </c>
    </row>
    <row r="191" spans="1:42" ht="14.1" customHeight="1" x14ac:dyDescent="0.15">
      <c r="A191" s="111" t="s">
        <v>455</v>
      </c>
      <c r="B191" s="112" t="s">
        <v>626</v>
      </c>
      <c r="C191" s="113">
        <v>6</v>
      </c>
      <c r="D191" s="114">
        <v>0</v>
      </c>
      <c r="E191" s="115">
        <f t="shared" si="30"/>
        <v>20</v>
      </c>
      <c r="F191" s="116">
        <v>1</v>
      </c>
      <c r="G191" s="116">
        <v>0</v>
      </c>
      <c r="H191" s="116">
        <v>1</v>
      </c>
      <c r="I191" s="116">
        <v>0</v>
      </c>
      <c r="J191" s="116">
        <v>0</v>
      </c>
      <c r="K191" s="116">
        <v>17</v>
      </c>
      <c r="L191" s="116">
        <v>1</v>
      </c>
      <c r="M191" s="116">
        <v>0</v>
      </c>
      <c r="N191" s="116">
        <v>0</v>
      </c>
      <c r="O191" s="113">
        <v>15</v>
      </c>
      <c r="P191" s="113">
        <v>5</v>
      </c>
      <c r="Q191" s="113">
        <v>20</v>
      </c>
      <c r="R191" s="112">
        <v>0</v>
      </c>
      <c r="S191" s="112">
        <v>0</v>
      </c>
      <c r="T191" s="112">
        <v>0</v>
      </c>
      <c r="U191" s="112">
        <v>0</v>
      </c>
      <c r="V191" s="112">
        <v>0</v>
      </c>
      <c r="W191" s="112">
        <v>0</v>
      </c>
      <c r="X191" s="112">
        <v>0</v>
      </c>
      <c r="Y191" s="116">
        <v>0</v>
      </c>
      <c r="Z191" s="116">
        <v>0</v>
      </c>
      <c r="AA191" s="116">
        <v>0</v>
      </c>
      <c r="AB191" s="116">
        <v>0</v>
      </c>
      <c r="AC191" s="113">
        <v>0</v>
      </c>
      <c r="AD191" s="113">
        <v>1</v>
      </c>
      <c r="AE191" s="113">
        <v>2</v>
      </c>
      <c r="AF191" s="113">
        <v>1</v>
      </c>
      <c r="AG191" s="113">
        <v>1</v>
      </c>
      <c r="AH191" s="113">
        <v>1</v>
      </c>
      <c r="AI191" s="113">
        <v>0</v>
      </c>
      <c r="AJ191" s="113">
        <v>0</v>
      </c>
      <c r="AK191" s="113">
        <v>0</v>
      </c>
      <c r="AL191" s="113">
        <v>0</v>
      </c>
      <c r="AM191" s="113">
        <v>0</v>
      </c>
      <c r="AN191" s="113">
        <v>0</v>
      </c>
      <c r="AO191" s="113">
        <v>0</v>
      </c>
      <c r="AP191" s="113">
        <v>0</v>
      </c>
    </row>
    <row r="192" spans="1:42" ht="14.1" customHeight="1" x14ac:dyDescent="0.15">
      <c r="A192" s="111" t="s">
        <v>455</v>
      </c>
      <c r="B192" s="112" t="s">
        <v>207</v>
      </c>
      <c r="C192" s="113">
        <v>6</v>
      </c>
      <c r="D192" s="114">
        <v>0</v>
      </c>
      <c r="E192" s="115">
        <f t="shared" si="30"/>
        <v>21</v>
      </c>
      <c r="F192" s="116">
        <v>1</v>
      </c>
      <c r="G192" s="116">
        <v>0</v>
      </c>
      <c r="H192" s="116">
        <v>1</v>
      </c>
      <c r="I192" s="116">
        <v>0</v>
      </c>
      <c r="J192" s="116">
        <v>0</v>
      </c>
      <c r="K192" s="116">
        <v>18</v>
      </c>
      <c r="L192" s="116">
        <v>1</v>
      </c>
      <c r="M192" s="116">
        <v>0</v>
      </c>
      <c r="N192" s="116">
        <v>0</v>
      </c>
      <c r="O192" s="113">
        <v>17</v>
      </c>
      <c r="P192" s="113">
        <v>4</v>
      </c>
      <c r="Q192" s="113">
        <v>21</v>
      </c>
      <c r="R192" s="112">
        <v>0</v>
      </c>
      <c r="S192" s="112">
        <v>0</v>
      </c>
      <c r="T192" s="112">
        <v>0</v>
      </c>
      <c r="U192" s="112">
        <v>0</v>
      </c>
      <c r="V192" s="112">
        <v>0</v>
      </c>
      <c r="W192" s="112">
        <v>0</v>
      </c>
      <c r="X192" s="112">
        <v>0</v>
      </c>
      <c r="Y192" s="116">
        <v>0</v>
      </c>
      <c r="Z192" s="116">
        <v>0</v>
      </c>
      <c r="AA192" s="116">
        <v>0</v>
      </c>
      <c r="AB192" s="116">
        <v>0</v>
      </c>
      <c r="AC192" s="113">
        <v>0</v>
      </c>
      <c r="AD192" s="113">
        <v>1</v>
      </c>
      <c r="AE192" s="113">
        <v>3</v>
      </c>
      <c r="AF192" s="113">
        <v>1</v>
      </c>
      <c r="AG192" s="113">
        <v>1</v>
      </c>
      <c r="AH192" s="113">
        <v>1</v>
      </c>
      <c r="AI192" s="113">
        <v>0</v>
      </c>
      <c r="AJ192" s="113">
        <v>0</v>
      </c>
      <c r="AK192" s="113">
        <v>0</v>
      </c>
      <c r="AL192" s="113">
        <v>0</v>
      </c>
      <c r="AM192" s="113">
        <v>0</v>
      </c>
      <c r="AN192" s="113">
        <v>0</v>
      </c>
      <c r="AO192" s="113">
        <v>0</v>
      </c>
      <c r="AP192" s="113">
        <v>0</v>
      </c>
    </row>
    <row r="193" spans="1:68" ht="14.1" customHeight="1" x14ac:dyDescent="0.15">
      <c r="A193" s="111" t="s">
        <v>455</v>
      </c>
      <c r="B193" s="112" t="s">
        <v>208</v>
      </c>
      <c r="C193" s="113">
        <v>3</v>
      </c>
      <c r="D193" s="114">
        <v>0</v>
      </c>
      <c r="E193" s="115">
        <f t="shared" si="30"/>
        <v>13</v>
      </c>
      <c r="F193" s="116">
        <v>1</v>
      </c>
      <c r="G193" s="116">
        <v>0</v>
      </c>
      <c r="H193" s="116">
        <v>1</v>
      </c>
      <c r="I193" s="116">
        <v>0</v>
      </c>
      <c r="J193" s="99">
        <v>0</v>
      </c>
      <c r="K193" s="116">
        <v>10</v>
      </c>
      <c r="L193" s="116">
        <v>1</v>
      </c>
      <c r="M193" s="116">
        <v>0</v>
      </c>
      <c r="N193" s="116">
        <v>0</v>
      </c>
      <c r="O193" s="113">
        <v>10</v>
      </c>
      <c r="P193" s="113">
        <v>3</v>
      </c>
      <c r="Q193" s="113">
        <v>13</v>
      </c>
      <c r="R193" s="112">
        <v>0</v>
      </c>
      <c r="S193" s="112">
        <v>0</v>
      </c>
      <c r="T193" s="112">
        <v>0</v>
      </c>
      <c r="U193" s="112">
        <v>0</v>
      </c>
      <c r="V193" s="112">
        <v>0</v>
      </c>
      <c r="W193" s="112">
        <v>0</v>
      </c>
      <c r="X193" s="112">
        <v>0</v>
      </c>
      <c r="Y193" s="116">
        <v>0</v>
      </c>
      <c r="Z193" s="116">
        <v>0</v>
      </c>
      <c r="AA193" s="116">
        <v>0</v>
      </c>
      <c r="AB193" s="116">
        <v>0</v>
      </c>
      <c r="AC193" s="113">
        <v>0</v>
      </c>
      <c r="AD193" s="113">
        <v>1</v>
      </c>
      <c r="AE193" s="113">
        <v>3</v>
      </c>
      <c r="AF193" s="113">
        <v>1</v>
      </c>
      <c r="AG193" s="113">
        <v>1</v>
      </c>
      <c r="AH193" s="113">
        <v>1</v>
      </c>
      <c r="AI193" s="113">
        <v>0</v>
      </c>
      <c r="AJ193" s="113">
        <v>0</v>
      </c>
      <c r="AK193" s="113">
        <v>0</v>
      </c>
      <c r="AL193" s="113">
        <v>0</v>
      </c>
      <c r="AM193" s="113">
        <v>0</v>
      </c>
      <c r="AN193" s="113">
        <v>0</v>
      </c>
      <c r="AO193" s="113">
        <v>0</v>
      </c>
      <c r="AP193" s="113">
        <v>0</v>
      </c>
    </row>
    <row r="194" spans="1:68" ht="14.1" customHeight="1" x14ac:dyDescent="0.15">
      <c r="A194" s="111" t="s">
        <v>382</v>
      </c>
      <c r="B194" s="112" t="s">
        <v>209</v>
      </c>
      <c r="C194" s="113">
        <v>6</v>
      </c>
      <c r="D194" s="114">
        <v>0</v>
      </c>
      <c r="E194" s="115">
        <f t="shared" si="30"/>
        <v>18</v>
      </c>
      <c r="F194" s="116">
        <v>1</v>
      </c>
      <c r="G194" s="116">
        <v>0</v>
      </c>
      <c r="H194" s="116">
        <v>1</v>
      </c>
      <c r="I194" s="116">
        <v>0</v>
      </c>
      <c r="J194" s="116">
        <v>0</v>
      </c>
      <c r="K194" s="116">
        <v>15</v>
      </c>
      <c r="L194" s="116">
        <v>1</v>
      </c>
      <c r="M194" s="116">
        <v>0</v>
      </c>
      <c r="N194" s="116">
        <v>0</v>
      </c>
      <c r="O194" s="113">
        <v>13</v>
      </c>
      <c r="P194" s="113">
        <v>5</v>
      </c>
      <c r="Q194" s="113">
        <v>18</v>
      </c>
      <c r="R194" s="112">
        <v>0</v>
      </c>
      <c r="S194" s="112">
        <v>0</v>
      </c>
      <c r="T194" s="112">
        <v>0</v>
      </c>
      <c r="U194" s="112">
        <v>0</v>
      </c>
      <c r="V194" s="112">
        <v>0</v>
      </c>
      <c r="W194" s="112">
        <v>0</v>
      </c>
      <c r="X194" s="112">
        <v>0</v>
      </c>
      <c r="Y194" s="112">
        <v>0</v>
      </c>
      <c r="Z194" s="112">
        <v>0</v>
      </c>
      <c r="AA194" s="112">
        <v>0</v>
      </c>
      <c r="AB194" s="112">
        <v>0</v>
      </c>
      <c r="AC194" s="112">
        <v>0</v>
      </c>
      <c r="AD194" s="113">
        <v>1</v>
      </c>
      <c r="AE194" s="113">
        <v>3</v>
      </c>
      <c r="AF194" s="113">
        <v>1</v>
      </c>
      <c r="AG194" s="113">
        <v>1</v>
      </c>
      <c r="AH194" s="113">
        <v>1</v>
      </c>
      <c r="AI194" s="113">
        <v>0</v>
      </c>
      <c r="AJ194" s="113">
        <v>0</v>
      </c>
      <c r="AK194" s="113">
        <v>0</v>
      </c>
      <c r="AL194" s="113">
        <v>0</v>
      </c>
      <c r="AM194" s="113">
        <v>0</v>
      </c>
      <c r="AN194" s="113">
        <v>0</v>
      </c>
      <c r="AO194" s="113">
        <v>0</v>
      </c>
      <c r="AP194" s="113">
        <v>0</v>
      </c>
    </row>
    <row r="195" spans="1:68" ht="14.1" customHeight="1" x14ac:dyDescent="0.15">
      <c r="A195" s="117" t="s">
        <v>443</v>
      </c>
      <c r="B195" s="117">
        <f>COUNTA(B177:B194)</f>
        <v>18</v>
      </c>
      <c r="C195" s="118">
        <f t="shared" ref="C195:AP195" si="32">SUM(C177:C194)</f>
        <v>159</v>
      </c>
      <c r="D195" s="118">
        <f t="shared" si="32"/>
        <v>4</v>
      </c>
      <c r="E195" s="118">
        <f t="shared" si="32"/>
        <v>524</v>
      </c>
      <c r="F195" s="118">
        <f t="shared" si="32"/>
        <v>18</v>
      </c>
      <c r="G195" s="118">
        <f t="shared" si="32"/>
        <v>0</v>
      </c>
      <c r="H195" s="118">
        <f t="shared" si="32"/>
        <v>18</v>
      </c>
      <c r="I195" s="118">
        <f t="shared" si="32"/>
        <v>2</v>
      </c>
      <c r="J195" s="118">
        <f t="shared" si="32"/>
        <v>0</v>
      </c>
      <c r="K195" s="118">
        <f t="shared" si="32"/>
        <v>455</v>
      </c>
      <c r="L195" s="118">
        <f t="shared" si="32"/>
        <v>19</v>
      </c>
      <c r="M195" s="118">
        <f t="shared" si="32"/>
        <v>0</v>
      </c>
      <c r="N195" s="118">
        <f t="shared" si="32"/>
        <v>3</v>
      </c>
      <c r="O195" s="118">
        <f t="shared" si="32"/>
        <v>402</v>
      </c>
      <c r="P195" s="118">
        <f t="shared" si="32"/>
        <v>113</v>
      </c>
      <c r="Q195" s="118">
        <f t="shared" si="32"/>
        <v>515</v>
      </c>
      <c r="R195" s="118">
        <f t="shared" si="32"/>
        <v>0</v>
      </c>
      <c r="S195" s="118">
        <f t="shared" si="32"/>
        <v>0</v>
      </c>
      <c r="T195" s="118">
        <f t="shared" si="32"/>
        <v>1</v>
      </c>
      <c r="U195" s="118">
        <f t="shared" si="32"/>
        <v>0</v>
      </c>
      <c r="V195" s="118">
        <f t="shared" si="32"/>
        <v>0</v>
      </c>
      <c r="W195" s="118">
        <f t="shared" si="32"/>
        <v>7</v>
      </c>
      <c r="X195" s="118">
        <f t="shared" si="32"/>
        <v>1</v>
      </c>
      <c r="Y195" s="118">
        <f t="shared" si="32"/>
        <v>0</v>
      </c>
      <c r="Z195" s="118">
        <f t="shared" si="32"/>
        <v>0</v>
      </c>
      <c r="AA195" s="118">
        <f t="shared" si="32"/>
        <v>8</v>
      </c>
      <c r="AB195" s="118">
        <f t="shared" si="32"/>
        <v>1</v>
      </c>
      <c r="AC195" s="118">
        <f t="shared" si="32"/>
        <v>9</v>
      </c>
      <c r="AD195" s="118">
        <f t="shared" si="32"/>
        <v>19</v>
      </c>
      <c r="AE195" s="118">
        <f t="shared" si="32"/>
        <v>46</v>
      </c>
      <c r="AF195" s="118">
        <f t="shared" si="32"/>
        <v>19</v>
      </c>
      <c r="AG195" s="118">
        <f t="shared" si="32"/>
        <v>19</v>
      </c>
      <c r="AH195" s="118">
        <f t="shared" si="32"/>
        <v>19</v>
      </c>
      <c r="AI195" s="118">
        <f t="shared" si="32"/>
        <v>11</v>
      </c>
      <c r="AJ195" s="118">
        <f t="shared" si="32"/>
        <v>2</v>
      </c>
      <c r="AK195" s="118">
        <f t="shared" si="32"/>
        <v>6</v>
      </c>
      <c r="AL195" s="118">
        <f t="shared" si="32"/>
        <v>4</v>
      </c>
      <c r="AM195" s="118">
        <f t="shared" si="32"/>
        <v>3</v>
      </c>
      <c r="AN195" s="118">
        <f t="shared" si="32"/>
        <v>2</v>
      </c>
      <c r="AO195" s="118">
        <f t="shared" si="32"/>
        <v>1</v>
      </c>
      <c r="AP195" s="118">
        <f t="shared" si="32"/>
        <v>2</v>
      </c>
    </row>
    <row r="196" spans="1:68" ht="14.1" customHeight="1" x14ac:dyDescent="0.15">
      <c r="A196" s="111" t="s">
        <v>456</v>
      </c>
      <c r="B196" s="112" t="s">
        <v>33</v>
      </c>
      <c r="C196" s="113">
        <v>18</v>
      </c>
      <c r="D196" s="113">
        <v>4</v>
      </c>
      <c r="E196" s="115">
        <f t="shared" si="30"/>
        <v>65</v>
      </c>
      <c r="F196" s="116">
        <v>1</v>
      </c>
      <c r="G196" s="116">
        <v>1</v>
      </c>
      <c r="H196" s="116">
        <v>2</v>
      </c>
      <c r="I196" s="116">
        <v>1</v>
      </c>
      <c r="J196" s="116">
        <v>0</v>
      </c>
      <c r="K196" s="116">
        <v>50</v>
      </c>
      <c r="L196" s="116">
        <v>1</v>
      </c>
      <c r="M196" s="116">
        <v>0</v>
      </c>
      <c r="N196" s="116">
        <v>0</v>
      </c>
      <c r="O196" s="113">
        <v>46</v>
      </c>
      <c r="P196" s="113">
        <v>10</v>
      </c>
      <c r="Q196" s="113">
        <v>56</v>
      </c>
      <c r="R196" s="112">
        <v>0</v>
      </c>
      <c r="S196" s="112">
        <v>0</v>
      </c>
      <c r="T196" s="112">
        <v>1</v>
      </c>
      <c r="U196" s="112">
        <v>0</v>
      </c>
      <c r="V196" s="112">
        <v>0</v>
      </c>
      <c r="W196" s="112">
        <v>7</v>
      </c>
      <c r="X196" s="112">
        <v>1</v>
      </c>
      <c r="Y196" s="116">
        <v>0</v>
      </c>
      <c r="Z196" s="116">
        <v>0</v>
      </c>
      <c r="AA196" s="112">
        <v>7</v>
      </c>
      <c r="AB196" s="112">
        <v>2</v>
      </c>
      <c r="AC196" s="113">
        <v>9</v>
      </c>
      <c r="AD196" s="113">
        <v>2</v>
      </c>
      <c r="AE196" s="113">
        <v>3</v>
      </c>
      <c r="AF196" s="113">
        <v>2</v>
      </c>
      <c r="AG196" s="113">
        <v>2</v>
      </c>
      <c r="AH196" s="113">
        <v>2</v>
      </c>
      <c r="AI196" s="113">
        <v>1</v>
      </c>
      <c r="AJ196" s="113">
        <v>0</v>
      </c>
      <c r="AK196" s="113">
        <v>1</v>
      </c>
      <c r="AL196" s="113">
        <v>2</v>
      </c>
      <c r="AM196" s="113">
        <v>1</v>
      </c>
      <c r="AN196" s="113">
        <v>0</v>
      </c>
      <c r="AO196" s="113">
        <v>0</v>
      </c>
      <c r="AP196" s="113">
        <v>0</v>
      </c>
    </row>
    <row r="197" spans="1:68" ht="14.1" customHeight="1" x14ac:dyDescent="0.15">
      <c r="A197" s="111" t="s">
        <v>456</v>
      </c>
      <c r="B197" s="112" t="s">
        <v>34</v>
      </c>
      <c r="C197" s="113">
        <v>15</v>
      </c>
      <c r="D197" s="114">
        <v>0</v>
      </c>
      <c r="E197" s="115">
        <f t="shared" si="30"/>
        <v>45</v>
      </c>
      <c r="F197" s="116">
        <v>1</v>
      </c>
      <c r="G197" s="116">
        <v>0</v>
      </c>
      <c r="H197" s="116">
        <v>1</v>
      </c>
      <c r="I197" s="116">
        <v>0</v>
      </c>
      <c r="J197" s="116">
        <v>0</v>
      </c>
      <c r="K197" s="116">
        <v>42</v>
      </c>
      <c r="L197" s="116">
        <v>1</v>
      </c>
      <c r="M197" s="116">
        <v>0</v>
      </c>
      <c r="N197" s="116">
        <v>0</v>
      </c>
      <c r="O197" s="113">
        <v>36</v>
      </c>
      <c r="P197" s="113">
        <v>9</v>
      </c>
      <c r="Q197" s="113">
        <v>45</v>
      </c>
      <c r="R197" s="112">
        <v>0</v>
      </c>
      <c r="S197" s="112">
        <v>0</v>
      </c>
      <c r="T197" s="112">
        <v>0</v>
      </c>
      <c r="U197" s="112">
        <v>0</v>
      </c>
      <c r="V197" s="112">
        <v>0</v>
      </c>
      <c r="W197" s="112">
        <v>0</v>
      </c>
      <c r="X197" s="112">
        <v>0</v>
      </c>
      <c r="Y197" s="116">
        <v>0</v>
      </c>
      <c r="Z197" s="116">
        <v>0</v>
      </c>
      <c r="AA197" s="112">
        <v>0</v>
      </c>
      <c r="AB197" s="112">
        <v>0</v>
      </c>
      <c r="AC197" s="112">
        <v>0</v>
      </c>
      <c r="AD197" s="113">
        <v>1</v>
      </c>
      <c r="AE197" s="113">
        <v>3</v>
      </c>
      <c r="AF197" s="113">
        <v>1</v>
      </c>
      <c r="AG197" s="113">
        <v>1</v>
      </c>
      <c r="AH197" s="113">
        <v>1</v>
      </c>
      <c r="AI197" s="113">
        <v>0</v>
      </c>
      <c r="AJ197" s="113">
        <v>0</v>
      </c>
      <c r="AK197" s="113">
        <v>1</v>
      </c>
      <c r="AL197" s="113">
        <v>0</v>
      </c>
      <c r="AM197" s="113">
        <v>0</v>
      </c>
      <c r="AN197" s="113">
        <v>0</v>
      </c>
      <c r="AO197" s="113">
        <v>0</v>
      </c>
      <c r="AP197" s="113">
        <v>0</v>
      </c>
    </row>
    <row r="198" spans="1:68" ht="14.1" customHeight="1" x14ac:dyDescent="0.15">
      <c r="A198" s="111" t="s">
        <v>456</v>
      </c>
      <c r="B198" s="112" t="s">
        <v>35</v>
      </c>
      <c r="C198" s="113">
        <v>12</v>
      </c>
      <c r="D198" s="114">
        <v>0</v>
      </c>
      <c r="E198" s="115">
        <f t="shared" si="30"/>
        <v>37</v>
      </c>
      <c r="F198" s="116">
        <v>1</v>
      </c>
      <c r="G198" s="116">
        <v>0</v>
      </c>
      <c r="H198" s="116">
        <v>1</v>
      </c>
      <c r="I198" s="116">
        <v>0</v>
      </c>
      <c r="J198" s="116">
        <v>0</v>
      </c>
      <c r="K198" s="116">
        <v>34</v>
      </c>
      <c r="L198" s="116">
        <v>1</v>
      </c>
      <c r="M198" s="116">
        <v>0</v>
      </c>
      <c r="N198" s="116">
        <v>0</v>
      </c>
      <c r="O198" s="113">
        <v>27</v>
      </c>
      <c r="P198" s="113">
        <v>10</v>
      </c>
      <c r="Q198" s="113">
        <v>37</v>
      </c>
      <c r="R198" s="112">
        <v>0</v>
      </c>
      <c r="S198" s="112">
        <v>0</v>
      </c>
      <c r="T198" s="112">
        <v>0</v>
      </c>
      <c r="U198" s="112">
        <v>0</v>
      </c>
      <c r="V198" s="112">
        <v>0</v>
      </c>
      <c r="W198" s="112">
        <v>0</v>
      </c>
      <c r="X198" s="112">
        <v>0</v>
      </c>
      <c r="Y198" s="116">
        <v>0</v>
      </c>
      <c r="Z198" s="116">
        <v>0</v>
      </c>
      <c r="AA198" s="112">
        <v>0</v>
      </c>
      <c r="AB198" s="112">
        <v>0</v>
      </c>
      <c r="AC198" s="112">
        <v>0</v>
      </c>
      <c r="AD198" s="113">
        <v>1</v>
      </c>
      <c r="AE198" s="113">
        <v>3</v>
      </c>
      <c r="AF198" s="113">
        <v>1</v>
      </c>
      <c r="AG198" s="113">
        <v>1</v>
      </c>
      <c r="AH198" s="113">
        <v>1</v>
      </c>
      <c r="AI198" s="113">
        <v>4</v>
      </c>
      <c r="AJ198" s="113">
        <v>0</v>
      </c>
      <c r="AK198" s="113">
        <v>1</v>
      </c>
      <c r="AL198" s="113">
        <v>0</v>
      </c>
      <c r="AM198" s="113">
        <v>0</v>
      </c>
      <c r="AN198" s="113">
        <v>1</v>
      </c>
      <c r="AO198" s="113">
        <v>0</v>
      </c>
      <c r="AP198" s="113">
        <v>0</v>
      </c>
    </row>
    <row r="199" spans="1:68" ht="14.1" customHeight="1" x14ac:dyDescent="0.15">
      <c r="A199" s="111" t="s">
        <v>456</v>
      </c>
      <c r="B199" s="112" t="s">
        <v>36</v>
      </c>
      <c r="C199" s="113">
        <v>17</v>
      </c>
      <c r="D199" s="113">
        <v>4</v>
      </c>
      <c r="E199" s="115">
        <f t="shared" si="30"/>
        <v>68</v>
      </c>
      <c r="F199" s="116">
        <v>1</v>
      </c>
      <c r="G199" s="116">
        <v>0</v>
      </c>
      <c r="H199" s="116">
        <v>1</v>
      </c>
      <c r="I199" s="116">
        <v>0</v>
      </c>
      <c r="J199" s="116">
        <v>0</v>
      </c>
      <c r="K199" s="116">
        <v>52</v>
      </c>
      <c r="L199" s="116">
        <v>1</v>
      </c>
      <c r="M199" s="116">
        <v>0</v>
      </c>
      <c r="N199" s="116">
        <v>0</v>
      </c>
      <c r="O199" s="113">
        <v>47</v>
      </c>
      <c r="P199" s="113">
        <v>8</v>
      </c>
      <c r="Q199" s="113">
        <v>55</v>
      </c>
      <c r="R199" s="112">
        <v>0</v>
      </c>
      <c r="S199" s="112">
        <v>0</v>
      </c>
      <c r="T199" s="112">
        <v>1</v>
      </c>
      <c r="U199" s="112">
        <v>0</v>
      </c>
      <c r="V199" s="112">
        <v>0</v>
      </c>
      <c r="W199" s="112">
        <v>11</v>
      </c>
      <c r="X199" s="112">
        <v>1</v>
      </c>
      <c r="Y199" s="116">
        <v>0</v>
      </c>
      <c r="Z199" s="116">
        <v>0</v>
      </c>
      <c r="AA199" s="112">
        <v>12</v>
      </c>
      <c r="AB199" s="112">
        <v>1</v>
      </c>
      <c r="AC199" s="113">
        <v>13</v>
      </c>
      <c r="AD199" s="113">
        <v>2</v>
      </c>
      <c r="AE199" s="113">
        <v>3</v>
      </c>
      <c r="AF199" s="113">
        <v>2</v>
      </c>
      <c r="AG199" s="113">
        <v>2</v>
      </c>
      <c r="AH199" s="113">
        <v>2</v>
      </c>
      <c r="AI199" s="113">
        <v>6</v>
      </c>
      <c r="AJ199" s="113">
        <v>0</v>
      </c>
      <c r="AK199" s="113">
        <v>1</v>
      </c>
      <c r="AL199" s="113">
        <v>0</v>
      </c>
      <c r="AM199" s="113">
        <v>0</v>
      </c>
      <c r="AN199" s="113">
        <v>0</v>
      </c>
      <c r="AO199" s="113">
        <v>0</v>
      </c>
      <c r="AP199" s="113">
        <v>0</v>
      </c>
    </row>
    <row r="200" spans="1:68" ht="14.1" customHeight="1" x14ac:dyDescent="0.15">
      <c r="A200" s="111" t="s">
        <v>456</v>
      </c>
      <c r="B200" s="112" t="s">
        <v>83</v>
      </c>
      <c r="C200" s="113">
        <v>3</v>
      </c>
      <c r="D200" s="114">
        <v>0</v>
      </c>
      <c r="E200" s="115">
        <f t="shared" si="30"/>
        <v>13</v>
      </c>
      <c r="F200" s="116">
        <v>1</v>
      </c>
      <c r="G200" s="116">
        <v>0</v>
      </c>
      <c r="H200" s="116">
        <v>1</v>
      </c>
      <c r="I200" s="116">
        <v>0</v>
      </c>
      <c r="J200" s="116">
        <v>0</v>
      </c>
      <c r="K200" s="116">
        <v>9</v>
      </c>
      <c r="L200" s="116">
        <v>2</v>
      </c>
      <c r="M200" s="116">
        <v>0</v>
      </c>
      <c r="N200" s="116">
        <v>0</v>
      </c>
      <c r="O200" s="113">
        <v>8</v>
      </c>
      <c r="P200" s="113">
        <v>5</v>
      </c>
      <c r="Q200" s="113">
        <v>13</v>
      </c>
      <c r="R200" s="112">
        <v>0</v>
      </c>
      <c r="S200" s="112">
        <v>0</v>
      </c>
      <c r="T200" s="112">
        <v>0</v>
      </c>
      <c r="U200" s="112">
        <v>0</v>
      </c>
      <c r="V200" s="112">
        <v>0</v>
      </c>
      <c r="W200" s="112">
        <v>0</v>
      </c>
      <c r="X200" s="112">
        <v>0</v>
      </c>
      <c r="Y200" s="116">
        <v>0</v>
      </c>
      <c r="Z200" s="116">
        <v>0</v>
      </c>
      <c r="AA200" s="116">
        <v>0</v>
      </c>
      <c r="AB200" s="116">
        <v>0</v>
      </c>
      <c r="AC200" s="113">
        <v>0</v>
      </c>
      <c r="AD200" s="113">
        <v>1</v>
      </c>
      <c r="AE200" s="113">
        <v>0</v>
      </c>
      <c r="AF200" s="113">
        <v>1</v>
      </c>
      <c r="AG200" s="113">
        <v>1</v>
      </c>
      <c r="AH200" s="113">
        <v>1</v>
      </c>
      <c r="AI200" s="113">
        <v>0</v>
      </c>
      <c r="AJ200" s="113">
        <v>0</v>
      </c>
      <c r="AK200" s="113">
        <v>0</v>
      </c>
      <c r="AL200" s="113">
        <v>0</v>
      </c>
      <c r="AM200" s="113">
        <v>0</v>
      </c>
      <c r="AN200" s="113">
        <v>1</v>
      </c>
      <c r="AO200" s="113">
        <v>0</v>
      </c>
      <c r="AP200" s="113">
        <v>1</v>
      </c>
    </row>
    <row r="201" spans="1:68" ht="14.1" customHeight="1" x14ac:dyDescent="0.15">
      <c r="A201" s="111" t="s">
        <v>456</v>
      </c>
      <c r="B201" s="112" t="s">
        <v>169</v>
      </c>
      <c r="C201" s="113">
        <v>15</v>
      </c>
      <c r="D201" s="114">
        <v>0</v>
      </c>
      <c r="E201" s="115">
        <f t="shared" si="30"/>
        <v>44</v>
      </c>
      <c r="F201" s="116">
        <v>1</v>
      </c>
      <c r="G201" s="116">
        <v>0</v>
      </c>
      <c r="H201" s="116">
        <v>1</v>
      </c>
      <c r="I201" s="116">
        <v>0</v>
      </c>
      <c r="J201" s="116">
        <v>0</v>
      </c>
      <c r="K201" s="116">
        <v>41</v>
      </c>
      <c r="L201" s="116">
        <v>1</v>
      </c>
      <c r="M201" s="116">
        <v>0</v>
      </c>
      <c r="N201" s="116">
        <v>0</v>
      </c>
      <c r="O201" s="113">
        <v>29</v>
      </c>
      <c r="P201" s="113">
        <v>15</v>
      </c>
      <c r="Q201" s="113">
        <v>44</v>
      </c>
      <c r="R201" s="112">
        <v>0</v>
      </c>
      <c r="S201" s="112">
        <v>0</v>
      </c>
      <c r="T201" s="112">
        <v>0</v>
      </c>
      <c r="U201" s="112">
        <v>0</v>
      </c>
      <c r="V201" s="112">
        <v>0</v>
      </c>
      <c r="W201" s="112">
        <v>0</v>
      </c>
      <c r="X201" s="112">
        <v>0</v>
      </c>
      <c r="Y201" s="116">
        <v>0</v>
      </c>
      <c r="Z201" s="116">
        <v>0</v>
      </c>
      <c r="AA201" s="116">
        <v>0</v>
      </c>
      <c r="AB201" s="116">
        <v>0</v>
      </c>
      <c r="AC201" s="113">
        <v>0</v>
      </c>
      <c r="AD201" s="113">
        <v>1</v>
      </c>
      <c r="AE201" s="113">
        <v>3</v>
      </c>
      <c r="AF201" s="113">
        <v>1</v>
      </c>
      <c r="AG201" s="113">
        <v>1</v>
      </c>
      <c r="AH201" s="113">
        <v>1</v>
      </c>
      <c r="AI201" s="113">
        <v>0</v>
      </c>
      <c r="AJ201" s="113">
        <v>0</v>
      </c>
      <c r="AK201" s="113">
        <v>0</v>
      </c>
      <c r="AL201" s="113">
        <v>0</v>
      </c>
      <c r="AM201" s="113">
        <v>0</v>
      </c>
      <c r="AN201" s="113">
        <v>1</v>
      </c>
      <c r="AO201" s="113">
        <v>0</v>
      </c>
      <c r="AP201" s="113">
        <v>1</v>
      </c>
    </row>
    <row r="202" spans="1:68" ht="14.1" customHeight="1" x14ac:dyDescent="0.15">
      <c r="A202" s="111" t="s">
        <v>456</v>
      </c>
      <c r="B202" s="112" t="s">
        <v>247</v>
      </c>
      <c r="C202" s="113">
        <v>9</v>
      </c>
      <c r="D202" s="114">
        <v>0</v>
      </c>
      <c r="E202" s="115">
        <f t="shared" si="30"/>
        <v>27</v>
      </c>
      <c r="F202" s="116">
        <v>1</v>
      </c>
      <c r="G202" s="116">
        <v>0</v>
      </c>
      <c r="H202" s="116">
        <v>1</v>
      </c>
      <c r="I202" s="116">
        <v>0</v>
      </c>
      <c r="J202" s="116">
        <v>0</v>
      </c>
      <c r="K202" s="116">
        <v>24</v>
      </c>
      <c r="L202" s="116">
        <v>1</v>
      </c>
      <c r="M202" s="116">
        <v>0</v>
      </c>
      <c r="N202" s="116">
        <v>0</v>
      </c>
      <c r="O202" s="113">
        <v>22</v>
      </c>
      <c r="P202" s="113">
        <v>5</v>
      </c>
      <c r="Q202" s="113">
        <v>27</v>
      </c>
      <c r="R202" s="112">
        <v>0</v>
      </c>
      <c r="S202" s="112">
        <v>0</v>
      </c>
      <c r="T202" s="112">
        <v>0</v>
      </c>
      <c r="U202" s="112">
        <v>0</v>
      </c>
      <c r="V202" s="112">
        <v>0</v>
      </c>
      <c r="W202" s="112">
        <v>0</v>
      </c>
      <c r="X202" s="112">
        <v>0</v>
      </c>
      <c r="Y202" s="116">
        <v>0</v>
      </c>
      <c r="Z202" s="116">
        <v>0</v>
      </c>
      <c r="AA202" s="116">
        <v>0</v>
      </c>
      <c r="AB202" s="116">
        <v>0</v>
      </c>
      <c r="AC202" s="113">
        <v>0</v>
      </c>
      <c r="AD202" s="113">
        <v>1</v>
      </c>
      <c r="AE202" s="113">
        <v>3</v>
      </c>
      <c r="AF202" s="113">
        <v>1</v>
      </c>
      <c r="AG202" s="113">
        <v>1</v>
      </c>
      <c r="AH202" s="113">
        <v>1</v>
      </c>
      <c r="AI202" s="113">
        <v>0</v>
      </c>
      <c r="AJ202" s="113">
        <v>0</v>
      </c>
      <c r="AK202" s="113">
        <v>0</v>
      </c>
      <c r="AL202" s="113">
        <v>0</v>
      </c>
      <c r="AM202" s="113">
        <v>0</v>
      </c>
      <c r="AN202" s="113">
        <v>0</v>
      </c>
      <c r="AO202" s="113">
        <v>0</v>
      </c>
      <c r="AP202" s="113">
        <v>0</v>
      </c>
    </row>
    <row r="203" spans="1:68" ht="14.1" customHeight="1" x14ac:dyDescent="0.15">
      <c r="A203" s="111" t="s">
        <v>456</v>
      </c>
      <c r="B203" s="112" t="s">
        <v>1</v>
      </c>
      <c r="C203" s="113">
        <v>6</v>
      </c>
      <c r="D203" s="114">
        <v>0</v>
      </c>
      <c r="E203" s="115">
        <f t="shared" si="30"/>
        <v>24</v>
      </c>
      <c r="F203" s="116">
        <v>1</v>
      </c>
      <c r="G203" s="116">
        <v>0</v>
      </c>
      <c r="H203" s="116">
        <v>1</v>
      </c>
      <c r="I203" s="116">
        <v>0</v>
      </c>
      <c r="J203" s="116">
        <v>0</v>
      </c>
      <c r="K203" s="116">
        <v>21</v>
      </c>
      <c r="L203" s="116">
        <v>1</v>
      </c>
      <c r="M203" s="116">
        <v>0</v>
      </c>
      <c r="N203" s="116">
        <v>0</v>
      </c>
      <c r="O203" s="113">
        <v>19</v>
      </c>
      <c r="P203" s="113">
        <v>5</v>
      </c>
      <c r="Q203" s="113">
        <v>24</v>
      </c>
      <c r="R203" s="112">
        <v>0</v>
      </c>
      <c r="S203" s="112">
        <v>0</v>
      </c>
      <c r="T203" s="112">
        <v>0</v>
      </c>
      <c r="U203" s="112">
        <v>0</v>
      </c>
      <c r="V203" s="112">
        <v>0</v>
      </c>
      <c r="W203" s="112">
        <v>0</v>
      </c>
      <c r="X203" s="112">
        <v>0</v>
      </c>
      <c r="Y203" s="116">
        <v>0</v>
      </c>
      <c r="Z203" s="116">
        <v>0</v>
      </c>
      <c r="AA203" s="116">
        <v>0</v>
      </c>
      <c r="AB203" s="116">
        <v>0</v>
      </c>
      <c r="AC203" s="113">
        <v>0</v>
      </c>
      <c r="AD203" s="113">
        <v>1</v>
      </c>
      <c r="AE203" s="113">
        <v>3</v>
      </c>
      <c r="AF203" s="113">
        <v>1</v>
      </c>
      <c r="AG203" s="113">
        <v>1</v>
      </c>
      <c r="AH203" s="113">
        <v>1</v>
      </c>
      <c r="AI203" s="113">
        <v>1</v>
      </c>
      <c r="AJ203" s="113">
        <v>0</v>
      </c>
      <c r="AK203" s="113">
        <v>0</v>
      </c>
      <c r="AL203" s="113">
        <v>0</v>
      </c>
      <c r="AM203" s="113">
        <v>0</v>
      </c>
      <c r="AN203" s="113">
        <v>0</v>
      </c>
      <c r="AO203" s="113">
        <v>0</v>
      </c>
      <c r="AP203" s="113">
        <v>0</v>
      </c>
    </row>
    <row r="204" spans="1:68" ht="14.1" customHeight="1" x14ac:dyDescent="0.15">
      <c r="A204" s="111" t="s">
        <v>456</v>
      </c>
      <c r="B204" s="112" t="s">
        <v>210</v>
      </c>
      <c r="C204" s="113">
        <v>6</v>
      </c>
      <c r="D204" s="114">
        <v>0</v>
      </c>
      <c r="E204" s="115">
        <f t="shared" si="30"/>
        <v>23</v>
      </c>
      <c r="F204" s="116">
        <v>1</v>
      </c>
      <c r="G204" s="116">
        <v>0</v>
      </c>
      <c r="H204" s="116">
        <v>1</v>
      </c>
      <c r="I204" s="116">
        <v>0</v>
      </c>
      <c r="J204" s="116">
        <v>0</v>
      </c>
      <c r="K204" s="116">
        <v>20</v>
      </c>
      <c r="L204" s="116">
        <v>1</v>
      </c>
      <c r="M204" s="116">
        <v>0</v>
      </c>
      <c r="N204" s="116">
        <v>0</v>
      </c>
      <c r="O204" s="113">
        <v>19</v>
      </c>
      <c r="P204" s="113">
        <v>4</v>
      </c>
      <c r="Q204" s="113">
        <v>23</v>
      </c>
      <c r="R204" s="112">
        <v>0</v>
      </c>
      <c r="S204" s="112">
        <v>0</v>
      </c>
      <c r="T204" s="112">
        <v>0</v>
      </c>
      <c r="U204" s="112">
        <v>0</v>
      </c>
      <c r="V204" s="112">
        <v>0</v>
      </c>
      <c r="W204" s="112">
        <v>0</v>
      </c>
      <c r="X204" s="112">
        <v>0</v>
      </c>
      <c r="Y204" s="116">
        <v>0</v>
      </c>
      <c r="Z204" s="116">
        <v>0</v>
      </c>
      <c r="AA204" s="116">
        <v>0</v>
      </c>
      <c r="AB204" s="116">
        <v>0</v>
      </c>
      <c r="AC204" s="113">
        <v>0</v>
      </c>
      <c r="AD204" s="113">
        <v>1</v>
      </c>
      <c r="AE204" s="113">
        <v>3</v>
      </c>
      <c r="AF204" s="113">
        <v>1</v>
      </c>
      <c r="AG204" s="113">
        <v>1</v>
      </c>
      <c r="AH204" s="113">
        <v>1</v>
      </c>
      <c r="AI204" s="113">
        <v>0</v>
      </c>
      <c r="AJ204" s="113">
        <v>0</v>
      </c>
      <c r="AK204" s="113">
        <v>0</v>
      </c>
      <c r="AL204" s="113">
        <v>0</v>
      </c>
      <c r="AM204" s="113">
        <v>0</v>
      </c>
      <c r="AN204" s="113">
        <v>1</v>
      </c>
      <c r="AO204" s="113">
        <v>0</v>
      </c>
      <c r="AP204" s="113">
        <v>1</v>
      </c>
    </row>
    <row r="205" spans="1:68" ht="14.1" customHeight="1" x14ac:dyDescent="0.15">
      <c r="A205" s="111" t="s">
        <v>456</v>
      </c>
      <c r="B205" s="112" t="s">
        <v>211</v>
      </c>
      <c r="C205" s="113">
        <v>3</v>
      </c>
      <c r="D205" s="114">
        <v>0</v>
      </c>
      <c r="E205" s="115">
        <f t="shared" si="30"/>
        <v>14</v>
      </c>
      <c r="F205" s="116">
        <v>1</v>
      </c>
      <c r="G205" s="116">
        <v>0</v>
      </c>
      <c r="H205" s="116">
        <v>1</v>
      </c>
      <c r="I205" s="116">
        <v>0</v>
      </c>
      <c r="J205" s="116">
        <v>0</v>
      </c>
      <c r="K205" s="116">
        <v>11</v>
      </c>
      <c r="L205" s="116">
        <v>1</v>
      </c>
      <c r="M205" s="116">
        <v>0</v>
      </c>
      <c r="N205" s="116">
        <v>0</v>
      </c>
      <c r="O205" s="113">
        <v>9</v>
      </c>
      <c r="P205" s="113">
        <v>5</v>
      </c>
      <c r="Q205" s="113">
        <v>14</v>
      </c>
      <c r="R205" s="112">
        <v>0</v>
      </c>
      <c r="S205" s="112">
        <v>0</v>
      </c>
      <c r="T205" s="112">
        <v>0</v>
      </c>
      <c r="U205" s="112">
        <v>0</v>
      </c>
      <c r="V205" s="112">
        <v>0</v>
      </c>
      <c r="W205" s="112">
        <v>0</v>
      </c>
      <c r="X205" s="112">
        <v>0</v>
      </c>
      <c r="Y205" s="116">
        <v>0</v>
      </c>
      <c r="Z205" s="116">
        <v>0</v>
      </c>
      <c r="AA205" s="116">
        <v>0</v>
      </c>
      <c r="AB205" s="116">
        <v>0</v>
      </c>
      <c r="AC205" s="113">
        <v>0</v>
      </c>
      <c r="AD205" s="113">
        <v>1</v>
      </c>
      <c r="AE205" s="113">
        <v>0</v>
      </c>
      <c r="AF205" s="113">
        <v>1</v>
      </c>
      <c r="AG205" s="113">
        <v>1</v>
      </c>
      <c r="AH205" s="113">
        <v>1</v>
      </c>
      <c r="AI205" s="113">
        <v>0</v>
      </c>
      <c r="AJ205" s="113">
        <v>0</v>
      </c>
      <c r="AK205" s="113">
        <v>0</v>
      </c>
      <c r="AL205" s="113">
        <v>0</v>
      </c>
      <c r="AM205" s="113">
        <v>0</v>
      </c>
      <c r="AN205" s="113">
        <v>0</v>
      </c>
      <c r="AO205" s="113">
        <v>0</v>
      </c>
      <c r="AP205" s="113">
        <v>0</v>
      </c>
    </row>
    <row r="206" spans="1:68" ht="14.1" customHeight="1" x14ac:dyDescent="0.15">
      <c r="A206" s="111" t="s">
        <v>456</v>
      </c>
      <c r="B206" s="112" t="s">
        <v>212</v>
      </c>
      <c r="C206" s="113">
        <v>4</v>
      </c>
      <c r="D206" s="114">
        <v>0</v>
      </c>
      <c r="E206" s="115">
        <f t="shared" si="30"/>
        <v>18</v>
      </c>
      <c r="F206" s="116">
        <v>1</v>
      </c>
      <c r="G206" s="116">
        <v>0</v>
      </c>
      <c r="H206" s="116">
        <v>1</v>
      </c>
      <c r="I206" s="116">
        <v>0</v>
      </c>
      <c r="J206" s="116">
        <v>0</v>
      </c>
      <c r="K206" s="116">
        <v>15</v>
      </c>
      <c r="L206" s="116">
        <v>1</v>
      </c>
      <c r="M206" s="116">
        <v>0</v>
      </c>
      <c r="N206" s="116">
        <v>0</v>
      </c>
      <c r="O206" s="113">
        <v>15</v>
      </c>
      <c r="P206" s="113">
        <v>3</v>
      </c>
      <c r="Q206" s="113">
        <v>18</v>
      </c>
      <c r="R206" s="112">
        <v>0</v>
      </c>
      <c r="S206" s="112">
        <v>0</v>
      </c>
      <c r="T206" s="112">
        <v>0</v>
      </c>
      <c r="U206" s="112">
        <v>0</v>
      </c>
      <c r="V206" s="112">
        <v>0</v>
      </c>
      <c r="W206" s="112">
        <v>0</v>
      </c>
      <c r="X206" s="112">
        <v>0</v>
      </c>
      <c r="Y206" s="116">
        <v>0</v>
      </c>
      <c r="Z206" s="116">
        <v>0</v>
      </c>
      <c r="AA206" s="116">
        <v>0</v>
      </c>
      <c r="AB206" s="116">
        <v>0</v>
      </c>
      <c r="AC206" s="113">
        <v>0</v>
      </c>
      <c r="AD206" s="113">
        <v>1</v>
      </c>
      <c r="AE206" s="113">
        <v>1</v>
      </c>
      <c r="AF206" s="113">
        <v>1</v>
      </c>
      <c r="AG206" s="113">
        <v>1</v>
      </c>
      <c r="AH206" s="113">
        <v>1</v>
      </c>
      <c r="AI206" s="113">
        <v>0</v>
      </c>
      <c r="AJ206" s="113">
        <v>0</v>
      </c>
      <c r="AK206" s="113">
        <v>0</v>
      </c>
      <c r="AL206" s="113">
        <v>0</v>
      </c>
      <c r="AM206" s="113">
        <v>0</v>
      </c>
      <c r="AN206" s="113">
        <v>0</v>
      </c>
      <c r="AO206" s="113">
        <v>0</v>
      </c>
      <c r="AP206" s="113">
        <v>0</v>
      </c>
    </row>
    <row r="207" spans="1:68" ht="14.1" customHeight="1" x14ac:dyDescent="0.15">
      <c r="A207" s="117" t="s">
        <v>443</v>
      </c>
      <c r="B207" s="117">
        <f>COUNTA(B196:B206)</f>
        <v>11</v>
      </c>
      <c r="C207" s="118">
        <f>SUM(C196:C206)</f>
        <v>108</v>
      </c>
      <c r="D207" s="118">
        <f t="shared" ref="D207" si="33">SUM(D196:D206)</f>
        <v>8</v>
      </c>
      <c r="E207" s="119">
        <f>SUM(E196:E206)</f>
        <v>378</v>
      </c>
      <c r="F207" s="118">
        <f t="shared" ref="F207:AP207" si="34">SUM(F196:F206)</f>
        <v>11</v>
      </c>
      <c r="G207" s="118">
        <f t="shared" si="34"/>
        <v>1</v>
      </c>
      <c r="H207" s="118">
        <f t="shared" si="34"/>
        <v>12</v>
      </c>
      <c r="I207" s="118">
        <f t="shared" si="34"/>
        <v>1</v>
      </c>
      <c r="J207" s="118">
        <f t="shared" si="34"/>
        <v>0</v>
      </c>
      <c r="K207" s="118">
        <f t="shared" si="34"/>
        <v>319</v>
      </c>
      <c r="L207" s="118">
        <f t="shared" si="34"/>
        <v>12</v>
      </c>
      <c r="M207" s="118">
        <f t="shared" si="34"/>
        <v>0</v>
      </c>
      <c r="N207" s="118">
        <f t="shared" si="34"/>
        <v>0</v>
      </c>
      <c r="O207" s="118">
        <f t="shared" si="34"/>
        <v>277</v>
      </c>
      <c r="P207" s="118">
        <f t="shared" si="34"/>
        <v>79</v>
      </c>
      <c r="Q207" s="118">
        <f t="shared" si="34"/>
        <v>356</v>
      </c>
      <c r="R207" s="118">
        <f t="shared" si="34"/>
        <v>0</v>
      </c>
      <c r="S207" s="118">
        <f t="shared" si="34"/>
        <v>0</v>
      </c>
      <c r="T207" s="118">
        <f t="shared" si="34"/>
        <v>2</v>
      </c>
      <c r="U207" s="118">
        <f t="shared" si="34"/>
        <v>0</v>
      </c>
      <c r="V207" s="118">
        <f t="shared" si="34"/>
        <v>0</v>
      </c>
      <c r="W207" s="118">
        <f t="shared" si="34"/>
        <v>18</v>
      </c>
      <c r="X207" s="118">
        <f t="shared" si="34"/>
        <v>2</v>
      </c>
      <c r="Y207" s="118">
        <f t="shared" si="34"/>
        <v>0</v>
      </c>
      <c r="Z207" s="118">
        <f t="shared" si="34"/>
        <v>0</v>
      </c>
      <c r="AA207" s="118">
        <f t="shared" si="34"/>
        <v>19</v>
      </c>
      <c r="AB207" s="118">
        <f t="shared" si="34"/>
        <v>3</v>
      </c>
      <c r="AC207" s="118">
        <f t="shared" si="34"/>
        <v>22</v>
      </c>
      <c r="AD207" s="118">
        <f t="shared" si="34"/>
        <v>13</v>
      </c>
      <c r="AE207" s="118">
        <f t="shared" si="34"/>
        <v>25</v>
      </c>
      <c r="AF207" s="118">
        <f t="shared" si="34"/>
        <v>13</v>
      </c>
      <c r="AG207" s="118">
        <f t="shared" si="34"/>
        <v>13</v>
      </c>
      <c r="AH207" s="118">
        <f t="shared" si="34"/>
        <v>13</v>
      </c>
      <c r="AI207" s="118">
        <f t="shared" si="34"/>
        <v>12</v>
      </c>
      <c r="AJ207" s="118">
        <f t="shared" si="34"/>
        <v>0</v>
      </c>
      <c r="AK207" s="118">
        <f t="shared" ref="AK207" si="35">SUM(AK196:AK206)</f>
        <v>4</v>
      </c>
      <c r="AL207" s="118">
        <f t="shared" si="34"/>
        <v>2</v>
      </c>
      <c r="AM207" s="118">
        <f t="shared" si="34"/>
        <v>1</v>
      </c>
      <c r="AN207" s="118">
        <f t="shared" si="34"/>
        <v>4</v>
      </c>
      <c r="AO207" s="118">
        <f t="shared" si="34"/>
        <v>0</v>
      </c>
      <c r="AP207" s="118">
        <f t="shared" si="34"/>
        <v>3</v>
      </c>
    </row>
    <row r="208" spans="1:68" ht="14.1" customHeight="1" x14ac:dyDescent="0.15">
      <c r="A208" s="136" t="s">
        <v>457</v>
      </c>
      <c r="B208" s="122" t="s">
        <v>59</v>
      </c>
      <c r="C208" s="137">
        <v>15</v>
      </c>
      <c r="D208" s="138">
        <v>0</v>
      </c>
      <c r="E208" s="115">
        <f t="shared" si="30"/>
        <v>50</v>
      </c>
      <c r="F208" s="121">
        <v>1</v>
      </c>
      <c r="G208" s="121">
        <v>0</v>
      </c>
      <c r="H208" s="121">
        <v>1</v>
      </c>
      <c r="I208" s="121">
        <v>1</v>
      </c>
      <c r="J208" s="121">
        <v>0</v>
      </c>
      <c r="K208" s="121">
        <v>46</v>
      </c>
      <c r="L208" s="121">
        <v>1</v>
      </c>
      <c r="M208" s="121">
        <v>0</v>
      </c>
      <c r="N208" s="121">
        <v>0</v>
      </c>
      <c r="O208" s="113">
        <v>35</v>
      </c>
      <c r="P208" s="113">
        <v>15</v>
      </c>
      <c r="Q208" s="113">
        <v>50</v>
      </c>
      <c r="R208" s="112">
        <v>0</v>
      </c>
      <c r="S208" s="112">
        <v>0</v>
      </c>
      <c r="T208" s="112">
        <v>0</v>
      </c>
      <c r="U208" s="112">
        <v>0</v>
      </c>
      <c r="V208" s="112">
        <v>0</v>
      </c>
      <c r="W208" s="112">
        <v>0</v>
      </c>
      <c r="X208" s="112">
        <v>0</v>
      </c>
      <c r="Y208" s="116">
        <v>0</v>
      </c>
      <c r="Z208" s="116">
        <v>0</v>
      </c>
      <c r="AA208" s="116">
        <v>0</v>
      </c>
      <c r="AB208" s="116">
        <v>0</v>
      </c>
      <c r="AC208" s="113">
        <v>0</v>
      </c>
      <c r="AD208" s="113">
        <v>1</v>
      </c>
      <c r="AE208" s="113">
        <v>3</v>
      </c>
      <c r="AF208" s="113">
        <v>1</v>
      </c>
      <c r="AG208" s="113">
        <v>1</v>
      </c>
      <c r="AH208" s="113">
        <v>1</v>
      </c>
      <c r="AI208" s="113">
        <v>2</v>
      </c>
      <c r="AJ208" s="113">
        <v>0</v>
      </c>
      <c r="AK208" s="113">
        <v>0</v>
      </c>
      <c r="AL208" s="113">
        <v>2</v>
      </c>
      <c r="AM208" s="113">
        <v>0</v>
      </c>
      <c r="AN208" s="113">
        <v>2</v>
      </c>
      <c r="AO208" s="113">
        <v>0</v>
      </c>
      <c r="AP208" s="113">
        <v>2</v>
      </c>
      <c r="AR208" s="105"/>
      <c r="AS208" s="105"/>
      <c r="AT208" s="105"/>
      <c r="AU208" s="105"/>
      <c r="AV208" s="105"/>
      <c r="AW208" s="105"/>
      <c r="AX208" s="105"/>
      <c r="AY208" s="105"/>
      <c r="AZ208" s="105"/>
      <c r="BA208" s="105"/>
      <c r="BB208" s="105"/>
      <c r="BC208" s="105"/>
      <c r="BD208" s="105"/>
      <c r="BE208" s="105"/>
      <c r="BF208" s="105"/>
      <c r="BG208" s="105"/>
      <c r="BH208" s="105"/>
      <c r="BI208" s="105"/>
      <c r="BJ208" s="105"/>
      <c r="BK208" s="105"/>
      <c r="BL208" s="105"/>
      <c r="BM208" s="105"/>
      <c r="BN208" s="105"/>
      <c r="BO208" s="105"/>
      <c r="BP208" s="105"/>
    </row>
    <row r="209" spans="1:43" ht="14.1" customHeight="1" x14ac:dyDescent="0.15">
      <c r="A209" s="136" t="s">
        <v>457</v>
      </c>
      <c r="B209" s="112" t="s">
        <v>241</v>
      </c>
      <c r="C209" s="113">
        <v>12</v>
      </c>
      <c r="D209" s="114">
        <v>0</v>
      </c>
      <c r="E209" s="115">
        <f t="shared" si="30"/>
        <v>38</v>
      </c>
      <c r="F209" s="116">
        <v>1</v>
      </c>
      <c r="G209" s="116">
        <v>0</v>
      </c>
      <c r="H209" s="116">
        <v>1</v>
      </c>
      <c r="I209" s="116">
        <v>0</v>
      </c>
      <c r="J209" s="116">
        <v>0</v>
      </c>
      <c r="K209" s="116">
        <v>35</v>
      </c>
      <c r="L209" s="116">
        <v>1</v>
      </c>
      <c r="M209" s="116">
        <v>0</v>
      </c>
      <c r="N209" s="116">
        <v>0</v>
      </c>
      <c r="O209" s="113">
        <v>31</v>
      </c>
      <c r="P209" s="113">
        <v>7</v>
      </c>
      <c r="Q209" s="113">
        <v>38</v>
      </c>
      <c r="R209" s="112">
        <v>0</v>
      </c>
      <c r="S209" s="112">
        <v>0</v>
      </c>
      <c r="T209" s="112">
        <v>0</v>
      </c>
      <c r="U209" s="112">
        <v>0</v>
      </c>
      <c r="V209" s="112">
        <v>0</v>
      </c>
      <c r="W209" s="112">
        <v>0</v>
      </c>
      <c r="X209" s="112">
        <v>0</v>
      </c>
      <c r="Y209" s="116">
        <v>0</v>
      </c>
      <c r="Z209" s="116">
        <v>0</v>
      </c>
      <c r="AA209" s="116">
        <v>0</v>
      </c>
      <c r="AB209" s="116">
        <v>0</v>
      </c>
      <c r="AC209" s="113">
        <v>0</v>
      </c>
      <c r="AD209" s="113">
        <v>1</v>
      </c>
      <c r="AE209" s="113">
        <v>3</v>
      </c>
      <c r="AF209" s="113">
        <v>1</v>
      </c>
      <c r="AG209" s="113">
        <v>1</v>
      </c>
      <c r="AH209" s="113">
        <v>1</v>
      </c>
      <c r="AI209" s="113">
        <v>1</v>
      </c>
      <c r="AJ209" s="113">
        <v>1</v>
      </c>
      <c r="AK209" s="113">
        <v>1</v>
      </c>
      <c r="AL209" s="113">
        <v>0</v>
      </c>
      <c r="AM209" s="113">
        <v>1</v>
      </c>
      <c r="AN209" s="113">
        <v>0</v>
      </c>
      <c r="AO209" s="113">
        <v>0</v>
      </c>
      <c r="AP209" s="113">
        <v>0</v>
      </c>
    </row>
    <row r="210" spans="1:43" ht="14.1" customHeight="1" x14ac:dyDescent="0.15">
      <c r="A210" s="136" t="s">
        <v>457</v>
      </c>
      <c r="B210" s="112" t="s">
        <v>213</v>
      </c>
      <c r="C210" s="113">
        <v>18</v>
      </c>
      <c r="D210" s="114">
        <v>0</v>
      </c>
      <c r="E210" s="115">
        <f t="shared" si="30"/>
        <v>50</v>
      </c>
      <c r="F210" s="116">
        <v>1</v>
      </c>
      <c r="G210" s="116">
        <v>0</v>
      </c>
      <c r="H210" s="116">
        <v>1</v>
      </c>
      <c r="I210" s="116">
        <v>1</v>
      </c>
      <c r="J210" s="116">
        <v>0</v>
      </c>
      <c r="K210" s="116">
        <v>46</v>
      </c>
      <c r="L210" s="116">
        <v>1</v>
      </c>
      <c r="M210" s="116">
        <v>0</v>
      </c>
      <c r="N210" s="116">
        <v>0</v>
      </c>
      <c r="O210" s="113">
        <v>39</v>
      </c>
      <c r="P210" s="113">
        <v>11</v>
      </c>
      <c r="Q210" s="113">
        <v>50</v>
      </c>
      <c r="R210" s="112">
        <v>0</v>
      </c>
      <c r="S210" s="112">
        <v>0</v>
      </c>
      <c r="T210" s="112">
        <v>0</v>
      </c>
      <c r="U210" s="112">
        <v>0</v>
      </c>
      <c r="V210" s="112">
        <v>0</v>
      </c>
      <c r="W210" s="112">
        <v>0</v>
      </c>
      <c r="X210" s="112">
        <v>0</v>
      </c>
      <c r="Y210" s="116">
        <v>0</v>
      </c>
      <c r="Z210" s="116">
        <v>0</v>
      </c>
      <c r="AA210" s="116">
        <v>0</v>
      </c>
      <c r="AB210" s="116">
        <v>0</v>
      </c>
      <c r="AC210" s="113">
        <v>0</v>
      </c>
      <c r="AD210" s="113">
        <v>1</v>
      </c>
      <c r="AE210" s="113">
        <v>3</v>
      </c>
      <c r="AF210" s="113">
        <v>1</v>
      </c>
      <c r="AG210" s="113">
        <v>1</v>
      </c>
      <c r="AH210" s="113">
        <v>1</v>
      </c>
      <c r="AI210" s="113">
        <v>2</v>
      </c>
      <c r="AJ210" s="113">
        <v>0</v>
      </c>
      <c r="AK210" s="113">
        <v>1</v>
      </c>
      <c r="AL210" s="113">
        <v>0</v>
      </c>
      <c r="AM210" s="113">
        <v>0</v>
      </c>
      <c r="AN210" s="113">
        <v>1</v>
      </c>
      <c r="AO210" s="113">
        <v>0</v>
      </c>
      <c r="AP210" s="113">
        <v>1</v>
      </c>
    </row>
    <row r="211" spans="1:43" ht="14.1" customHeight="1" x14ac:dyDescent="0.15">
      <c r="A211" s="136" t="s">
        <v>457</v>
      </c>
      <c r="B211" s="112" t="s">
        <v>214</v>
      </c>
      <c r="C211" s="113">
        <v>5</v>
      </c>
      <c r="D211" s="114">
        <v>0</v>
      </c>
      <c r="E211" s="115">
        <f t="shared" si="30"/>
        <v>20</v>
      </c>
      <c r="F211" s="116">
        <v>1</v>
      </c>
      <c r="G211" s="116">
        <v>0</v>
      </c>
      <c r="H211" s="116">
        <v>1</v>
      </c>
      <c r="I211" s="116">
        <v>0</v>
      </c>
      <c r="J211" s="116">
        <v>0</v>
      </c>
      <c r="K211" s="116">
        <v>16</v>
      </c>
      <c r="L211" s="116">
        <v>2</v>
      </c>
      <c r="M211" s="116">
        <v>0</v>
      </c>
      <c r="N211" s="116">
        <v>0</v>
      </c>
      <c r="O211" s="113">
        <v>15</v>
      </c>
      <c r="P211" s="113">
        <v>5</v>
      </c>
      <c r="Q211" s="113">
        <v>20</v>
      </c>
      <c r="R211" s="112">
        <v>0</v>
      </c>
      <c r="S211" s="112">
        <v>0</v>
      </c>
      <c r="T211" s="112">
        <v>0</v>
      </c>
      <c r="U211" s="112">
        <v>0</v>
      </c>
      <c r="V211" s="112">
        <v>0</v>
      </c>
      <c r="W211" s="112">
        <v>0</v>
      </c>
      <c r="X211" s="112">
        <v>0</v>
      </c>
      <c r="Y211" s="116">
        <v>0</v>
      </c>
      <c r="Z211" s="116">
        <v>0</v>
      </c>
      <c r="AA211" s="116">
        <v>0</v>
      </c>
      <c r="AB211" s="116">
        <v>0</v>
      </c>
      <c r="AC211" s="113">
        <v>0</v>
      </c>
      <c r="AD211" s="113">
        <v>1</v>
      </c>
      <c r="AE211" s="113">
        <v>3</v>
      </c>
      <c r="AF211" s="113">
        <v>1</v>
      </c>
      <c r="AG211" s="113">
        <v>1</v>
      </c>
      <c r="AH211" s="113">
        <v>1</v>
      </c>
      <c r="AI211" s="113">
        <v>0</v>
      </c>
      <c r="AJ211" s="113">
        <v>0</v>
      </c>
      <c r="AK211" s="113">
        <v>0</v>
      </c>
      <c r="AL211" s="113">
        <v>0</v>
      </c>
      <c r="AM211" s="113">
        <v>0</v>
      </c>
      <c r="AN211" s="113">
        <v>1</v>
      </c>
      <c r="AO211" s="113">
        <v>0</v>
      </c>
      <c r="AP211" s="113">
        <v>1</v>
      </c>
    </row>
    <row r="212" spans="1:43" ht="14.1" customHeight="1" x14ac:dyDescent="0.15">
      <c r="A212" s="136" t="s">
        <v>457</v>
      </c>
      <c r="B212" s="112" t="s">
        <v>215</v>
      </c>
      <c r="C212" s="113">
        <v>3</v>
      </c>
      <c r="D212" s="114">
        <v>0</v>
      </c>
      <c r="E212" s="115">
        <f t="shared" si="30"/>
        <v>15</v>
      </c>
      <c r="F212" s="116">
        <v>1</v>
      </c>
      <c r="G212" s="116">
        <v>0</v>
      </c>
      <c r="H212" s="116">
        <v>1</v>
      </c>
      <c r="I212" s="116">
        <v>0</v>
      </c>
      <c r="J212" s="116">
        <v>0</v>
      </c>
      <c r="K212" s="116">
        <v>12</v>
      </c>
      <c r="L212" s="116">
        <v>1</v>
      </c>
      <c r="M212" s="116">
        <v>0</v>
      </c>
      <c r="N212" s="116">
        <v>0</v>
      </c>
      <c r="O212" s="113">
        <v>13</v>
      </c>
      <c r="P212" s="113">
        <v>2</v>
      </c>
      <c r="Q212" s="113">
        <v>15</v>
      </c>
      <c r="R212" s="112">
        <v>0</v>
      </c>
      <c r="S212" s="112">
        <v>0</v>
      </c>
      <c r="T212" s="112">
        <v>0</v>
      </c>
      <c r="U212" s="112">
        <v>0</v>
      </c>
      <c r="V212" s="112">
        <v>0</v>
      </c>
      <c r="W212" s="112">
        <v>0</v>
      </c>
      <c r="X212" s="112">
        <v>0</v>
      </c>
      <c r="Y212" s="116">
        <v>0</v>
      </c>
      <c r="Z212" s="116">
        <v>0</v>
      </c>
      <c r="AA212" s="116">
        <v>0</v>
      </c>
      <c r="AB212" s="116">
        <v>0</v>
      </c>
      <c r="AC212" s="113">
        <v>0</v>
      </c>
      <c r="AD212" s="113">
        <v>1</v>
      </c>
      <c r="AE212" s="113">
        <v>0</v>
      </c>
      <c r="AF212" s="113">
        <v>1</v>
      </c>
      <c r="AG212" s="113">
        <v>1</v>
      </c>
      <c r="AH212" s="113">
        <v>1</v>
      </c>
      <c r="AI212" s="113">
        <v>0</v>
      </c>
      <c r="AJ212" s="113">
        <v>0</v>
      </c>
      <c r="AK212" s="113">
        <v>0</v>
      </c>
      <c r="AL212" s="113">
        <v>0</v>
      </c>
      <c r="AM212" s="113">
        <v>0</v>
      </c>
      <c r="AN212" s="113">
        <v>0</v>
      </c>
      <c r="AO212" s="113">
        <v>0</v>
      </c>
      <c r="AP212" s="113">
        <v>0</v>
      </c>
    </row>
    <row r="213" spans="1:43" ht="14.1" customHeight="1" x14ac:dyDescent="0.15">
      <c r="A213" s="117" t="s">
        <v>443</v>
      </c>
      <c r="B213" s="117">
        <f>COUNTA(B208:B212)</f>
        <v>5</v>
      </c>
      <c r="C213" s="118">
        <f t="shared" ref="C213:AJ213" si="36">SUM(C208:C212)</f>
        <v>53</v>
      </c>
      <c r="D213" s="118">
        <f t="shared" si="36"/>
        <v>0</v>
      </c>
      <c r="E213" s="119">
        <f t="shared" si="36"/>
        <v>173</v>
      </c>
      <c r="F213" s="118">
        <f t="shared" si="36"/>
        <v>5</v>
      </c>
      <c r="G213" s="118">
        <f t="shared" si="36"/>
        <v>0</v>
      </c>
      <c r="H213" s="118">
        <f t="shared" si="36"/>
        <v>5</v>
      </c>
      <c r="I213" s="118">
        <f t="shared" si="36"/>
        <v>2</v>
      </c>
      <c r="J213" s="118">
        <f t="shared" si="36"/>
        <v>0</v>
      </c>
      <c r="K213" s="118">
        <f t="shared" si="36"/>
        <v>155</v>
      </c>
      <c r="L213" s="118">
        <f t="shared" si="36"/>
        <v>6</v>
      </c>
      <c r="M213" s="118">
        <f t="shared" si="36"/>
        <v>0</v>
      </c>
      <c r="N213" s="118">
        <f t="shared" si="36"/>
        <v>0</v>
      </c>
      <c r="O213" s="118">
        <f t="shared" si="36"/>
        <v>133</v>
      </c>
      <c r="P213" s="118">
        <f t="shared" si="36"/>
        <v>40</v>
      </c>
      <c r="Q213" s="118">
        <f t="shared" si="36"/>
        <v>173</v>
      </c>
      <c r="R213" s="118">
        <f t="shared" si="36"/>
        <v>0</v>
      </c>
      <c r="S213" s="118">
        <f t="shared" si="36"/>
        <v>0</v>
      </c>
      <c r="T213" s="118">
        <f t="shared" si="36"/>
        <v>0</v>
      </c>
      <c r="U213" s="118">
        <f t="shared" si="36"/>
        <v>0</v>
      </c>
      <c r="V213" s="118">
        <f t="shared" si="36"/>
        <v>0</v>
      </c>
      <c r="W213" s="118">
        <f t="shared" si="36"/>
        <v>0</v>
      </c>
      <c r="X213" s="118">
        <f t="shared" si="36"/>
        <v>0</v>
      </c>
      <c r="Y213" s="118">
        <f t="shared" si="36"/>
        <v>0</v>
      </c>
      <c r="Z213" s="118">
        <f t="shared" si="36"/>
        <v>0</v>
      </c>
      <c r="AA213" s="118">
        <f t="shared" si="36"/>
        <v>0</v>
      </c>
      <c r="AB213" s="118">
        <f t="shared" si="36"/>
        <v>0</v>
      </c>
      <c r="AC213" s="118">
        <f t="shared" si="36"/>
        <v>0</v>
      </c>
      <c r="AD213" s="118">
        <f t="shared" si="36"/>
        <v>5</v>
      </c>
      <c r="AE213" s="118">
        <f t="shared" si="36"/>
        <v>12</v>
      </c>
      <c r="AF213" s="118">
        <f t="shared" si="36"/>
        <v>5</v>
      </c>
      <c r="AG213" s="118">
        <f t="shared" si="36"/>
        <v>5</v>
      </c>
      <c r="AH213" s="118">
        <f t="shared" si="36"/>
        <v>5</v>
      </c>
      <c r="AI213" s="118">
        <f t="shared" si="36"/>
        <v>5</v>
      </c>
      <c r="AJ213" s="118">
        <f t="shared" si="36"/>
        <v>1</v>
      </c>
      <c r="AK213" s="118">
        <f t="shared" ref="AK213" si="37">SUM(AK208:AK212)</f>
        <v>2</v>
      </c>
      <c r="AL213" s="118">
        <f>SUM(AL208:AL212)</f>
        <v>2</v>
      </c>
      <c r="AM213" s="118">
        <f>SUM(AM208:AM212)</f>
        <v>1</v>
      </c>
      <c r="AN213" s="118">
        <f>SUM(AN208:AN212)</f>
        <v>4</v>
      </c>
      <c r="AO213" s="118">
        <f>SUM(AO208:AO212)</f>
        <v>0</v>
      </c>
      <c r="AP213" s="118">
        <f>SUM(AP208:AP212)</f>
        <v>4</v>
      </c>
    </row>
    <row r="214" spans="1:43" ht="14.1" customHeight="1" x14ac:dyDescent="0.15">
      <c r="A214" s="124" t="s">
        <v>458</v>
      </c>
      <c r="B214" s="125">
        <f t="shared" ref="B214:AP214" si="38">B24+B63+B74+B93+B99+B115+B119+B140+B146+B153+B176+B195+B207+B213</f>
        <v>194</v>
      </c>
      <c r="C214" s="139">
        <f t="shared" si="38"/>
        <v>2169</v>
      </c>
      <c r="D214" s="139">
        <f t="shared" si="38"/>
        <v>167</v>
      </c>
      <c r="E214" s="139">
        <f t="shared" si="38"/>
        <v>7129</v>
      </c>
      <c r="F214" s="139">
        <f t="shared" si="38"/>
        <v>193</v>
      </c>
      <c r="G214" s="139">
        <f t="shared" si="38"/>
        <v>29</v>
      </c>
      <c r="H214" s="139">
        <f t="shared" si="38"/>
        <v>235</v>
      </c>
      <c r="I214" s="139">
        <f t="shared" si="38"/>
        <v>62</v>
      </c>
      <c r="J214" s="139">
        <f t="shared" si="38"/>
        <v>0</v>
      </c>
      <c r="K214" s="139">
        <f t="shared" si="38"/>
        <v>5946</v>
      </c>
      <c r="L214" s="139">
        <f t="shared" si="38"/>
        <v>235</v>
      </c>
      <c r="M214" s="139">
        <f t="shared" si="38"/>
        <v>0</v>
      </c>
      <c r="N214" s="139">
        <f t="shared" si="38"/>
        <v>9</v>
      </c>
      <c r="O214" s="139">
        <f t="shared" si="38"/>
        <v>5261</v>
      </c>
      <c r="P214" s="139">
        <f t="shared" si="38"/>
        <v>1448</v>
      </c>
      <c r="Q214" s="139">
        <f t="shared" si="38"/>
        <v>6709</v>
      </c>
      <c r="R214" s="139">
        <f t="shared" si="38"/>
        <v>1</v>
      </c>
      <c r="S214" s="139">
        <f t="shared" si="38"/>
        <v>0</v>
      </c>
      <c r="T214" s="139">
        <f t="shared" si="38"/>
        <v>33</v>
      </c>
      <c r="U214" s="139">
        <f t="shared" si="38"/>
        <v>0</v>
      </c>
      <c r="V214" s="139">
        <f t="shared" si="38"/>
        <v>0</v>
      </c>
      <c r="W214" s="139">
        <f t="shared" si="38"/>
        <v>350</v>
      </c>
      <c r="X214" s="139">
        <f t="shared" si="38"/>
        <v>33</v>
      </c>
      <c r="Y214" s="139">
        <f t="shared" si="38"/>
        <v>0</v>
      </c>
      <c r="Z214" s="139">
        <f t="shared" si="38"/>
        <v>3</v>
      </c>
      <c r="AA214" s="139">
        <f t="shared" si="38"/>
        <v>344</v>
      </c>
      <c r="AB214" s="139">
        <f t="shared" si="38"/>
        <v>76</v>
      </c>
      <c r="AC214" s="139">
        <f t="shared" si="38"/>
        <v>420</v>
      </c>
      <c r="AD214" s="139">
        <f t="shared" si="38"/>
        <v>226</v>
      </c>
      <c r="AE214" s="139">
        <f t="shared" si="38"/>
        <v>472</v>
      </c>
      <c r="AF214" s="139">
        <f t="shared" si="38"/>
        <v>225</v>
      </c>
      <c r="AG214" s="139">
        <f t="shared" si="38"/>
        <v>226</v>
      </c>
      <c r="AH214" s="139">
        <f t="shared" si="38"/>
        <v>226</v>
      </c>
      <c r="AI214" s="139">
        <f t="shared" si="38"/>
        <v>168</v>
      </c>
      <c r="AJ214" s="139">
        <f t="shared" si="38"/>
        <v>15</v>
      </c>
      <c r="AK214" s="139">
        <f t="shared" si="38"/>
        <v>109</v>
      </c>
      <c r="AL214" s="139">
        <f t="shared" si="38"/>
        <v>97</v>
      </c>
      <c r="AM214" s="139">
        <f t="shared" si="38"/>
        <v>33</v>
      </c>
      <c r="AN214" s="139">
        <f t="shared" si="38"/>
        <v>44</v>
      </c>
      <c r="AO214" s="139">
        <f t="shared" si="38"/>
        <v>6</v>
      </c>
      <c r="AP214" s="139">
        <f t="shared" si="38"/>
        <v>39</v>
      </c>
    </row>
    <row r="215" spans="1:43" ht="14.1" customHeight="1" x14ac:dyDescent="0.15">
      <c r="A215" s="96"/>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row>
    <row r="216" spans="1:43" ht="14.1" customHeight="1" x14ac:dyDescent="0.15">
      <c r="A216" s="96"/>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row>
    <row r="217" spans="1:43" ht="14.1" customHeight="1" x14ac:dyDescent="0.15">
      <c r="A217" s="96"/>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row>
    <row r="218" spans="1:43" s="140" customFormat="1" ht="14.1" customHeight="1" x14ac:dyDescent="0.15">
      <c r="A218" s="96"/>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4"/>
    </row>
    <row r="219" spans="1:43" s="105" customFormat="1" ht="15" x14ac:dyDescent="0.15">
      <c r="A219" s="96"/>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4"/>
    </row>
    <row r="220" spans="1:43" s="105" customFormat="1" ht="15" x14ac:dyDescent="0.15">
      <c r="A220" s="96"/>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4"/>
    </row>
    <row r="221" spans="1:43" ht="15" x14ac:dyDescent="0.15">
      <c r="A221" s="96"/>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row>
    <row r="222" spans="1:43" ht="15" x14ac:dyDescent="0.15">
      <c r="A222" s="96"/>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row>
    <row r="223" spans="1:43" ht="15" x14ac:dyDescent="0.15">
      <c r="A223" s="96"/>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row>
    <row r="224" spans="1:43" ht="15" x14ac:dyDescent="0.15">
      <c r="A224" s="96"/>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row>
    <row r="225" spans="1:42" ht="15" x14ac:dyDescent="0.15">
      <c r="A225" s="96"/>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row>
    <row r="226" spans="1:42" ht="15" x14ac:dyDescent="0.15">
      <c r="A226" s="96"/>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row>
    <row r="227" spans="1:42" ht="15" x14ac:dyDescent="0.15">
      <c r="A227" s="96"/>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row>
    <row r="228" spans="1:42" ht="15" x14ac:dyDescent="0.15">
      <c r="A228" s="96"/>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row>
    <row r="229" spans="1:42" ht="15" x14ac:dyDescent="0.15">
      <c r="A229" s="96"/>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row>
    <row r="230" spans="1:42" ht="15" x14ac:dyDescent="0.15">
      <c r="A230" s="96"/>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row>
    <row r="231" spans="1:42" ht="15" x14ac:dyDescent="0.15">
      <c r="A231" s="96"/>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row>
    <row r="232" spans="1:42" ht="15" x14ac:dyDescent="0.15">
      <c r="A232" s="96"/>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row>
    <row r="233" spans="1:42" ht="15" x14ac:dyDescent="0.15">
      <c r="A233" s="96"/>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row>
    <row r="234" spans="1:42" ht="15" x14ac:dyDescent="0.15">
      <c r="A234" s="96"/>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row>
    <row r="235" spans="1:42" ht="15" x14ac:dyDescent="0.15">
      <c r="A235" s="96"/>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row>
    <row r="236" spans="1:42" ht="15" x14ac:dyDescent="0.15">
      <c r="A236" s="96"/>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row>
    <row r="237" spans="1:42" ht="15" x14ac:dyDescent="0.15">
      <c r="A237" s="96"/>
      <c r="B237" s="131"/>
      <c r="C237" s="131"/>
      <c r="D237" s="131"/>
      <c r="E237" s="131"/>
      <c r="F237" s="141"/>
      <c r="G237" s="141"/>
      <c r="H237" s="141"/>
      <c r="I237" s="141"/>
      <c r="J237" s="141"/>
      <c r="K237" s="141"/>
      <c r="L237" s="141"/>
      <c r="M237" s="141"/>
      <c r="N237" s="141"/>
      <c r="O237" s="141"/>
      <c r="P237" s="141"/>
      <c r="Q237" s="141"/>
      <c r="R237" s="131"/>
      <c r="S237" s="131"/>
      <c r="T237" s="131"/>
      <c r="U237" s="131"/>
      <c r="V237" s="131"/>
      <c r="W237" s="131"/>
      <c r="X237" s="131"/>
      <c r="Y237" s="141"/>
      <c r="Z237" s="141"/>
      <c r="AA237" s="141"/>
      <c r="AB237" s="141"/>
      <c r="AC237" s="141"/>
      <c r="AD237" s="131"/>
      <c r="AE237" s="131"/>
      <c r="AF237" s="131"/>
      <c r="AG237" s="131"/>
      <c r="AH237" s="131"/>
      <c r="AI237" s="131"/>
      <c r="AJ237" s="131"/>
      <c r="AK237" s="131"/>
      <c r="AL237" s="131"/>
      <c r="AM237" s="131"/>
      <c r="AN237" s="131"/>
      <c r="AO237" s="131"/>
      <c r="AP237" s="131"/>
    </row>
    <row r="238" spans="1:42" ht="15" x14ac:dyDescent="0.15">
      <c r="A238" s="96"/>
      <c r="B238" s="131"/>
      <c r="C238" s="131"/>
      <c r="D238" s="131"/>
      <c r="E238" s="131"/>
      <c r="F238" s="141"/>
      <c r="G238" s="141"/>
      <c r="H238" s="141"/>
      <c r="I238" s="141"/>
      <c r="J238" s="141"/>
      <c r="K238" s="141"/>
      <c r="L238" s="141"/>
      <c r="M238" s="141"/>
      <c r="N238" s="141"/>
      <c r="O238" s="141"/>
      <c r="P238" s="141"/>
      <c r="Q238" s="141"/>
      <c r="R238" s="131"/>
      <c r="S238" s="131"/>
      <c r="T238" s="131"/>
      <c r="U238" s="131"/>
      <c r="V238" s="131"/>
      <c r="W238" s="131"/>
      <c r="X238" s="131"/>
      <c r="Y238" s="141"/>
      <c r="Z238" s="141"/>
      <c r="AA238" s="141"/>
      <c r="AB238" s="141"/>
      <c r="AC238" s="141"/>
      <c r="AD238" s="131"/>
      <c r="AE238" s="131"/>
      <c r="AF238" s="131"/>
      <c r="AG238" s="131"/>
      <c r="AH238" s="131"/>
      <c r="AI238" s="131"/>
      <c r="AJ238" s="131"/>
      <c r="AK238" s="131"/>
      <c r="AL238" s="131"/>
      <c r="AM238" s="131"/>
      <c r="AN238" s="131"/>
      <c r="AO238" s="131"/>
      <c r="AP238" s="131"/>
    </row>
    <row r="239" spans="1:42" ht="15" x14ac:dyDescent="0.15">
      <c r="A239" s="96"/>
      <c r="B239" s="130"/>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row>
    <row r="240" spans="1:42" ht="15" x14ac:dyDescent="0.15">
      <c r="A240" s="96"/>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row>
    <row r="241" spans="1:42" ht="15" x14ac:dyDescent="0.15">
      <c r="A241" s="96"/>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row>
    <row r="242" spans="1:42" ht="15" x14ac:dyDescent="0.15">
      <c r="A242" s="96"/>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row>
    <row r="243" spans="1:42" ht="15" x14ac:dyDescent="0.15">
      <c r="A243" s="96"/>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row>
    <row r="244" spans="1:42" ht="15" x14ac:dyDescent="0.15">
      <c r="A244" s="96"/>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row>
    <row r="245" spans="1:42" ht="15" x14ac:dyDescent="0.15">
      <c r="A245" s="96"/>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row>
    <row r="246" spans="1:42" ht="15" x14ac:dyDescent="0.15">
      <c r="A246" s="96"/>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row>
    <row r="247" spans="1:42" ht="15" x14ac:dyDescent="0.15">
      <c r="A247" s="96"/>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row>
    <row r="248" spans="1:42" ht="15" x14ac:dyDescent="0.15">
      <c r="A248" s="96"/>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row>
    <row r="249" spans="1:42" ht="15" x14ac:dyDescent="0.15">
      <c r="A249" s="96"/>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row>
    <row r="250" spans="1:42" ht="15" x14ac:dyDescent="0.15">
      <c r="A250" s="96"/>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row>
    <row r="251" spans="1:42" ht="15" x14ac:dyDescent="0.15">
      <c r="A251" s="96"/>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row>
    <row r="252" spans="1:42" ht="15" x14ac:dyDescent="0.15">
      <c r="A252" s="96"/>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row>
    <row r="253" spans="1:42" ht="15" x14ac:dyDescent="0.15">
      <c r="A253" s="96"/>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row>
    <row r="254" spans="1:42" ht="15" x14ac:dyDescent="0.15">
      <c r="A254" s="96"/>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row>
    <row r="255" spans="1:42" ht="15" x14ac:dyDescent="0.15">
      <c r="A255" s="96"/>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row>
    <row r="256" spans="1:42" ht="15" x14ac:dyDescent="0.15">
      <c r="A256" s="96"/>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row>
    <row r="257" spans="1:42" ht="15" x14ac:dyDescent="0.15">
      <c r="A257" s="96"/>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row>
    <row r="258" spans="1:42" ht="15" x14ac:dyDescent="0.15">
      <c r="A258" s="96"/>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row>
    <row r="259" spans="1:42" ht="15" x14ac:dyDescent="0.15">
      <c r="A259" s="96"/>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row>
    <row r="260" spans="1:42" ht="15" x14ac:dyDescent="0.15">
      <c r="A260" s="96"/>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row>
    <row r="261" spans="1:42" ht="15" x14ac:dyDescent="0.15">
      <c r="A261" s="96"/>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row>
    <row r="262" spans="1:42" ht="15" x14ac:dyDescent="0.15">
      <c r="A262" s="96"/>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row>
    <row r="263" spans="1:42" ht="15" x14ac:dyDescent="0.15">
      <c r="A263" s="96"/>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row>
    <row r="264" spans="1:42" ht="15" x14ac:dyDescent="0.15">
      <c r="A264" s="96"/>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row>
    <row r="265" spans="1:42" ht="15" x14ac:dyDescent="0.15">
      <c r="A265" s="96"/>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row>
    <row r="266" spans="1:42" ht="15" x14ac:dyDescent="0.15">
      <c r="A266" s="96"/>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row>
    <row r="267" spans="1:42" ht="15" x14ac:dyDescent="0.15">
      <c r="A267" s="96"/>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row>
    <row r="268" spans="1:42" ht="15" x14ac:dyDescent="0.15">
      <c r="A268" s="96"/>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row>
    <row r="269" spans="1:42" ht="15" x14ac:dyDescent="0.15">
      <c r="A269" s="96"/>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row>
    <row r="270" spans="1:42" ht="15" x14ac:dyDescent="0.15">
      <c r="A270" s="96"/>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row>
    <row r="271" spans="1:42" ht="15" x14ac:dyDescent="0.15">
      <c r="A271" s="96"/>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row>
    <row r="272" spans="1:42" ht="15" x14ac:dyDescent="0.15">
      <c r="A272" s="96"/>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row>
    <row r="273" spans="1:42" ht="15" x14ac:dyDescent="0.15">
      <c r="A273" s="96"/>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row>
    <row r="274" spans="1:42" ht="15" x14ac:dyDescent="0.15">
      <c r="A274" s="96"/>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row>
    <row r="275" spans="1:42" ht="15" x14ac:dyDescent="0.15">
      <c r="A275" s="96"/>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row>
    <row r="276" spans="1:42" ht="15" x14ac:dyDescent="0.15">
      <c r="A276" s="96"/>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row>
    <row r="277" spans="1:42" ht="15" x14ac:dyDescent="0.15">
      <c r="A277" s="96"/>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row>
    <row r="278" spans="1:42" ht="15" x14ac:dyDescent="0.15">
      <c r="A278" s="96"/>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row>
    <row r="279" spans="1:42" ht="15" x14ac:dyDescent="0.15">
      <c r="A279" s="96"/>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row>
    <row r="280" spans="1:42" ht="15" x14ac:dyDescent="0.15">
      <c r="A280" s="96"/>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row>
    <row r="281" spans="1:42" ht="15" x14ac:dyDescent="0.15">
      <c r="A281" s="96"/>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row>
    <row r="282" spans="1:42" ht="15" x14ac:dyDescent="0.15">
      <c r="A282" s="96"/>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row>
    <row r="283" spans="1:42" ht="15" x14ac:dyDescent="0.15">
      <c r="A283" s="96"/>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31"/>
      <c r="AP283" s="131"/>
    </row>
    <row r="284" spans="1:42" ht="15" x14ac:dyDescent="0.15">
      <c r="A284" s="96"/>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row>
    <row r="285" spans="1:42" ht="15" x14ac:dyDescent="0.15">
      <c r="A285" s="96"/>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row>
    <row r="286" spans="1:42" ht="15" x14ac:dyDescent="0.15">
      <c r="A286" s="96"/>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row>
    <row r="287" spans="1:42" ht="15" x14ac:dyDescent="0.15">
      <c r="A287" s="96"/>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row>
    <row r="288" spans="1:42" ht="15" x14ac:dyDescent="0.15">
      <c r="A288" s="96"/>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row>
    <row r="289" spans="1:42" ht="15" x14ac:dyDescent="0.15">
      <c r="A289" s="96"/>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row>
    <row r="290" spans="1:42" ht="15" x14ac:dyDescent="0.15">
      <c r="A290" s="96"/>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row>
    <row r="291" spans="1:42" ht="15" x14ac:dyDescent="0.15">
      <c r="A291" s="96"/>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row>
    <row r="292" spans="1:42" ht="15" x14ac:dyDescent="0.15">
      <c r="A292" s="96"/>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row>
    <row r="293" spans="1:42" ht="15" x14ac:dyDescent="0.15">
      <c r="A293" s="96"/>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row>
    <row r="294" spans="1:42" ht="15" x14ac:dyDescent="0.15">
      <c r="A294" s="96"/>
      <c r="B294" s="131"/>
      <c r="C294" s="131"/>
      <c r="D294" s="131"/>
      <c r="E294" s="131"/>
      <c r="F294" s="141"/>
      <c r="G294" s="141"/>
      <c r="H294" s="141"/>
      <c r="I294" s="141"/>
      <c r="J294" s="141"/>
      <c r="K294" s="141"/>
      <c r="L294" s="141"/>
      <c r="M294" s="141"/>
      <c r="N294" s="141"/>
      <c r="O294" s="141"/>
      <c r="P294" s="141"/>
      <c r="Q294" s="141"/>
      <c r="R294" s="131"/>
      <c r="S294" s="131"/>
      <c r="T294" s="131"/>
      <c r="U294" s="131"/>
      <c r="V294" s="131"/>
      <c r="W294" s="131"/>
      <c r="X294" s="131"/>
      <c r="Y294" s="141"/>
      <c r="Z294" s="141"/>
      <c r="AA294" s="141"/>
      <c r="AB294" s="141"/>
      <c r="AC294" s="141"/>
      <c r="AD294" s="131"/>
      <c r="AE294" s="131"/>
      <c r="AF294" s="131"/>
      <c r="AG294" s="131"/>
      <c r="AH294" s="131"/>
      <c r="AI294" s="131"/>
      <c r="AJ294" s="131"/>
      <c r="AK294" s="131"/>
      <c r="AL294" s="131"/>
      <c r="AM294" s="131"/>
      <c r="AN294" s="131"/>
      <c r="AO294" s="131"/>
      <c r="AP294" s="131"/>
    </row>
    <row r="295" spans="1:42" ht="15" x14ac:dyDescent="0.15">
      <c r="A295" s="96"/>
      <c r="B295" s="131"/>
      <c r="C295" s="131"/>
      <c r="D295" s="131"/>
      <c r="E295" s="131"/>
      <c r="F295" s="141"/>
      <c r="G295" s="141"/>
      <c r="H295" s="141"/>
      <c r="I295" s="141"/>
      <c r="J295" s="141"/>
      <c r="K295" s="141"/>
      <c r="L295" s="141"/>
      <c r="M295" s="141"/>
      <c r="N295" s="141"/>
      <c r="O295" s="141"/>
      <c r="P295" s="141"/>
      <c r="Q295" s="141"/>
      <c r="R295" s="131"/>
      <c r="S295" s="131"/>
      <c r="T295" s="131"/>
      <c r="U295" s="131"/>
      <c r="V295" s="131"/>
      <c r="W295" s="131"/>
      <c r="X295" s="131"/>
      <c r="Y295" s="141"/>
      <c r="Z295" s="141"/>
      <c r="AA295" s="141"/>
      <c r="AB295" s="141"/>
      <c r="AC295" s="141"/>
      <c r="AD295" s="131"/>
      <c r="AE295" s="131"/>
      <c r="AF295" s="131"/>
      <c r="AG295" s="131"/>
      <c r="AH295" s="131"/>
      <c r="AI295" s="131"/>
      <c r="AJ295" s="131"/>
      <c r="AK295" s="131"/>
      <c r="AL295" s="131"/>
      <c r="AM295" s="131"/>
      <c r="AN295" s="131"/>
      <c r="AO295" s="131"/>
      <c r="AP295" s="131"/>
    </row>
    <row r="296" spans="1:42" ht="15" x14ac:dyDescent="0.15">
      <c r="A296" s="96"/>
      <c r="B296" s="130"/>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row>
    <row r="297" spans="1:42" ht="15" x14ac:dyDescent="0.15">
      <c r="A297" s="96"/>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row>
    <row r="298" spans="1:42" ht="15" x14ac:dyDescent="0.15">
      <c r="A298" s="96"/>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row>
    <row r="299" spans="1:42" ht="15" x14ac:dyDescent="0.15">
      <c r="A299" s="96"/>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row>
    <row r="300" spans="1:42" ht="15" x14ac:dyDescent="0.15">
      <c r="A300" s="96"/>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row>
    <row r="301" spans="1:42" ht="15" x14ac:dyDescent="0.15">
      <c r="A301" s="96"/>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row>
    <row r="302" spans="1:42" ht="15" x14ac:dyDescent="0.15">
      <c r="A302" s="96"/>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row>
    <row r="303" spans="1:42" ht="15" x14ac:dyDescent="0.15">
      <c r="A303" s="96"/>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row>
    <row r="304" spans="1:42" ht="15" x14ac:dyDescent="0.15">
      <c r="A304" s="96"/>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row>
    <row r="305" spans="1:42" ht="15" x14ac:dyDescent="0.15">
      <c r="A305" s="96"/>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row>
    <row r="306" spans="1:42" ht="15" x14ac:dyDescent="0.15">
      <c r="A306" s="96"/>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row>
    <row r="307" spans="1:42" ht="15" x14ac:dyDescent="0.15">
      <c r="A307" s="96"/>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row>
    <row r="308" spans="1:42" ht="15" x14ac:dyDescent="0.15">
      <c r="A308" s="96"/>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row>
    <row r="309" spans="1:42" ht="15" x14ac:dyDescent="0.15">
      <c r="A309" s="96"/>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row>
    <row r="310" spans="1:42" ht="15" x14ac:dyDescent="0.15">
      <c r="A310" s="96"/>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row>
    <row r="311" spans="1:42" ht="15" x14ac:dyDescent="0.15">
      <c r="A311" s="96"/>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row>
    <row r="312" spans="1:42" ht="15" x14ac:dyDescent="0.15">
      <c r="A312" s="96"/>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row>
    <row r="313" spans="1:42" ht="15" x14ac:dyDescent="0.15">
      <c r="A313" s="96"/>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row>
    <row r="314" spans="1:42" ht="15" x14ac:dyDescent="0.15">
      <c r="A314" s="96"/>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row>
    <row r="315" spans="1:42" ht="15" x14ac:dyDescent="0.15">
      <c r="A315" s="96"/>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row>
    <row r="316" spans="1:42" ht="15" x14ac:dyDescent="0.15">
      <c r="A316" s="96"/>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row>
    <row r="317" spans="1:42" ht="15" x14ac:dyDescent="0.15">
      <c r="A317" s="96"/>
      <c r="B317" s="131"/>
      <c r="C317" s="131"/>
      <c r="D317" s="131"/>
      <c r="E317" s="131"/>
      <c r="F317" s="141"/>
      <c r="G317" s="141"/>
      <c r="H317" s="141"/>
      <c r="I317" s="141"/>
      <c r="J317" s="141"/>
      <c r="K317" s="141"/>
      <c r="L317" s="141"/>
      <c r="M317" s="141"/>
      <c r="N317" s="141"/>
      <c r="O317" s="141"/>
      <c r="P317" s="141"/>
      <c r="Q317" s="141"/>
      <c r="R317" s="131"/>
      <c r="S317" s="131"/>
      <c r="T317" s="131"/>
      <c r="U317" s="131"/>
      <c r="V317" s="131"/>
      <c r="W317" s="131"/>
      <c r="X317" s="131"/>
      <c r="Y317" s="141"/>
      <c r="Z317" s="141"/>
      <c r="AA317" s="141"/>
      <c r="AB317" s="141"/>
      <c r="AC317" s="141"/>
      <c r="AD317" s="131"/>
      <c r="AE317" s="131"/>
      <c r="AF317" s="131"/>
      <c r="AG317" s="131"/>
      <c r="AH317" s="131"/>
      <c r="AI317" s="131"/>
      <c r="AJ317" s="131"/>
      <c r="AK317" s="131"/>
      <c r="AL317" s="131"/>
      <c r="AM317" s="131"/>
      <c r="AN317" s="131"/>
      <c r="AO317" s="131"/>
      <c r="AP317" s="131"/>
    </row>
    <row r="318" spans="1:42" ht="15" x14ac:dyDescent="0.15">
      <c r="A318" s="96"/>
      <c r="B318" s="131"/>
      <c r="C318" s="131"/>
      <c r="D318" s="131"/>
      <c r="E318" s="131"/>
      <c r="F318" s="141"/>
      <c r="G318" s="141"/>
      <c r="H318" s="141"/>
      <c r="I318" s="141"/>
      <c r="J318" s="141"/>
      <c r="K318" s="141"/>
      <c r="L318" s="141"/>
      <c r="M318" s="141"/>
      <c r="N318" s="141"/>
      <c r="O318" s="141"/>
      <c r="P318" s="141"/>
      <c r="Q318" s="141"/>
      <c r="R318" s="131"/>
      <c r="S318" s="131"/>
      <c r="T318" s="131"/>
      <c r="U318" s="131"/>
      <c r="V318" s="131"/>
      <c r="W318" s="131"/>
      <c r="X318" s="131"/>
      <c r="Y318" s="141"/>
      <c r="Z318" s="141"/>
      <c r="AA318" s="141"/>
      <c r="AB318" s="141"/>
      <c r="AC318" s="141"/>
      <c r="AD318" s="131"/>
      <c r="AE318" s="131"/>
      <c r="AF318" s="131"/>
      <c r="AG318" s="131"/>
      <c r="AH318" s="131"/>
      <c r="AI318" s="131"/>
      <c r="AJ318" s="131"/>
      <c r="AK318" s="131"/>
      <c r="AL318" s="131"/>
      <c r="AM318" s="131"/>
      <c r="AN318" s="131"/>
      <c r="AO318" s="131"/>
      <c r="AP318" s="131"/>
    </row>
    <row r="319" spans="1:42" ht="15" x14ac:dyDescent="0.15">
      <c r="A319" s="96"/>
      <c r="B319" s="130"/>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c r="AO319" s="131"/>
      <c r="AP319" s="131"/>
    </row>
    <row r="320" spans="1:42" ht="15" x14ac:dyDescent="0.15">
      <c r="A320" s="96"/>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row>
    <row r="321" spans="1:42" ht="15" x14ac:dyDescent="0.15">
      <c r="A321" s="96"/>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O321" s="131"/>
      <c r="AP321" s="131"/>
    </row>
    <row r="322" spans="1:42" ht="15" x14ac:dyDescent="0.15">
      <c r="A322" s="96"/>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row>
    <row r="323" spans="1:42" ht="15" x14ac:dyDescent="0.15">
      <c r="A323" s="96"/>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31"/>
      <c r="AP323" s="131"/>
    </row>
    <row r="324" spans="1:42" ht="15" x14ac:dyDescent="0.15">
      <c r="A324" s="96"/>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c r="AO324" s="131"/>
      <c r="AP324" s="131"/>
    </row>
    <row r="325" spans="1:42" ht="15" x14ac:dyDescent="0.15">
      <c r="A325" s="96"/>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row>
    <row r="326" spans="1:42" ht="15" x14ac:dyDescent="0.15">
      <c r="A326" s="96"/>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row>
    <row r="327" spans="1:42" ht="15" x14ac:dyDescent="0.15">
      <c r="A327" s="96"/>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row>
    <row r="328" spans="1:42" ht="15" x14ac:dyDescent="0.15">
      <c r="A328" s="96"/>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row>
    <row r="329" spans="1:42" ht="15" x14ac:dyDescent="0.15">
      <c r="A329" s="96"/>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31"/>
      <c r="AP329" s="131"/>
    </row>
    <row r="330" spans="1:42" ht="15" x14ac:dyDescent="0.15">
      <c r="A330" s="96"/>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31"/>
      <c r="AP330" s="131"/>
    </row>
    <row r="331" spans="1:42" ht="15" x14ac:dyDescent="0.15">
      <c r="A331" s="96"/>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c r="AO331" s="131"/>
      <c r="AP331" s="131"/>
    </row>
    <row r="332" spans="1:42" ht="15" x14ac:dyDescent="0.15">
      <c r="A332" s="96"/>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c r="AO332" s="131"/>
      <c r="AP332" s="131"/>
    </row>
    <row r="333" spans="1:42" ht="15" x14ac:dyDescent="0.15">
      <c r="A333" s="96"/>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31"/>
      <c r="AP333" s="131"/>
    </row>
    <row r="334" spans="1:42" ht="15" x14ac:dyDescent="0.15">
      <c r="A334" s="96"/>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31"/>
      <c r="AP334" s="131"/>
    </row>
    <row r="335" spans="1:42" ht="15" x14ac:dyDescent="0.15">
      <c r="A335" s="96"/>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row>
    <row r="336" spans="1:42" ht="15" x14ac:dyDescent="0.15">
      <c r="A336" s="96"/>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row>
    <row r="337" spans="1:42" ht="15" x14ac:dyDescent="0.15">
      <c r="A337" s="96"/>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row>
    <row r="338" spans="1:42" ht="15" x14ac:dyDescent="0.15">
      <c r="A338" s="96"/>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31"/>
      <c r="AP338" s="131"/>
    </row>
    <row r="339" spans="1:42" ht="15" x14ac:dyDescent="0.15">
      <c r="A339" s="96"/>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31"/>
      <c r="AP339" s="131"/>
    </row>
    <row r="340" spans="1:42" ht="15" x14ac:dyDescent="0.15">
      <c r="A340" s="96"/>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row>
    <row r="341" spans="1:42" ht="15" x14ac:dyDescent="0.15">
      <c r="A341" s="96"/>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31"/>
      <c r="AP341" s="131"/>
    </row>
    <row r="342" spans="1:42" ht="15" x14ac:dyDescent="0.15">
      <c r="A342" s="96"/>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row>
    <row r="343" spans="1:42" ht="15" x14ac:dyDescent="0.15">
      <c r="A343" s="96"/>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31"/>
      <c r="AP343" s="131"/>
    </row>
    <row r="344" spans="1:42" ht="15" x14ac:dyDescent="0.15">
      <c r="A344" s="96"/>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31"/>
      <c r="AP344" s="131"/>
    </row>
    <row r="345" spans="1:42" ht="15" x14ac:dyDescent="0.15">
      <c r="A345" s="96"/>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row>
    <row r="346" spans="1:42" ht="15" x14ac:dyDescent="0.15">
      <c r="A346" s="96"/>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31"/>
      <c r="AP346" s="131"/>
    </row>
    <row r="347" spans="1:42" ht="15" x14ac:dyDescent="0.15">
      <c r="A347" s="96"/>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row>
    <row r="348" spans="1:42" ht="15" x14ac:dyDescent="0.15">
      <c r="A348" s="96"/>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31"/>
      <c r="AP348" s="131"/>
    </row>
    <row r="349" spans="1:42" ht="15" x14ac:dyDescent="0.15">
      <c r="A349" s="96"/>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row>
    <row r="350" spans="1:42" ht="15" x14ac:dyDescent="0.15">
      <c r="A350" s="96"/>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row>
    <row r="351" spans="1:42" ht="15" x14ac:dyDescent="0.15">
      <c r="A351" s="96"/>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31"/>
      <c r="AP351" s="131"/>
    </row>
    <row r="352" spans="1:42" ht="15" x14ac:dyDescent="0.15">
      <c r="A352" s="96"/>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31"/>
      <c r="AP352" s="131"/>
    </row>
    <row r="353" spans="1:42" ht="15" x14ac:dyDescent="0.15">
      <c r="A353" s="96"/>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row>
    <row r="354" spans="1:42" ht="15" x14ac:dyDescent="0.15">
      <c r="A354" s="96"/>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row>
    <row r="355" spans="1:42" ht="15" x14ac:dyDescent="0.15">
      <c r="A355" s="96"/>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31"/>
      <c r="AP355" s="131"/>
    </row>
    <row r="356" spans="1:42" ht="15" x14ac:dyDescent="0.15">
      <c r="A356" s="96"/>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31"/>
      <c r="AP356" s="131"/>
    </row>
    <row r="357" spans="1:42" ht="15" x14ac:dyDescent="0.15">
      <c r="A357" s="96"/>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31"/>
      <c r="AP357" s="131"/>
    </row>
    <row r="358" spans="1:42" ht="15" x14ac:dyDescent="0.15">
      <c r="A358" s="96"/>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row>
    <row r="359" spans="1:42" ht="15" x14ac:dyDescent="0.15">
      <c r="A359" s="96"/>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31"/>
      <c r="AP359" s="131"/>
    </row>
    <row r="360" spans="1:42" ht="15" x14ac:dyDescent="0.15">
      <c r="A360" s="96"/>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31"/>
      <c r="AP360" s="131"/>
    </row>
    <row r="361" spans="1:42" ht="15" x14ac:dyDescent="0.15">
      <c r="A361" s="96"/>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row>
    <row r="362" spans="1:42" ht="15" x14ac:dyDescent="0.15">
      <c r="A362" s="96"/>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row>
    <row r="363" spans="1:42" ht="15" x14ac:dyDescent="0.15">
      <c r="A363" s="96"/>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row>
    <row r="364" spans="1:42" ht="15" x14ac:dyDescent="0.15">
      <c r="A364" s="96"/>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row>
    <row r="365" spans="1:42" ht="15" x14ac:dyDescent="0.15">
      <c r="A365" s="96"/>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31"/>
      <c r="AP365" s="131"/>
    </row>
    <row r="366" spans="1:42" ht="15" x14ac:dyDescent="0.15">
      <c r="A366" s="96"/>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31"/>
      <c r="AP366" s="131"/>
    </row>
    <row r="367" spans="1:42" ht="15" x14ac:dyDescent="0.15">
      <c r="A367" s="96"/>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row>
    <row r="368" spans="1:42" ht="15" x14ac:dyDescent="0.15">
      <c r="A368" s="96"/>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row>
    <row r="369" spans="1:42" ht="15" x14ac:dyDescent="0.15">
      <c r="A369" s="96"/>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row>
    <row r="370" spans="1:42" ht="15" x14ac:dyDescent="0.15">
      <c r="A370" s="96"/>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row>
    <row r="371" spans="1:42" ht="15" x14ac:dyDescent="0.15">
      <c r="A371" s="96"/>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c r="AO371" s="131"/>
      <c r="AP371" s="131"/>
    </row>
    <row r="372" spans="1:42" ht="15" x14ac:dyDescent="0.15">
      <c r="A372" s="96"/>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c r="AO372" s="131"/>
      <c r="AP372" s="131"/>
    </row>
    <row r="373" spans="1:42" ht="15" x14ac:dyDescent="0.15">
      <c r="A373" s="96"/>
      <c r="B373" s="130"/>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row>
    <row r="374" spans="1:42" ht="15" x14ac:dyDescent="0.15">
      <c r="A374" s="96"/>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31"/>
      <c r="AP374" s="131"/>
    </row>
    <row r="375" spans="1:42" ht="15" x14ac:dyDescent="0.15">
      <c r="A375" s="96"/>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c r="AO375" s="131"/>
      <c r="AP375" s="131"/>
    </row>
    <row r="376" spans="1:42" ht="15" x14ac:dyDescent="0.15">
      <c r="A376" s="96"/>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c r="AO376" s="131"/>
      <c r="AP376" s="131"/>
    </row>
    <row r="377" spans="1:42" ht="15" x14ac:dyDescent="0.15">
      <c r="A377" s="96"/>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c r="AO377" s="131"/>
      <c r="AP377" s="131"/>
    </row>
    <row r="378" spans="1:42" ht="15" x14ac:dyDescent="0.15">
      <c r="A378" s="96"/>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c r="AO378" s="131"/>
      <c r="AP378" s="131"/>
    </row>
    <row r="379" spans="1:42" ht="15" x14ac:dyDescent="0.15">
      <c r="A379" s="96"/>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c r="AO379" s="131"/>
      <c r="AP379" s="131"/>
    </row>
    <row r="380" spans="1:42" ht="15" x14ac:dyDescent="0.15">
      <c r="A380" s="96"/>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c r="AO380" s="131"/>
      <c r="AP380" s="131"/>
    </row>
    <row r="381" spans="1:42" ht="15" x14ac:dyDescent="0.15">
      <c r="A381" s="96"/>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c r="AO381" s="131"/>
      <c r="AP381" s="131"/>
    </row>
    <row r="382" spans="1:42" ht="15" x14ac:dyDescent="0.15">
      <c r="A382" s="96"/>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c r="AO382" s="131"/>
      <c r="AP382" s="131"/>
    </row>
    <row r="383" spans="1:42" ht="15" x14ac:dyDescent="0.15">
      <c r="A383" s="96"/>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c r="AO383" s="131"/>
      <c r="AP383" s="131"/>
    </row>
    <row r="384" spans="1:42" ht="15" x14ac:dyDescent="0.15">
      <c r="A384" s="96"/>
      <c r="B384" s="131"/>
      <c r="C384" s="131"/>
      <c r="D384" s="131"/>
      <c r="E384" s="131"/>
      <c r="F384" s="141"/>
      <c r="G384" s="141"/>
      <c r="H384" s="141"/>
      <c r="I384" s="141"/>
      <c r="J384" s="141"/>
      <c r="K384" s="141"/>
      <c r="L384" s="141"/>
      <c r="M384" s="141"/>
      <c r="N384" s="141"/>
      <c r="O384" s="141"/>
      <c r="P384" s="141"/>
      <c r="Q384" s="141"/>
      <c r="R384" s="131"/>
      <c r="S384" s="131"/>
      <c r="T384" s="131"/>
      <c r="U384" s="131"/>
      <c r="V384" s="131"/>
      <c r="W384" s="131"/>
      <c r="X384" s="131"/>
      <c r="Y384" s="141"/>
      <c r="Z384" s="141"/>
      <c r="AA384" s="141"/>
      <c r="AB384" s="141"/>
      <c r="AC384" s="141"/>
      <c r="AD384" s="131"/>
      <c r="AE384" s="131"/>
      <c r="AF384" s="131"/>
      <c r="AG384" s="131"/>
      <c r="AH384" s="131"/>
      <c r="AI384" s="131"/>
      <c r="AJ384" s="131"/>
      <c r="AK384" s="131"/>
      <c r="AL384" s="131"/>
      <c r="AM384" s="131"/>
      <c r="AN384" s="131"/>
      <c r="AO384" s="131"/>
      <c r="AP384" s="131"/>
    </row>
    <row r="385" spans="1:42" ht="15" x14ac:dyDescent="0.15">
      <c r="A385" s="96"/>
      <c r="B385" s="131"/>
      <c r="C385" s="131"/>
      <c r="D385" s="131"/>
      <c r="E385" s="131"/>
      <c r="F385" s="141"/>
      <c r="G385" s="141"/>
      <c r="H385" s="141"/>
      <c r="I385" s="141"/>
      <c r="J385" s="141"/>
      <c r="K385" s="141"/>
      <c r="L385" s="141"/>
      <c r="M385" s="141"/>
      <c r="N385" s="141"/>
      <c r="O385" s="141"/>
      <c r="P385" s="141"/>
      <c r="Q385" s="141"/>
      <c r="R385" s="131"/>
      <c r="S385" s="131"/>
      <c r="T385" s="131"/>
      <c r="U385" s="131"/>
      <c r="V385" s="131"/>
      <c r="W385" s="131"/>
      <c r="X385" s="131"/>
      <c r="Y385" s="141"/>
      <c r="Z385" s="141"/>
      <c r="AA385" s="141"/>
      <c r="AB385" s="141"/>
      <c r="AC385" s="141"/>
      <c r="AD385" s="131"/>
      <c r="AE385" s="131"/>
      <c r="AF385" s="131"/>
      <c r="AG385" s="131"/>
      <c r="AH385" s="131"/>
      <c r="AI385" s="131"/>
      <c r="AJ385" s="131"/>
      <c r="AK385" s="131"/>
      <c r="AL385" s="131"/>
      <c r="AM385" s="131"/>
      <c r="AN385" s="131"/>
      <c r="AO385" s="131"/>
      <c r="AP385" s="131"/>
    </row>
    <row r="386" spans="1:42" ht="15" x14ac:dyDescent="0.15">
      <c r="A386" s="96"/>
      <c r="B386" s="130"/>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row>
    <row r="387" spans="1:42" ht="15" x14ac:dyDescent="0.15">
      <c r="A387" s="96"/>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c r="AO387" s="131"/>
      <c r="AP387" s="131"/>
    </row>
    <row r="388" spans="1:42" ht="15" x14ac:dyDescent="0.15">
      <c r="A388" s="96"/>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c r="AO388" s="131"/>
      <c r="AP388" s="131"/>
    </row>
    <row r="389" spans="1:42" ht="15" x14ac:dyDescent="0.15">
      <c r="A389" s="96"/>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c r="AO389" s="131"/>
      <c r="AP389" s="131"/>
    </row>
    <row r="390" spans="1:42" ht="15" x14ac:dyDescent="0.15">
      <c r="A390" s="96"/>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c r="AO390" s="131"/>
      <c r="AP390" s="131"/>
    </row>
    <row r="391" spans="1:42" ht="15" x14ac:dyDescent="0.15">
      <c r="A391" s="96"/>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row>
    <row r="392" spans="1:42" ht="15" x14ac:dyDescent="0.15">
      <c r="A392" s="96"/>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c r="AO392" s="131"/>
      <c r="AP392" s="131"/>
    </row>
    <row r="393" spans="1:42" ht="15" x14ac:dyDescent="0.15">
      <c r="A393" s="96"/>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c r="AO393" s="131"/>
      <c r="AP393" s="131"/>
    </row>
    <row r="394" spans="1:42" ht="15" x14ac:dyDescent="0.15">
      <c r="A394" s="96"/>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c r="AO394" s="131"/>
      <c r="AP394" s="131"/>
    </row>
    <row r="395" spans="1:42" ht="15" x14ac:dyDescent="0.15">
      <c r="A395" s="96"/>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c r="AO395" s="131"/>
      <c r="AP395" s="131"/>
    </row>
    <row r="396" spans="1:42" ht="15" x14ac:dyDescent="0.15">
      <c r="A396" s="96"/>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c r="AO396" s="131"/>
      <c r="AP396" s="131"/>
    </row>
    <row r="397" spans="1:42" ht="15" x14ac:dyDescent="0.15">
      <c r="A397" s="96"/>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c r="AO397" s="131"/>
      <c r="AP397" s="131"/>
    </row>
    <row r="398" spans="1:42" ht="15" x14ac:dyDescent="0.15">
      <c r="A398" s="96"/>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c r="AO398" s="131"/>
      <c r="AP398" s="131"/>
    </row>
    <row r="399" spans="1:42" ht="15" x14ac:dyDescent="0.15">
      <c r="A399" s="96"/>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c r="AO399" s="131"/>
      <c r="AP399" s="131"/>
    </row>
    <row r="400" spans="1:42" ht="15" x14ac:dyDescent="0.15">
      <c r="A400" s="96"/>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c r="AO400" s="131"/>
      <c r="AP400" s="131"/>
    </row>
    <row r="401" spans="1:42" ht="15" x14ac:dyDescent="0.15">
      <c r="A401" s="96"/>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c r="AO401" s="131"/>
      <c r="AP401" s="131"/>
    </row>
    <row r="402" spans="1:42" ht="15" x14ac:dyDescent="0.15">
      <c r="A402" s="96"/>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c r="AO402" s="131"/>
      <c r="AP402" s="131"/>
    </row>
    <row r="403" spans="1:42" ht="15" x14ac:dyDescent="0.15">
      <c r="A403" s="96"/>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c r="AO403" s="131"/>
      <c r="AP403" s="131"/>
    </row>
    <row r="404" spans="1:42" ht="15" x14ac:dyDescent="0.15">
      <c r="A404" s="96"/>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c r="AO404" s="131"/>
      <c r="AP404" s="131"/>
    </row>
    <row r="405" spans="1:42" ht="15" x14ac:dyDescent="0.15">
      <c r="A405" s="96"/>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c r="AO405" s="131"/>
      <c r="AP405" s="131"/>
    </row>
    <row r="406" spans="1:42" ht="15" x14ac:dyDescent="0.15">
      <c r="A406" s="96"/>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c r="AO406" s="131"/>
      <c r="AP406" s="131"/>
    </row>
    <row r="407" spans="1:42" ht="15" x14ac:dyDescent="0.15">
      <c r="A407" s="96"/>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row>
    <row r="408" spans="1:42" ht="15" x14ac:dyDescent="0.15">
      <c r="A408" s="96"/>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c r="AO408" s="131"/>
      <c r="AP408" s="131"/>
    </row>
    <row r="409" spans="1:42" ht="15" x14ac:dyDescent="0.15">
      <c r="A409" s="96"/>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row>
    <row r="410" spans="1:42" ht="15" x14ac:dyDescent="0.15">
      <c r="A410" s="96"/>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c r="AO410" s="131"/>
      <c r="AP410" s="131"/>
    </row>
    <row r="411" spans="1:42" ht="15" x14ac:dyDescent="0.15">
      <c r="A411" s="96"/>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c r="AO411" s="131"/>
      <c r="AP411" s="131"/>
    </row>
    <row r="412" spans="1:42" ht="15" x14ac:dyDescent="0.15">
      <c r="A412" s="96"/>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c r="AO412" s="131"/>
      <c r="AP412" s="131"/>
    </row>
    <row r="413" spans="1:42" ht="15" x14ac:dyDescent="0.15">
      <c r="A413" s="96"/>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c r="AO413" s="131"/>
      <c r="AP413" s="131"/>
    </row>
    <row r="414" spans="1:42" ht="15" x14ac:dyDescent="0.15">
      <c r="A414" s="96"/>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c r="AO414" s="131"/>
      <c r="AP414" s="131"/>
    </row>
    <row r="415" spans="1:42" ht="15" x14ac:dyDescent="0.15">
      <c r="A415" s="96"/>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c r="AO415" s="131"/>
      <c r="AP415" s="131"/>
    </row>
    <row r="416" spans="1:42" ht="15" x14ac:dyDescent="0.15">
      <c r="A416" s="96"/>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c r="AO416" s="131"/>
      <c r="AP416" s="131"/>
    </row>
    <row r="417" spans="1:42" ht="15" x14ac:dyDescent="0.15">
      <c r="A417" s="96"/>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c r="AO417" s="131"/>
      <c r="AP417" s="131"/>
    </row>
    <row r="418" spans="1:42" ht="15" x14ac:dyDescent="0.15">
      <c r="A418" s="96"/>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c r="AO418" s="131"/>
      <c r="AP418" s="131"/>
    </row>
    <row r="419" spans="1:42" ht="15" x14ac:dyDescent="0.15">
      <c r="A419" s="96"/>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c r="AO419" s="131"/>
      <c r="AP419" s="131"/>
    </row>
    <row r="420" spans="1:42" ht="15" x14ac:dyDescent="0.15">
      <c r="A420" s="96"/>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c r="AO420" s="131"/>
      <c r="AP420" s="131"/>
    </row>
    <row r="421" spans="1:42" ht="15" x14ac:dyDescent="0.15">
      <c r="A421" s="96"/>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c r="AO421" s="131"/>
      <c r="AP421" s="131"/>
    </row>
    <row r="422" spans="1:42" ht="15" x14ac:dyDescent="0.15">
      <c r="A422" s="96"/>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c r="AO422" s="131"/>
      <c r="AP422" s="131"/>
    </row>
    <row r="423" spans="1:42" ht="15" x14ac:dyDescent="0.15">
      <c r="A423" s="96"/>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c r="AO423" s="131"/>
      <c r="AP423" s="131"/>
    </row>
    <row r="424" spans="1:42" ht="15" x14ac:dyDescent="0.15">
      <c r="A424" s="96"/>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c r="AO424" s="131"/>
      <c r="AP424" s="131"/>
    </row>
    <row r="425" spans="1:42" ht="15" x14ac:dyDescent="0.15">
      <c r="A425" s="96"/>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c r="AO425" s="131"/>
      <c r="AP425" s="131"/>
    </row>
    <row r="426" spans="1:42" ht="15" x14ac:dyDescent="0.15">
      <c r="A426" s="96"/>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c r="AO426" s="131"/>
      <c r="AP426" s="131"/>
    </row>
    <row r="427" spans="1:42" ht="15" x14ac:dyDescent="0.15">
      <c r="A427" s="96"/>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row>
    <row r="428" spans="1:42" ht="15" x14ac:dyDescent="0.15">
      <c r="A428" s="96"/>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row>
    <row r="429" spans="1:42" ht="15" x14ac:dyDescent="0.15">
      <c r="A429" s="96"/>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row>
    <row r="430" spans="1:42" ht="15" x14ac:dyDescent="0.15">
      <c r="A430" s="96"/>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c r="AO430" s="131"/>
      <c r="AP430" s="131"/>
    </row>
    <row r="431" spans="1:42" ht="15" x14ac:dyDescent="0.15">
      <c r="A431" s="96"/>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c r="AO431" s="131"/>
      <c r="AP431" s="131"/>
    </row>
    <row r="432" spans="1:42" ht="15" x14ac:dyDescent="0.15">
      <c r="A432" s="96"/>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c r="AO432" s="131"/>
      <c r="AP432" s="131"/>
    </row>
    <row r="433" spans="1:42" ht="15" x14ac:dyDescent="0.15">
      <c r="A433" s="96"/>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c r="AO433" s="131"/>
      <c r="AP433" s="131"/>
    </row>
    <row r="434" spans="1:42" ht="15" x14ac:dyDescent="0.15">
      <c r="A434" s="96"/>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c r="AO434" s="131"/>
      <c r="AP434" s="131"/>
    </row>
    <row r="435" spans="1:42" ht="15" x14ac:dyDescent="0.15">
      <c r="A435" s="96"/>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row>
    <row r="436" spans="1:42" ht="15" x14ac:dyDescent="0.15">
      <c r="A436" s="96"/>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c r="AO436" s="131"/>
      <c r="AP436" s="131"/>
    </row>
    <row r="437" spans="1:42" ht="15" x14ac:dyDescent="0.15">
      <c r="A437" s="96"/>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c r="AO437" s="131"/>
      <c r="AP437" s="131"/>
    </row>
    <row r="438" spans="1:42" ht="15" x14ac:dyDescent="0.15">
      <c r="A438" s="96"/>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c r="AO438" s="131"/>
      <c r="AP438" s="131"/>
    </row>
    <row r="439" spans="1:42" ht="15" x14ac:dyDescent="0.15">
      <c r="A439" s="96"/>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c r="AO439" s="131"/>
      <c r="AP439" s="131"/>
    </row>
    <row r="440" spans="1:42" ht="15" x14ac:dyDescent="0.15">
      <c r="A440" s="96"/>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c r="AO440" s="131"/>
      <c r="AP440" s="131"/>
    </row>
    <row r="441" spans="1:42" ht="15" x14ac:dyDescent="0.15">
      <c r="A441" s="96"/>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c r="AO441" s="131"/>
      <c r="AP441" s="131"/>
    </row>
    <row r="442" spans="1:42" ht="15" x14ac:dyDescent="0.15">
      <c r="A442" s="96"/>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c r="AO442" s="131"/>
      <c r="AP442" s="131"/>
    </row>
    <row r="443" spans="1:42" ht="15" x14ac:dyDescent="0.15">
      <c r="A443" s="96"/>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c r="AO443" s="131"/>
      <c r="AP443" s="131"/>
    </row>
    <row r="444" spans="1:42" ht="15" x14ac:dyDescent="0.15">
      <c r="A444" s="96"/>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c r="AO444" s="131"/>
      <c r="AP444" s="131"/>
    </row>
    <row r="445" spans="1:42" ht="15" x14ac:dyDescent="0.15">
      <c r="A445" s="96"/>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c r="AO445" s="131"/>
      <c r="AP445" s="131"/>
    </row>
    <row r="446" spans="1:42" ht="15" x14ac:dyDescent="0.15">
      <c r="A446" s="96"/>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c r="AO446" s="131"/>
      <c r="AP446" s="131"/>
    </row>
    <row r="447" spans="1:42" ht="15" x14ac:dyDescent="0.15">
      <c r="A447" s="96"/>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c r="AO447" s="131"/>
      <c r="AP447" s="131"/>
    </row>
    <row r="448" spans="1:42" ht="15" x14ac:dyDescent="0.15">
      <c r="A448" s="96"/>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c r="AO448" s="131"/>
      <c r="AP448" s="131"/>
    </row>
    <row r="449" spans="1:42" ht="15" x14ac:dyDescent="0.15">
      <c r="A449" s="96"/>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c r="AO449" s="131"/>
      <c r="AP449" s="131"/>
    </row>
    <row r="450" spans="1:42" ht="15" x14ac:dyDescent="0.15">
      <c r="A450" s="96"/>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c r="AO450" s="131"/>
      <c r="AP450" s="131"/>
    </row>
    <row r="451" spans="1:42" ht="15" x14ac:dyDescent="0.15">
      <c r="A451" s="96"/>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c r="AO451" s="131"/>
      <c r="AP451" s="131"/>
    </row>
    <row r="452" spans="1:42" ht="15" x14ac:dyDescent="0.15">
      <c r="A452" s="96"/>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c r="AO452" s="131"/>
      <c r="AP452" s="131"/>
    </row>
    <row r="453" spans="1:42" ht="15" x14ac:dyDescent="0.15">
      <c r="A453" s="96"/>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c r="AO453" s="131"/>
      <c r="AP453" s="131"/>
    </row>
    <row r="454" spans="1:42" ht="15" x14ac:dyDescent="0.15">
      <c r="A454" s="96"/>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row>
    <row r="455" spans="1:42" ht="15" x14ac:dyDescent="0.15">
      <c r="A455" s="96"/>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31"/>
      <c r="AP455" s="131"/>
    </row>
    <row r="456" spans="1:42" ht="15" x14ac:dyDescent="0.15">
      <c r="A456" s="96"/>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c r="AO456" s="131"/>
      <c r="AP456" s="131"/>
    </row>
    <row r="457" spans="1:42" ht="15" x14ac:dyDescent="0.15">
      <c r="A457" s="96"/>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c r="AO457" s="131"/>
      <c r="AP457" s="131"/>
    </row>
    <row r="458" spans="1:42" ht="15" x14ac:dyDescent="0.15">
      <c r="A458" s="96"/>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c r="AO458" s="131"/>
      <c r="AP458" s="131"/>
    </row>
    <row r="459" spans="1:42" ht="15" x14ac:dyDescent="0.15">
      <c r="A459" s="96"/>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c r="AO459" s="131"/>
      <c r="AP459" s="131"/>
    </row>
    <row r="460" spans="1:42" ht="15" x14ac:dyDescent="0.15">
      <c r="A460" s="96"/>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c r="AO460" s="131"/>
      <c r="AP460" s="131"/>
    </row>
    <row r="461" spans="1:42" ht="15" x14ac:dyDescent="0.15">
      <c r="A461" s="96"/>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c r="AO461" s="131"/>
      <c r="AP461" s="131"/>
    </row>
    <row r="462" spans="1:42" ht="15" x14ac:dyDescent="0.15">
      <c r="A462" s="96"/>
      <c r="B462" s="130"/>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c r="AO462" s="131"/>
      <c r="AP462" s="131"/>
    </row>
    <row r="463" spans="1:42" ht="15" x14ac:dyDescent="0.15">
      <c r="A463" s="96"/>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row>
    <row r="464" spans="1:42" ht="15" x14ac:dyDescent="0.15">
      <c r="A464" s="96"/>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31"/>
      <c r="AP464" s="131"/>
    </row>
    <row r="465" spans="1:42" ht="15" x14ac:dyDescent="0.15">
      <c r="A465" s="96"/>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c r="AO465" s="131"/>
      <c r="AP465" s="131"/>
    </row>
    <row r="466" spans="1:42" ht="15" x14ac:dyDescent="0.15">
      <c r="A466" s="96"/>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c r="AO466" s="131"/>
      <c r="AP466" s="131"/>
    </row>
    <row r="467" spans="1:42" ht="15" x14ac:dyDescent="0.15">
      <c r="A467" s="96"/>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c r="AO467" s="131"/>
      <c r="AP467" s="131"/>
    </row>
    <row r="468" spans="1:42" ht="15" x14ac:dyDescent="0.15">
      <c r="A468" s="96"/>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c r="AO468" s="131"/>
      <c r="AP468" s="131"/>
    </row>
    <row r="469" spans="1:42" ht="15" x14ac:dyDescent="0.15">
      <c r="A469" s="96"/>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c r="AO469" s="131"/>
      <c r="AP469" s="131"/>
    </row>
    <row r="470" spans="1:42" ht="15" x14ac:dyDescent="0.15">
      <c r="A470" s="96"/>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c r="AO470" s="131"/>
      <c r="AP470" s="131"/>
    </row>
    <row r="471" spans="1:42" ht="15" x14ac:dyDescent="0.15">
      <c r="A471" s="96"/>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c r="AO471" s="131"/>
      <c r="AP471" s="131"/>
    </row>
    <row r="472" spans="1:42" ht="15" x14ac:dyDescent="0.15">
      <c r="A472" s="96"/>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c r="AO472" s="131"/>
      <c r="AP472" s="131"/>
    </row>
    <row r="473" spans="1:42" ht="15" x14ac:dyDescent="0.15">
      <c r="A473" s="96"/>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c r="AO473" s="131"/>
      <c r="AP473" s="131"/>
    </row>
    <row r="474" spans="1:42" ht="15" x14ac:dyDescent="0.15">
      <c r="A474" s="96"/>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c r="AO474" s="131"/>
      <c r="AP474" s="131"/>
    </row>
    <row r="475" spans="1:42" ht="15" x14ac:dyDescent="0.15">
      <c r="A475" s="96"/>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c r="AO475" s="131"/>
      <c r="AP475" s="131"/>
    </row>
    <row r="476" spans="1:42" ht="15" x14ac:dyDescent="0.15">
      <c r="A476" s="96"/>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c r="AO476" s="131"/>
      <c r="AP476" s="131"/>
    </row>
    <row r="477" spans="1:42" ht="15" x14ac:dyDescent="0.15">
      <c r="A477" s="96"/>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c r="AO477" s="131"/>
      <c r="AP477" s="131"/>
    </row>
    <row r="478" spans="1:42" ht="15" x14ac:dyDescent="0.15">
      <c r="A478" s="96"/>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c r="AO478" s="131"/>
      <c r="AP478" s="131"/>
    </row>
    <row r="479" spans="1:42" ht="15" x14ac:dyDescent="0.15">
      <c r="A479" s="96"/>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row>
    <row r="480" spans="1:42" ht="15" x14ac:dyDescent="0.15">
      <c r="A480" s="96"/>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c r="AO480" s="131"/>
      <c r="AP480" s="131"/>
    </row>
    <row r="481" spans="1:42" ht="15" x14ac:dyDescent="0.15">
      <c r="A481" s="96"/>
      <c r="B481" s="131"/>
      <c r="C481" s="131"/>
      <c r="D481" s="131"/>
      <c r="E481" s="131"/>
      <c r="F481" s="141"/>
      <c r="G481" s="141"/>
      <c r="H481" s="141"/>
      <c r="I481" s="141"/>
      <c r="J481" s="141"/>
      <c r="K481" s="141"/>
      <c r="L481" s="141"/>
      <c r="M481" s="141"/>
      <c r="N481" s="141"/>
      <c r="O481" s="141"/>
      <c r="P481" s="141"/>
      <c r="Q481" s="141"/>
      <c r="R481" s="131"/>
      <c r="S481" s="131"/>
      <c r="T481" s="131"/>
      <c r="U481" s="131"/>
      <c r="V481" s="131"/>
      <c r="W481" s="131"/>
      <c r="X481" s="131"/>
      <c r="Y481" s="141"/>
      <c r="Z481" s="141"/>
      <c r="AA481" s="141"/>
      <c r="AB481" s="141"/>
      <c r="AC481" s="141"/>
      <c r="AD481" s="131"/>
      <c r="AE481" s="131"/>
      <c r="AF481" s="131"/>
      <c r="AG481" s="131"/>
      <c r="AH481" s="131"/>
      <c r="AI481" s="131"/>
      <c r="AJ481" s="131"/>
      <c r="AK481" s="131"/>
      <c r="AL481" s="131"/>
      <c r="AM481" s="131"/>
      <c r="AN481" s="131"/>
      <c r="AO481" s="131"/>
      <c r="AP481" s="131"/>
    </row>
    <row r="482" spans="1:42" ht="15" x14ac:dyDescent="0.15">
      <c r="A482" s="96"/>
      <c r="B482" s="131"/>
      <c r="C482" s="131"/>
      <c r="D482" s="131"/>
      <c r="E482" s="131"/>
      <c r="F482" s="141"/>
      <c r="G482" s="141"/>
      <c r="H482" s="141"/>
      <c r="I482" s="141"/>
      <c r="J482" s="141"/>
      <c r="K482" s="141"/>
      <c r="L482" s="141"/>
      <c r="M482" s="141"/>
      <c r="N482" s="141"/>
      <c r="O482" s="141"/>
      <c r="P482" s="141"/>
      <c r="Q482" s="141"/>
      <c r="R482" s="131"/>
      <c r="S482" s="131"/>
      <c r="T482" s="131"/>
      <c r="U482" s="131"/>
      <c r="V482" s="131"/>
      <c r="W482" s="131"/>
      <c r="X482" s="131"/>
      <c r="Y482" s="141"/>
      <c r="Z482" s="141"/>
      <c r="AA482" s="141"/>
      <c r="AB482" s="141"/>
      <c r="AC482" s="141"/>
      <c r="AD482" s="131"/>
      <c r="AE482" s="131"/>
      <c r="AF482" s="131"/>
      <c r="AG482" s="131"/>
      <c r="AH482" s="131"/>
      <c r="AI482" s="131"/>
      <c r="AJ482" s="131"/>
      <c r="AK482" s="131"/>
      <c r="AL482" s="131"/>
      <c r="AM482" s="131"/>
      <c r="AN482" s="131"/>
      <c r="AO482" s="131"/>
      <c r="AP482" s="131"/>
    </row>
    <row r="483" spans="1:42" ht="15" x14ac:dyDescent="0.15">
      <c r="A483" s="96"/>
      <c r="B483" s="130"/>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row>
    <row r="484" spans="1:42" ht="15" x14ac:dyDescent="0.15">
      <c r="A484" s="96"/>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c r="AO484" s="131"/>
      <c r="AP484" s="131"/>
    </row>
    <row r="485" spans="1:42" ht="15" x14ac:dyDescent="0.15">
      <c r="A485" s="96"/>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c r="AO485" s="131"/>
      <c r="AP485" s="131"/>
    </row>
    <row r="486" spans="1:42" ht="15" x14ac:dyDescent="0.15">
      <c r="A486" s="96"/>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c r="AO486" s="131"/>
      <c r="AP486" s="131"/>
    </row>
    <row r="487" spans="1:42" ht="15" x14ac:dyDescent="0.15">
      <c r="A487" s="96"/>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c r="AO487" s="131"/>
      <c r="AP487" s="131"/>
    </row>
    <row r="488" spans="1:42" ht="15" x14ac:dyDescent="0.15">
      <c r="A488" s="96"/>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c r="AO488" s="131"/>
      <c r="AP488" s="131"/>
    </row>
    <row r="489" spans="1:42" ht="15" x14ac:dyDescent="0.15">
      <c r="A489" s="96"/>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c r="AO489" s="131"/>
      <c r="AP489" s="131"/>
    </row>
    <row r="490" spans="1:42" ht="15" x14ac:dyDescent="0.15">
      <c r="A490" s="96"/>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c r="AO490" s="131"/>
      <c r="AP490" s="131"/>
    </row>
    <row r="491" spans="1:42" ht="15" x14ac:dyDescent="0.15">
      <c r="A491" s="96"/>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c r="AO491" s="131"/>
      <c r="AP491" s="131"/>
    </row>
    <row r="492" spans="1:42" ht="15" x14ac:dyDescent="0.15">
      <c r="A492" s="96"/>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c r="AO492" s="131"/>
      <c r="AP492" s="131"/>
    </row>
    <row r="493" spans="1:42" ht="15" x14ac:dyDescent="0.15">
      <c r="A493" s="96"/>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c r="AO493" s="131"/>
      <c r="AP493" s="131"/>
    </row>
    <row r="494" spans="1:42" ht="15" x14ac:dyDescent="0.15">
      <c r="A494" s="96"/>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c r="AO494" s="131"/>
      <c r="AP494" s="131"/>
    </row>
    <row r="495" spans="1:42" ht="15" x14ac:dyDescent="0.15">
      <c r="A495" s="96"/>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c r="AO495" s="131"/>
      <c r="AP495" s="131"/>
    </row>
    <row r="496" spans="1:42" ht="15" x14ac:dyDescent="0.15">
      <c r="A496" s="96"/>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c r="AO496" s="131"/>
      <c r="AP496" s="131"/>
    </row>
    <row r="497" spans="1:42" ht="15" x14ac:dyDescent="0.15">
      <c r="A497" s="96"/>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c r="AO497" s="131"/>
      <c r="AP497" s="131"/>
    </row>
    <row r="498" spans="1:42" ht="15" x14ac:dyDescent="0.15">
      <c r="A498" s="96"/>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c r="AO498" s="131"/>
      <c r="AP498" s="131"/>
    </row>
    <row r="499" spans="1:42" ht="15" x14ac:dyDescent="0.15">
      <c r="A499" s="96"/>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c r="AO499" s="131"/>
      <c r="AP499" s="131"/>
    </row>
    <row r="500" spans="1:42" ht="15" x14ac:dyDescent="0.15">
      <c r="A500" s="96"/>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c r="AO500" s="131"/>
      <c r="AP500" s="131"/>
    </row>
    <row r="501" spans="1:42" ht="15" x14ac:dyDescent="0.15">
      <c r="A501" s="96"/>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c r="AO501" s="131"/>
      <c r="AP501" s="131"/>
    </row>
    <row r="502" spans="1:42" ht="15" x14ac:dyDescent="0.15">
      <c r="A502" s="96"/>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c r="AO502" s="131"/>
      <c r="AP502" s="131"/>
    </row>
    <row r="503" spans="1:42" ht="15" x14ac:dyDescent="0.15">
      <c r="A503" s="96"/>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c r="AO503" s="131"/>
      <c r="AP503" s="131"/>
    </row>
    <row r="504" spans="1:42" ht="15" x14ac:dyDescent="0.15">
      <c r="A504" s="96"/>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c r="AO504" s="131"/>
      <c r="AP504" s="131"/>
    </row>
    <row r="505" spans="1:42" ht="15" x14ac:dyDescent="0.15">
      <c r="A505" s="96"/>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c r="AO505" s="131"/>
      <c r="AP505" s="131"/>
    </row>
    <row r="506" spans="1:42" ht="15" x14ac:dyDescent="0.15">
      <c r="A506" s="96"/>
      <c r="B506" s="131"/>
      <c r="C506" s="131"/>
      <c r="D506" s="131"/>
      <c r="E506" s="131"/>
      <c r="F506" s="141"/>
      <c r="G506" s="141"/>
      <c r="H506" s="141"/>
      <c r="I506" s="141"/>
      <c r="J506" s="141"/>
      <c r="K506" s="141"/>
      <c r="L506" s="141"/>
      <c r="M506" s="141"/>
      <c r="N506" s="141"/>
      <c r="O506" s="141"/>
      <c r="P506" s="141"/>
      <c r="Q506" s="141"/>
      <c r="R506" s="131"/>
      <c r="S506" s="131"/>
      <c r="T506" s="131"/>
      <c r="U506" s="131"/>
      <c r="V506" s="131"/>
      <c r="W506" s="131"/>
      <c r="X506" s="131"/>
      <c r="Y506" s="141"/>
      <c r="Z506" s="141"/>
      <c r="AA506" s="141"/>
      <c r="AB506" s="141"/>
      <c r="AC506" s="141"/>
      <c r="AD506" s="131"/>
      <c r="AE506" s="131"/>
      <c r="AF506" s="131"/>
      <c r="AG506" s="131"/>
      <c r="AH506" s="131"/>
      <c r="AI506" s="131"/>
      <c r="AJ506" s="131"/>
      <c r="AK506" s="131"/>
      <c r="AL506" s="131"/>
      <c r="AM506" s="131"/>
      <c r="AN506" s="131"/>
      <c r="AO506" s="131"/>
      <c r="AP506" s="131"/>
    </row>
    <row r="507" spans="1:42" ht="15" x14ac:dyDescent="0.15">
      <c r="A507" s="96"/>
      <c r="B507" s="131"/>
      <c r="C507" s="131"/>
      <c r="D507" s="131"/>
      <c r="E507" s="131"/>
      <c r="F507" s="141"/>
      <c r="G507" s="141"/>
      <c r="H507" s="141"/>
      <c r="I507" s="141"/>
      <c r="J507" s="141"/>
      <c r="K507" s="141"/>
      <c r="L507" s="141"/>
      <c r="M507" s="141"/>
      <c r="N507" s="141"/>
      <c r="O507" s="141"/>
      <c r="P507" s="141"/>
      <c r="Q507" s="141"/>
      <c r="R507" s="131"/>
      <c r="S507" s="131"/>
      <c r="T507" s="131"/>
      <c r="U507" s="131"/>
      <c r="V507" s="131"/>
      <c r="W507" s="131"/>
      <c r="X507" s="131"/>
      <c r="Y507" s="141"/>
      <c r="Z507" s="141"/>
      <c r="AA507" s="141"/>
      <c r="AB507" s="141"/>
      <c r="AC507" s="141"/>
      <c r="AD507" s="131"/>
      <c r="AE507" s="131"/>
      <c r="AF507" s="131"/>
      <c r="AG507" s="131"/>
      <c r="AH507" s="131"/>
      <c r="AI507" s="131"/>
      <c r="AJ507" s="131"/>
      <c r="AK507" s="131"/>
      <c r="AL507" s="131"/>
      <c r="AM507" s="131"/>
      <c r="AN507" s="131"/>
      <c r="AO507" s="131"/>
      <c r="AP507" s="131"/>
    </row>
    <row r="508" spans="1:42" ht="15" x14ac:dyDescent="0.15">
      <c r="A508" s="96"/>
      <c r="B508" s="130"/>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c r="AO508" s="131"/>
      <c r="AP508" s="131"/>
    </row>
    <row r="509" spans="1:42" ht="15" x14ac:dyDescent="0.15">
      <c r="A509" s="96"/>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c r="AO509" s="131"/>
      <c r="AP509" s="131"/>
    </row>
    <row r="510" spans="1:42" ht="15" x14ac:dyDescent="0.15">
      <c r="A510" s="96"/>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c r="AO510" s="131"/>
      <c r="AP510" s="131"/>
    </row>
    <row r="511" spans="1:42" ht="15" x14ac:dyDescent="0.15">
      <c r="A511" s="96"/>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c r="AO511" s="131"/>
      <c r="AP511" s="131"/>
    </row>
    <row r="512" spans="1:42" ht="15" x14ac:dyDescent="0.15">
      <c r="A512" s="96"/>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c r="AO512" s="131"/>
      <c r="AP512" s="131"/>
    </row>
    <row r="513" spans="1:42" ht="15" x14ac:dyDescent="0.15">
      <c r="A513" s="96"/>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c r="AO513" s="131"/>
      <c r="AP513" s="131"/>
    </row>
    <row r="514" spans="1:42" ht="15" x14ac:dyDescent="0.15">
      <c r="A514" s="96"/>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c r="AO514" s="131"/>
      <c r="AP514" s="131"/>
    </row>
    <row r="515" spans="1:42" ht="15" x14ac:dyDescent="0.15">
      <c r="A515" s="96"/>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c r="AO515" s="131"/>
      <c r="AP515" s="131"/>
    </row>
    <row r="516" spans="1:42" ht="15" x14ac:dyDescent="0.15">
      <c r="A516" s="96"/>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c r="AO516" s="131"/>
      <c r="AP516" s="131"/>
    </row>
    <row r="517" spans="1:42" ht="15" x14ac:dyDescent="0.15">
      <c r="A517" s="96"/>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row>
    <row r="518" spans="1:42" ht="15" x14ac:dyDescent="0.15">
      <c r="A518" s="96"/>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c r="AO518" s="131"/>
      <c r="AP518" s="131"/>
    </row>
    <row r="519" spans="1:42" ht="15" x14ac:dyDescent="0.15">
      <c r="A519" s="96"/>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c r="AO519" s="131"/>
      <c r="AP519" s="131"/>
    </row>
    <row r="520" spans="1:42" ht="15" x14ac:dyDescent="0.15">
      <c r="A520" s="96"/>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c r="AO520" s="131"/>
      <c r="AP520" s="131"/>
    </row>
    <row r="521" spans="1:42" ht="15" x14ac:dyDescent="0.15">
      <c r="A521" s="96"/>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c r="AO521" s="131"/>
      <c r="AP521" s="131"/>
    </row>
    <row r="522" spans="1:42" ht="15" x14ac:dyDescent="0.15">
      <c r="A522" s="96"/>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c r="AO522" s="131"/>
      <c r="AP522" s="131"/>
    </row>
    <row r="523" spans="1:42" ht="15" x14ac:dyDescent="0.15">
      <c r="A523" s="96"/>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row>
    <row r="524" spans="1:42" ht="15" x14ac:dyDescent="0.15">
      <c r="A524" s="96"/>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c r="AO524" s="131"/>
      <c r="AP524" s="131"/>
    </row>
    <row r="525" spans="1:42" ht="15" x14ac:dyDescent="0.15">
      <c r="A525" s="96"/>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c r="AO525" s="131"/>
      <c r="AP525" s="131"/>
    </row>
    <row r="526" spans="1:42" ht="15" x14ac:dyDescent="0.15">
      <c r="A526" s="96"/>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c r="AO526" s="131"/>
      <c r="AP526" s="131"/>
    </row>
    <row r="527" spans="1:42" ht="15" x14ac:dyDescent="0.15">
      <c r="A527" s="96"/>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c r="AO527" s="131"/>
      <c r="AP527" s="131"/>
    </row>
    <row r="528" spans="1:42" ht="15" x14ac:dyDescent="0.15">
      <c r="A528" s="96"/>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c r="AO528" s="131"/>
      <c r="AP528" s="131"/>
    </row>
    <row r="529" spans="1:42" ht="15" x14ac:dyDescent="0.15">
      <c r="A529" s="96"/>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c r="AO529" s="131"/>
      <c r="AP529" s="131"/>
    </row>
    <row r="530" spans="1:42" ht="15" x14ac:dyDescent="0.15">
      <c r="A530" s="96"/>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c r="AO530" s="131"/>
      <c r="AP530" s="131"/>
    </row>
    <row r="531" spans="1:42" ht="15" x14ac:dyDescent="0.15">
      <c r="A531" s="96"/>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c r="AO531" s="131"/>
      <c r="AP531" s="131"/>
    </row>
    <row r="532" spans="1:42" ht="15" x14ac:dyDescent="0.15">
      <c r="A532" s="96"/>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c r="AO532" s="131"/>
      <c r="AP532" s="131"/>
    </row>
    <row r="533" spans="1:42" ht="15" x14ac:dyDescent="0.15">
      <c r="A533" s="96"/>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c r="AO533" s="131"/>
      <c r="AP533" s="131"/>
    </row>
    <row r="534" spans="1:42" ht="15" x14ac:dyDescent="0.15">
      <c r="A534" s="96"/>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c r="AO534" s="131"/>
      <c r="AP534" s="131"/>
    </row>
    <row r="535" spans="1:42" ht="15" x14ac:dyDescent="0.15">
      <c r="A535" s="96"/>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row>
    <row r="536" spans="1:42" ht="15" x14ac:dyDescent="0.15">
      <c r="A536" s="96"/>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row>
    <row r="537" spans="1:42" ht="15" x14ac:dyDescent="0.15">
      <c r="A537" s="96"/>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row>
    <row r="538" spans="1:42" ht="15" x14ac:dyDescent="0.15">
      <c r="A538" s="96"/>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c r="AO538" s="131"/>
      <c r="AP538" s="131"/>
    </row>
    <row r="539" spans="1:42" ht="15" x14ac:dyDescent="0.15">
      <c r="A539" s="96"/>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c r="AO539" s="131"/>
      <c r="AP539" s="131"/>
    </row>
    <row r="540" spans="1:42" ht="15" x14ac:dyDescent="0.15">
      <c r="A540" s="96"/>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c r="AO540" s="131"/>
      <c r="AP540" s="131"/>
    </row>
    <row r="541" spans="1:42" ht="15" x14ac:dyDescent="0.15">
      <c r="A541" s="96"/>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c r="AO541" s="131"/>
      <c r="AP541" s="131"/>
    </row>
    <row r="542" spans="1:42" ht="15" x14ac:dyDescent="0.15">
      <c r="A542" s="96"/>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c r="AO542" s="131"/>
      <c r="AP542" s="131"/>
    </row>
    <row r="543" spans="1:42" ht="15" x14ac:dyDescent="0.15">
      <c r="A543" s="96"/>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c r="AO543" s="131"/>
      <c r="AP543" s="131"/>
    </row>
    <row r="544" spans="1:42" ht="15" x14ac:dyDescent="0.15">
      <c r="A544" s="96"/>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c r="AO544" s="131"/>
      <c r="AP544" s="131"/>
    </row>
    <row r="545" spans="1:42" ht="15" x14ac:dyDescent="0.15">
      <c r="A545" s="96"/>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c r="AO545" s="131"/>
      <c r="AP545" s="131"/>
    </row>
    <row r="546" spans="1:42" ht="15" x14ac:dyDescent="0.15">
      <c r="A546" s="96"/>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c r="AO546" s="131"/>
      <c r="AP546" s="131"/>
    </row>
    <row r="547" spans="1:42" ht="15" x14ac:dyDescent="0.15">
      <c r="A547" s="96"/>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c r="AO547" s="131"/>
      <c r="AP547" s="131"/>
    </row>
    <row r="548" spans="1:42" ht="15" x14ac:dyDescent="0.15">
      <c r="A548" s="96"/>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c r="AO548" s="131"/>
      <c r="AP548" s="131"/>
    </row>
    <row r="549" spans="1:42" ht="15" x14ac:dyDescent="0.15">
      <c r="A549" s="96"/>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c r="AO549" s="131"/>
      <c r="AP549" s="131"/>
    </row>
    <row r="550" spans="1:42" ht="15" x14ac:dyDescent="0.15">
      <c r="A550" s="96"/>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c r="AO550" s="131"/>
      <c r="AP550" s="131"/>
    </row>
    <row r="551" spans="1:42" ht="15" x14ac:dyDescent="0.15">
      <c r="A551" s="96"/>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c r="AO551" s="131"/>
      <c r="AP551" s="131"/>
    </row>
    <row r="552" spans="1:42" ht="15" x14ac:dyDescent="0.15">
      <c r="A552" s="96"/>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c r="AO552" s="131"/>
      <c r="AP552" s="131"/>
    </row>
    <row r="553" spans="1:42" ht="15" x14ac:dyDescent="0.15">
      <c r="A553" s="96"/>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c r="AO553" s="131"/>
      <c r="AP553" s="131"/>
    </row>
    <row r="554" spans="1:42" ht="15" x14ac:dyDescent="0.15">
      <c r="A554" s="96"/>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c r="AO554" s="131"/>
      <c r="AP554" s="131"/>
    </row>
    <row r="555" spans="1:42" ht="15" x14ac:dyDescent="0.15">
      <c r="A555" s="96"/>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c r="AO555" s="131"/>
      <c r="AP555" s="131"/>
    </row>
    <row r="556" spans="1:42" ht="15" x14ac:dyDescent="0.15">
      <c r="A556" s="96"/>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c r="AO556" s="131"/>
      <c r="AP556" s="131"/>
    </row>
    <row r="557" spans="1:42" ht="15" x14ac:dyDescent="0.15">
      <c r="A557" s="96"/>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c r="AO557" s="131"/>
      <c r="AP557" s="131"/>
    </row>
    <row r="558" spans="1:42" ht="15" x14ac:dyDescent="0.15">
      <c r="A558" s="96"/>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c r="AO558" s="131"/>
      <c r="AP558" s="131"/>
    </row>
    <row r="559" spans="1:42" ht="15" x14ac:dyDescent="0.15">
      <c r="A559" s="96"/>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c r="AO559" s="131"/>
      <c r="AP559" s="131"/>
    </row>
    <row r="560" spans="1:42" ht="15" x14ac:dyDescent="0.15">
      <c r="A560" s="96"/>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c r="AO560" s="131"/>
      <c r="AP560" s="131"/>
    </row>
    <row r="561" spans="1:42" ht="15" x14ac:dyDescent="0.15">
      <c r="A561" s="96"/>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c r="AO561" s="131"/>
      <c r="AP561" s="131"/>
    </row>
    <row r="562" spans="1:42" ht="15" x14ac:dyDescent="0.15">
      <c r="A562" s="96"/>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c r="AO562" s="131"/>
      <c r="AP562" s="131"/>
    </row>
    <row r="563" spans="1:42" ht="15" x14ac:dyDescent="0.15">
      <c r="A563" s="96"/>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c r="AO563" s="131"/>
      <c r="AP563" s="131"/>
    </row>
    <row r="564" spans="1:42" ht="15" x14ac:dyDescent="0.15">
      <c r="A564" s="96"/>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c r="AO564" s="131"/>
      <c r="AP564" s="131"/>
    </row>
    <row r="565" spans="1:42" ht="15" x14ac:dyDescent="0.15">
      <c r="A565" s="96"/>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c r="AO565" s="131"/>
      <c r="AP565" s="131"/>
    </row>
    <row r="566" spans="1:42" ht="15" x14ac:dyDescent="0.15">
      <c r="A566" s="96"/>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c r="AO566" s="131"/>
      <c r="AP566" s="131"/>
    </row>
    <row r="567" spans="1:42" ht="15" x14ac:dyDescent="0.15">
      <c r="A567" s="96"/>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row>
    <row r="568" spans="1:42" ht="15" x14ac:dyDescent="0.15">
      <c r="A568" s="96"/>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c r="AO568" s="131"/>
      <c r="AP568" s="131"/>
    </row>
    <row r="569" spans="1:42" ht="15" x14ac:dyDescent="0.15">
      <c r="A569" s="96"/>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c r="AO569" s="131"/>
      <c r="AP569" s="131"/>
    </row>
    <row r="570" spans="1:42" ht="15" x14ac:dyDescent="0.15">
      <c r="A570" s="96"/>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c r="AO570" s="131"/>
      <c r="AP570" s="131"/>
    </row>
    <row r="571" spans="1:42" ht="15" x14ac:dyDescent="0.15">
      <c r="A571" s="96"/>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row>
    <row r="572" spans="1:42" ht="15" x14ac:dyDescent="0.15">
      <c r="A572" s="96"/>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c r="AO572" s="131"/>
      <c r="AP572" s="131"/>
    </row>
    <row r="573" spans="1:42" ht="15" x14ac:dyDescent="0.15">
      <c r="A573" s="96"/>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c r="AO573" s="131"/>
      <c r="AP573" s="131"/>
    </row>
    <row r="574" spans="1:42" ht="15" x14ac:dyDescent="0.15">
      <c r="A574" s="96"/>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c r="AO574" s="131"/>
      <c r="AP574" s="131"/>
    </row>
    <row r="575" spans="1:42" ht="15" x14ac:dyDescent="0.15">
      <c r="A575" s="96"/>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c r="AO575" s="131"/>
      <c r="AP575" s="131"/>
    </row>
    <row r="576" spans="1:42" ht="15" x14ac:dyDescent="0.15">
      <c r="A576" s="96"/>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c r="AO576" s="131"/>
      <c r="AP576" s="131"/>
    </row>
    <row r="577" spans="1:42" ht="15" x14ac:dyDescent="0.15">
      <c r="A577" s="96"/>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c r="AO577" s="131"/>
      <c r="AP577" s="131"/>
    </row>
    <row r="578" spans="1:42" ht="15" x14ac:dyDescent="0.15">
      <c r="A578" s="96"/>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c r="AO578" s="131"/>
      <c r="AP578" s="131"/>
    </row>
    <row r="579" spans="1:42" ht="15" x14ac:dyDescent="0.15">
      <c r="A579" s="96"/>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c r="AO579" s="131"/>
      <c r="AP579" s="131"/>
    </row>
    <row r="580" spans="1:42" ht="15" x14ac:dyDescent="0.15">
      <c r="A580" s="96"/>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c r="AO580" s="131"/>
      <c r="AP580" s="131"/>
    </row>
    <row r="581" spans="1:42" ht="15" x14ac:dyDescent="0.15">
      <c r="A581" s="96"/>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c r="AO581" s="131"/>
      <c r="AP581" s="131"/>
    </row>
    <row r="582" spans="1:42" ht="15" x14ac:dyDescent="0.15">
      <c r="A582" s="96"/>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c r="AO582" s="131"/>
      <c r="AP582" s="131"/>
    </row>
    <row r="583" spans="1:42" ht="15" x14ac:dyDescent="0.15">
      <c r="A583" s="96"/>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c r="AO583" s="131"/>
      <c r="AP583" s="131"/>
    </row>
    <row r="584" spans="1:42" ht="15" x14ac:dyDescent="0.15">
      <c r="A584" s="96"/>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c r="AO584" s="131"/>
      <c r="AP584" s="131"/>
    </row>
    <row r="585" spans="1:42" ht="15" x14ac:dyDescent="0.15">
      <c r="A585" s="96"/>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c r="AO585" s="131"/>
      <c r="AP585" s="131"/>
    </row>
    <row r="586" spans="1:42" ht="15" x14ac:dyDescent="0.15">
      <c r="A586" s="96"/>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c r="AO586" s="131"/>
      <c r="AP586" s="131"/>
    </row>
    <row r="587" spans="1:42" ht="15" x14ac:dyDescent="0.15">
      <c r="A587" s="96"/>
      <c r="B587" s="131"/>
      <c r="C587" s="131"/>
      <c r="D587" s="131"/>
      <c r="E587" s="131"/>
      <c r="F587" s="141"/>
      <c r="G587" s="141"/>
      <c r="H587" s="141"/>
      <c r="I587" s="141"/>
      <c r="J587" s="141"/>
      <c r="K587" s="141"/>
      <c r="L587" s="141"/>
      <c r="M587" s="141"/>
      <c r="N587" s="141"/>
      <c r="O587" s="141"/>
      <c r="P587" s="141"/>
      <c r="Q587" s="141"/>
      <c r="R587" s="131"/>
      <c r="S587" s="131"/>
      <c r="T587" s="131"/>
      <c r="U587" s="131"/>
      <c r="V587" s="131"/>
      <c r="W587" s="131"/>
      <c r="X587" s="131"/>
      <c r="Y587" s="141"/>
      <c r="Z587" s="141"/>
      <c r="AA587" s="141"/>
      <c r="AB587" s="141"/>
      <c r="AC587" s="141"/>
      <c r="AD587" s="131"/>
      <c r="AE587" s="131"/>
      <c r="AF587" s="131"/>
      <c r="AG587" s="131"/>
      <c r="AH587" s="131"/>
      <c r="AI587" s="131"/>
      <c r="AJ587" s="131"/>
      <c r="AK587" s="131"/>
      <c r="AL587" s="131"/>
      <c r="AM587" s="131"/>
      <c r="AN587" s="131"/>
      <c r="AO587" s="131"/>
      <c r="AP587" s="131"/>
    </row>
    <row r="588" spans="1:42" ht="15" x14ac:dyDescent="0.15">
      <c r="A588" s="96"/>
      <c r="B588" s="131"/>
      <c r="C588" s="131"/>
      <c r="D588" s="131"/>
      <c r="E588" s="131"/>
      <c r="F588" s="141"/>
      <c r="G588" s="141"/>
      <c r="H588" s="141"/>
      <c r="I588" s="141"/>
      <c r="J588" s="141"/>
      <c r="K588" s="141"/>
      <c r="L588" s="141"/>
      <c r="M588" s="141"/>
      <c r="N588" s="141"/>
      <c r="O588" s="141"/>
      <c r="P588" s="141"/>
      <c r="Q588" s="141"/>
      <c r="R588" s="131"/>
      <c r="S588" s="131"/>
      <c r="T588" s="131"/>
      <c r="U588" s="131"/>
      <c r="V588" s="131"/>
      <c r="W588" s="131"/>
      <c r="X588" s="131"/>
      <c r="Y588" s="141"/>
      <c r="Z588" s="141"/>
      <c r="AA588" s="141"/>
      <c r="AB588" s="141"/>
      <c r="AC588" s="141"/>
      <c r="AD588" s="131"/>
      <c r="AE588" s="131"/>
      <c r="AF588" s="131"/>
      <c r="AG588" s="131"/>
      <c r="AH588" s="131"/>
      <c r="AI588" s="131"/>
      <c r="AJ588" s="131"/>
      <c r="AK588" s="131"/>
      <c r="AL588" s="131"/>
      <c r="AM588" s="131"/>
      <c r="AN588" s="131"/>
      <c r="AO588" s="131"/>
      <c r="AP588" s="131"/>
    </row>
    <row r="589" spans="1:42" ht="15" x14ac:dyDescent="0.15">
      <c r="A589" s="96"/>
      <c r="B589" s="130"/>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row>
    <row r="590" spans="1:42" ht="15" x14ac:dyDescent="0.15">
      <c r="A590" s="96"/>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row>
    <row r="591" spans="1:42" ht="15" x14ac:dyDescent="0.15">
      <c r="A591" s="96"/>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row>
    <row r="592" spans="1:42" ht="15" x14ac:dyDescent="0.15">
      <c r="A592" s="96"/>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c r="AO592" s="131"/>
      <c r="AP592" s="131"/>
    </row>
    <row r="593" spans="1:42" ht="15" x14ac:dyDescent="0.15">
      <c r="A593" s="96"/>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c r="AO593" s="131"/>
      <c r="AP593" s="131"/>
    </row>
    <row r="594" spans="1:42" ht="15" x14ac:dyDescent="0.15">
      <c r="A594" s="96"/>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c r="AO594" s="131"/>
      <c r="AP594" s="131"/>
    </row>
    <row r="595" spans="1:42" ht="15" x14ac:dyDescent="0.15">
      <c r="A595" s="96"/>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c r="AO595" s="131"/>
      <c r="AP595" s="131"/>
    </row>
    <row r="596" spans="1:42" ht="15" x14ac:dyDescent="0.15">
      <c r="A596" s="96"/>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c r="AO596" s="131"/>
      <c r="AP596" s="131"/>
    </row>
    <row r="597" spans="1:42" ht="15" x14ac:dyDescent="0.15">
      <c r="A597" s="96"/>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c r="AO597" s="131"/>
      <c r="AP597" s="131"/>
    </row>
    <row r="598" spans="1:42" ht="15" x14ac:dyDescent="0.15">
      <c r="A598" s="96"/>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c r="AO598" s="131"/>
      <c r="AP598" s="131"/>
    </row>
    <row r="599" spans="1:42" ht="15" x14ac:dyDescent="0.15">
      <c r="A599" s="96"/>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c r="AO599" s="131"/>
      <c r="AP599" s="131"/>
    </row>
    <row r="600" spans="1:42" ht="15" x14ac:dyDescent="0.15">
      <c r="A600" s="96"/>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c r="AO600" s="131"/>
      <c r="AP600" s="131"/>
    </row>
    <row r="601" spans="1:42" ht="15" x14ac:dyDescent="0.15">
      <c r="A601" s="96"/>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c r="AO601" s="131"/>
      <c r="AP601" s="131"/>
    </row>
    <row r="602" spans="1:42" ht="15" x14ac:dyDescent="0.15">
      <c r="A602" s="96"/>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c r="AO602" s="131"/>
      <c r="AP602" s="131"/>
    </row>
    <row r="603" spans="1:42" ht="15" x14ac:dyDescent="0.15">
      <c r="A603" s="96"/>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c r="AO603" s="131"/>
      <c r="AP603" s="131"/>
    </row>
    <row r="604" spans="1:42" ht="15" x14ac:dyDescent="0.15">
      <c r="A604" s="96"/>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c r="AO604" s="131"/>
      <c r="AP604" s="131"/>
    </row>
    <row r="605" spans="1:42" ht="15" x14ac:dyDescent="0.15">
      <c r="A605" s="96"/>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c r="AO605" s="131"/>
      <c r="AP605" s="131"/>
    </row>
    <row r="606" spans="1:42" ht="15" x14ac:dyDescent="0.15">
      <c r="A606" s="96"/>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c r="AO606" s="131"/>
      <c r="AP606" s="131"/>
    </row>
    <row r="607" spans="1:42" ht="15" x14ac:dyDescent="0.15">
      <c r="A607" s="96"/>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c r="AO607" s="131"/>
      <c r="AP607" s="131"/>
    </row>
    <row r="608" spans="1:42" ht="15" x14ac:dyDescent="0.15">
      <c r="A608" s="96"/>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c r="AO608" s="131"/>
      <c r="AP608" s="131"/>
    </row>
    <row r="609" spans="1:42" ht="15" x14ac:dyDescent="0.15">
      <c r="A609" s="96"/>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c r="AO609" s="131"/>
      <c r="AP609" s="131"/>
    </row>
    <row r="610" spans="1:42" ht="15" x14ac:dyDescent="0.15">
      <c r="A610" s="96"/>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c r="AO610" s="131"/>
      <c r="AP610" s="131"/>
    </row>
    <row r="611" spans="1:42" ht="15" x14ac:dyDescent="0.15">
      <c r="A611" s="96"/>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c r="AO611" s="131"/>
      <c r="AP611" s="131"/>
    </row>
    <row r="612" spans="1:42" ht="15" x14ac:dyDescent="0.15">
      <c r="A612" s="96"/>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c r="AO612" s="131"/>
      <c r="AP612" s="131"/>
    </row>
    <row r="613" spans="1:42" ht="15" x14ac:dyDescent="0.15">
      <c r="A613" s="96"/>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c r="AO613" s="131"/>
      <c r="AP613" s="131"/>
    </row>
    <row r="614" spans="1:42" ht="15" x14ac:dyDescent="0.15">
      <c r="A614" s="96"/>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c r="AO614" s="131"/>
      <c r="AP614" s="131"/>
    </row>
    <row r="615" spans="1:42" ht="15" x14ac:dyDescent="0.15">
      <c r="A615" s="96"/>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c r="AO615" s="131"/>
      <c r="AP615" s="131"/>
    </row>
    <row r="616" spans="1:42" ht="15" x14ac:dyDescent="0.15">
      <c r="A616" s="96"/>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c r="AO616" s="131"/>
      <c r="AP616" s="131"/>
    </row>
    <row r="617" spans="1:42" ht="15" x14ac:dyDescent="0.15">
      <c r="A617" s="96"/>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c r="AO617" s="131"/>
      <c r="AP617" s="131"/>
    </row>
    <row r="618" spans="1:42" ht="15" x14ac:dyDescent="0.15">
      <c r="A618" s="96"/>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c r="AO618" s="131"/>
      <c r="AP618" s="131"/>
    </row>
    <row r="619" spans="1:42" ht="15" x14ac:dyDescent="0.15">
      <c r="A619" s="96"/>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c r="AO619" s="131"/>
      <c r="AP619" s="131"/>
    </row>
    <row r="620" spans="1:42" ht="15" x14ac:dyDescent="0.15">
      <c r="A620" s="96"/>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c r="AO620" s="131"/>
      <c r="AP620" s="131"/>
    </row>
    <row r="621" spans="1:42" ht="15" x14ac:dyDescent="0.15">
      <c r="A621" s="96"/>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c r="AO621" s="131"/>
      <c r="AP621" s="131"/>
    </row>
    <row r="622" spans="1:42" ht="15" x14ac:dyDescent="0.15">
      <c r="A622" s="96"/>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c r="AO622" s="131"/>
      <c r="AP622" s="131"/>
    </row>
    <row r="623" spans="1:42" ht="15" x14ac:dyDescent="0.15">
      <c r="A623" s="96"/>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c r="AO623" s="131"/>
      <c r="AP623" s="131"/>
    </row>
    <row r="624" spans="1:42" ht="15" x14ac:dyDescent="0.15">
      <c r="A624" s="96"/>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c r="AO624" s="131"/>
      <c r="AP624" s="131"/>
    </row>
    <row r="625" spans="1:42" ht="15" x14ac:dyDescent="0.15">
      <c r="A625" s="96"/>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row>
    <row r="626" spans="1:42" ht="15" x14ac:dyDescent="0.15">
      <c r="A626" s="96"/>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c r="AO626" s="131"/>
      <c r="AP626" s="131"/>
    </row>
    <row r="627" spans="1:42" ht="15" x14ac:dyDescent="0.15">
      <c r="A627" s="96"/>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c r="AO627" s="131"/>
      <c r="AP627" s="131"/>
    </row>
    <row r="628" spans="1:42" ht="15" x14ac:dyDescent="0.15">
      <c r="A628" s="96"/>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c r="AO628" s="131"/>
      <c r="AP628" s="131"/>
    </row>
    <row r="629" spans="1:42" ht="15" x14ac:dyDescent="0.15">
      <c r="A629" s="96"/>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c r="AO629" s="131"/>
      <c r="AP629" s="131"/>
    </row>
    <row r="630" spans="1:42" ht="15" x14ac:dyDescent="0.15">
      <c r="A630" s="96"/>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c r="AO630" s="131"/>
      <c r="AP630" s="131"/>
    </row>
    <row r="631" spans="1:42" ht="15" x14ac:dyDescent="0.15">
      <c r="A631" s="96"/>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c r="AO631" s="131"/>
      <c r="AP631" s="131"/>
    </row>
    <row r="632" spans="1:42" ht="15" x14ac:dyDescent="0.15">
      <c r="A632" s="96"/>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c r="AO632" s="131"/>
      <c r="AP632" s="131"/>
    </row>
    <row r="633" spans="1:42" ht="15" x14ac:dyDescent="0.15">
      <c r="A633" s="96"/>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c r="AO633" s="131"/>
      <c r="AP633" s="131"/>
    </row>
    <row r="634" spans="1:42" ht="15" x14ac:dyDescent="0.15">
      <c r="A634" s="96"/>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c r="AO634" s="131"/>
      <c r="AP634" s="131"/>
    </row>
    <row r="635" spans="1:42" ht="15" x14ac:dyDescent="0.15">
      <c r="A635" s="96"/>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row>
    <row r="636" spans="1:42" ht="15" x14ac:dyDescent="0.15">
      <c r="A636" s="96"/>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c r="AO636" s="131"/>
      <c r="AP636" s="131"/>
    </row>
    <row r="637" spans="1:42" ht="15" x14ac:dyDescent="0.15">
      <c r="A637" s="96"/>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c r="AO637" s="131"/>
      <c r="AP637" s="131"/>
    </row>
    <row r="638" spans="1:42" ht="15" x14ac:dyDescent="0.15">
      <c r="A638" s="96"/>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c r="AO638" s="131"/>
      <c r="AP638" s="131"/>
    </row>
    <row r="639" spans="1:42" ht="15" x14ac:dyDescent="0.15">
      <c r="A639" s="96"/>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c r="AO639" s="131"/>
      <c r="AP639" s="131"/>
    </row>
    <row r="640" spans="1:42" ht="15" x14ac:dyDescent="0.15">
      <c r="A640" s="96"/>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c r="AO640" s="131"/>
      <c r="AP640" s="131"/>
    </row>
    <row r="641" spans="1:42" ht="15" x14ac:dyDescent="0.15">
      <c r="A641" s="96"/>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c r="AO641" s="131"/>
      <c r="AP641" s="131"/>
    </row>
    <row r="642" spans="1:42" ht="15" x14ac:dyDescent="0.15">
      <c r="A642" s="96"/>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c r="AO642" s="131"/>
      <c r="AP642" s="131"/>
    </row>
    <row r="643" spans="1:42" ht="15" x14ac:dyDescent="0.15">
      <c r="A643" s="96"/>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row>
    <row r="644" spans="1:42" ht="15" x14ac:dyDescent="0.15">
      <c r="A644" s="96"/>
      <c r="B644" s="131"/>
      <c r="C644" s="131"/>
      <c r="D644" s="131"/>
      <c r="E644" s="131"/>
      <c r="F644" s="141"/>
      <c r="G644" s="141"/>
      <c r="H644" s="141"/>
      <c r="I644" s="141"/>
      <c r="J644" s="141"/>
      <c r="K644" s="141"/>
      <c r="L644" s="141"/>
      <c r="M644" s="141"/>
      <c r="N644" s="141"/>
      <c r="O644" s="141"/>
      <c r="P644" s="141"/>
      <c r="Q644" s="141"/>
      <c r="R644" s="131"/>
      <c r="S644" s="131"/>
      <c r="T644" s="131"/>
      <c r="U644" s="131"/>
      <c r="V644" s="131"/>
      <c r="W644" s="131"/>
      <c r="X644" s="131"/>
      <c r="Y644" s="141"/>
      <c r="Z644" s="141"/>
      <c r="AA644" s="141"/>
      <c r="AB644" s="141"/>
      <c r="AC644" s="141"/>
      <c r="AD644" s="131"/>
      <c r="AE644" s="131"/>
      <c r="AF644" s="131"/>
      <c r="AG644" s="131"/>
      <c r="AH644" s="131"/>
      <c r="AI644" s="131"/>
      <c r="AJ644" s="131"/>
      <c r="AK644" s="131"/>
      <c r="AL644" s="131"/>
      <c r="AM644" s="131"/>
      <c r="AN644" s="131"/>
      <c r="AO644" s="131"/>
      <c r="AP644" s="131"/>
    </row>
    <row r="645" spans="1:42" ht="15" x14ac:dyDescent="0.15">
      <c r="A645" s="96"/>
      <c r="B645" s="131"/>
      <c r="C645" s="131"/>
      <c r="D645" s="131"/>
      <c r="E645" s="131"/>
      <c r="F645" s="141"/>
      <c r="G645" s="141"/>
      <c r="H645" s="141"/>
      <c r="I645" s="141"/>
      <c r="J645" s="141"/>
      <c r="K645" s="141"/>
      <c r="L645" s="141"/>
      <c r="M645" s="141"/>
      <c r="N645" s="141"/>
      <c r="O645" s="141"/>
      <c r="P645" s="141"/>
      <c r="Q645" s="141"/>
      <c r="R645" s="131"/>
      <c r="S645" s="131"/>
      <c r="T645" s="131"/>
      <c r="U645" s="131"/>
      <c r="V645" s="131"/>
      <c r="W645" s="131"/>
      <c r="X645" s="131"/>
      <c r="Y645" s="141"/>
      <c r="Z645" s="141"/>
      <c r="AA645" s="141"/>
      <c r="AB645" s="141"/>
      <c r="AC645" s="141"/>
      <c r="AD645" s="131"/>
      <c r="AE645" s="131"/>
      <c r="AF645" s="131"/>
      <c r="AG645" s="131"/>
      <c r="AH645" s="131"/>
      <c r="AI645" s="131"/>
      <c r="AJ645" s="131"/>
      <c r="AK645" s="131"/>
      <c r="AL645" s="131"/>
      <c r="AM645" s="131"/>
      <c r="AN645" s="131"/>
      <c r="AO645" s="131"/>
      <c r="AP645" s="131"/>
    </row>
    <row r="646" spans="1:42" ht="15" x14ac:dyDescent="0.15">
      <c r="A646" s="96"/>
      <c r="B646" s="130"/>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c r="AO646" s="131"/>
      <c r="AP646" s="131"/>
    </row>
    <row r="647" spans="1:42" ht="15" x14ac:dyDescent="0.15">
      <c r="A647" s="96"/>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c r="AO647" s="131"/>
      <c r="AP647" s="131"/>
    </row>
    <row r="648" spans="1:42" ht="15" x14ac:dyDescent="0.15">
      <c r="A648" s="96"/>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c r="AO648" s="131"/>
      <c r="AP648" s="131"/>
    </row>
    <row r="649" spans="1:42" ht="15" x14ac:dyDescent="0.15">
      <c r="A649" s="96"/>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c r="AO649" s="131"/>
      <c r="AP649" s="131"/>
    </row>
    <row r="650" spans="1:42" ht="15" x14ac:dyDescent="0.15">
      <c r="A650" s="96"/>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c r="AO650" s="131"/>
      <c r="AP650" s="131"/>
    </row>
    <row r="651" spans="1:42" ht="15" x14ac:dyDescent="0.15">
      <c r="A651" s="96"/>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c r="AO651" s="131"/>
      <c r="AP651" s="131"/>
    </row>
    <row r="652" spans="1:42" ht="15" x14ac:dyDescent="0.15">
      <c r="A652" s="96"/>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c r="AO652" s="131"/>
      <c r="AP652" s="131"/>
    </row>
    <row r="653" spans="1:42" ht="15" x14ac:dyDescent="0.15">
      <c r="A653" s="96"/>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c r="AO653" s="131"/>
      <c r="AP653" s="131"/>
    </row>
    <row r="654" spans="1:42" ht="15" x14ac:dyDescent="0.15">
      <c r="A654" s="96"/>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c r="AO654" s="131"/>
      <c r="AP654" s="131"/>
    </row>
    <row r="655" spans="1:42" ht="15" x14ac:dyDescent="0.15">
      <c r="A655" s="96"/>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c r="AO655" s="131"/>
      <c r="AP655" s="131"/>
    </row>
    <row r="656" spans="1:42" ht="15" x14ac:dyDescent="0.15">
      <c r="A656" s="96"/>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c r="AO656" s="131"/>
      <c r="AP656" s="131"/>
    </row>
    <row r="657" spans="1:42" ht="15" x14ac:dyDescent="0.15">
      <c r="A657" s="96"/>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c r="AO657" s="131"/>
      <c r="AP657" s="131"/>
    </row>
    <row r="658" spans="1:42" ht="15" x14ac:dyDescent="0.15">
      <c r="A658" s="96"/>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c r="AO658" s="131"/>
      <c r="AP658" s="131"/>
    </row>
    <row r="659" spans="1:42" ht="15" x14ac:dyDescent="0.15">
      <c r="A659" s="96"/>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c r="AO659" s="131"/>
      <c r="AP659" s="131"/>
    </row>
    <row r="660" spans="1:42" ht="15" x14ac:dyDescent="0.15">
      <c r="A660" s="96"/>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c r="AO660" s="131"/>
      <c r="AP660" s="131"/>
    </row>
    <row r="661" spans="1:42" ht="15" x14ac:dyDescent="0.15">
      <c r="A661" s="96"/>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c r="AO661" s="131"/>
      <c r="AP661" s="131"/>
    </row>
    <row r="662" spans="1:42" ht="15" x14ac:dyDescent="0.15">
      <c r="A662" s="96"/>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c r="AO662" s="131"/>
      <c r="AP662" s="131"/>
    </row>
    <row r="663" spans="1:42" ht="15" x14ac:dyDescent="0.15">
      <c r="A663" s="96"/>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c r="AO663" s="131"/>
      <c r="AP663" s="131"/>
    </row>
    <row r="664" spans="1:42" ht="15" x14ac:dyDescent="0.15">
      <c r="A664" s="96"/>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c r="AO664" s="131"/>
      <c r="AP664" s="131"/>
    </row>
    <row r="665" spans="1:42" ht="15" x14ac:dyDescent="0.15">
      <c r="A665" s="96"/>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c r="AO665" s="131"/>
      <c r="AP665" s="131"/>
    </row>
    <row r="666" spans="1:42" ht="15" x14ac:dyDescent="0.15">
      <c r="A666" s="96"/>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c r="AO666" s="131"/>
      <c r="AP666" s="131"/>
    </row>
    <row r="667" spans="1:42" ht="15" x14ac:dyDescent="0.15">
      <c r="A667" s="96"/>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c r="AO667" s="131"/>
      <c r="AP667" s="131"/>
    </row>
    <row r="668" spans="1:42" ht="15" x14ac:dyDescent="0.15">
      <c r="A668" s="96"/>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c r="AO668" s="131"/>
      <c r="AP668" s="131"/>
    </row>
    <row r="669" spans="1:42" ht="15" x14ac:dyDescent="0.15">
      <c r="A669" s="96"/>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c r="AO669" s="131"/>
      <c r="AP669" s="131"/>
    </row>
    <row r="670" spans="1:42" ht="15" x14ac:dyDescent="0.15">
      <c r="A670" s="96"/>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c r="AO670" s="131"/>
      <c r="AP670" s="131"/>
    </row>
    <row r="671" spans="1:42" ht="15" x14ac:dyDescent="0.15">
      <c r="A671" s="96"/>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c r="AO671" s="131"/>
      <c r="AP671" s="131"/>
    </row>
    <row r="672" spans="1:42" ht="15" x14ac:dyDescent="0.15">
      <c r="A672" s="96"/>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c r="AO672" s="131"/>
      <c r="AP672" s="131"/>
    </row>
    <row r="673" spans="1:42" ht="15" x14ac:dyDescent="0.15">
      <c r="A673" s="96"/>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c r="AO673" s="131"/>
      <c r="AP673" s="131"/>
    </row>
    <row r="674" spans="1:42" ht="15" x14ac:dyDescent="0.15">
      <c r="A674" s="96"/>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c r="AO674" s="131"/>
      <c r="AP674" s="131"/>
    </row>
    <row r="675" spans="1:42" ht="15" x14ac:dyDescent="0.15">
      <c r="A675" s="96"/>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row>
    <row r="676" spans="1:42" ht="15" x14ac:dyDescent="0.15">
      <c r="A676" s="96"/>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c r="AO676" s="131"/>
      <c r="AP676" s="131"/>
    </row>
    <row r="677" spans="1:42" ht="15" x14ac:dyDescent="0.15">
      <c r="A677" s="96"/>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row>
    <row r="678" spans="1:42" ht="15" x14ac:dyDescent="0.15">
      <c r="A678" s="96"/>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row>
    <row r="679" spans="1:42" ht="15" x14ac:dyDescent="0.15">
      <c r="A679" s="96"/>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row>
    <row r="680" spans="1:42" ht="15" x14ac:dyDescent="0.15">
      <c r="A680" s="96"/>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row>
    <row r="681" spans="1:42" ht="15" x14ac:dyDescent="0.15">
      <c r="A681" s="96"/>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row>
    <row r="682" spans="1:42" ht="15" x14ac:dyDescent="0.15">
      <c r="A682" s="96"/>
      <c r="B682" s="131"/>
      <c r="C682" s="131"/>
      <c r="D682" s="131"/>
      <c r="E682" s="131"/>
      <c r="F682" s="141"/>
      <c r="G682" s="141"/>
      <c r="H682" s="141"/>
      <c r="I682" s="141"/>
      <c r="J682" s="141"/>
      <c r="K682" s="141"/>
      <c r="L682" s="141"/>
      <c r="M682" s="141"/>
      <c r="N682" s="141"/>
      <c r="O682" s="141"/>
      <c r="P682" s="141"/>
      <c r="Q682" s="141"/>
      <c r="R682" s="131"/>
      <c r="S682" s="131"/>
      <c r="T682" s="131"/>
      <c r="U682" s="131"/>
      <c r="V682" s="131"/>
      <c r="W682" s="131"/>
      <c r="X682" s="131"/>
      <c r="Y682" s="141"/>
      <c r="Z682" s="141"/>
      <c r="AA682" s="141"/>
      <c r="AB682" s="141"/>
      <c r="AC682" s="141"/>
      <c r="AD682" s="131"/>
      <c r="AE682" s="131"/>
      <c r="AF682" s="131"/>
      <c r="AG682" s="131"/>
      <c r="AH682" s="131"/>
      <c r="AI682" s="131"/>
      <c r="AJ682" s="131"/>
      <c r="AK682" s="131"/>
      <c r="AL682" s="131"/>
      <c r="AM682" s="131"/>
      <c r="AN682" s="131"/>
      <c r="AO682" s="131"/>
      <c r="AP682" s="131"/>
    </row>
    <row r="683" spans="1:42" ht="15" x14ac:dyDescent="0.15">
      <c r="A683" s="96"/>
      <c r="B683" s="131"/>
      <c r="C683" s="131"/>
      <c r="D683" s="131"/>
      <c r="E683" s="131"/>
      <c r="F683" s="141"/>
      <c r="G683" s="141"/>
      <c r="H683" s="141"/>
      <c r="I683" s="141"/>
      <c r="J683" s="141"/>
      <c r="K683" s="141"/>
      <c r="L683" s="141"/>
      <c r="M683" s="141"/>
      <c r="N683" s="141"/>
      <c r="O683" s="141"/>
      <c r="P683" s="141"/>
      <c r="Q683" s="141"/>
      <c r="R683" s="131"/>
      <c r="S683" s="131"/>
      <c r="T683" s="131"/>
      <c r="U683" s="131"/>
      <c r="V683" s="131"/>
      <c r="W683" s="131"/>
      <c r="X683" s="131"/>
      <c r="Y683" s="141"/>
      <c r="Z683" s="141"/>
      <c r="AA683" s="141"/>
      <c r="AB683" s="141"/>
      <c r="AC683" s="141"/>
      <c r="AD683" s="131"/>
      <c r="AE683" s="131"/>
      <c r="AF683" s="131"/>
      <c r="AG683" s="131"/>
      <c r="AH683" s="131"/>
      <c r="AI683" s="131"/>
      <c r="AJ683" s="131"/>
      <c r="AK683" s="131"/>
      <c r="AL683" s="131"/>
      <c r="AM683" s="131"/>
      <c r="AN683" s="131"/>
      <c r="AO683" s="131"/>
      <c r="AP683" s="131"/>
    </row>
    <row r="684" spans="1:42" ht="15" x14ac:dyDescent="0.15">
      <c r="A684" s="96"/>
      <c r="B684" s="130"/>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c r="AO684" s="131"/>
      <c r="AP684" s="131"/>
    </row>
    <row r="685" spans="1:42" ht="15" x14ac:dyDescent="0.15">
      <c r="A685" s="96"/>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row>
    <row r="686" spans="1:42" ht="15" x14ac:dyDescent="0.15">
      <c r="A686" s="96"/>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c r="AO686" s="131"/>
      <c r="AP686" s="131"/>
    </row>
    <row r="687" spans="1:42" ht="15" x14ac:dyDescent="0.15">
      <c r="A687" s="96"/>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c r="AO687" s="131"/>
      <c r="AP687" s="131"/>
    </row>
    <row r="688" spans="1:42" ht="15" x14ac:dyDescent="0.15">
      <c r="A688" s="96"/>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c r="AO688" s="131"/>
      <c r="AP688" s="131"/>
    </row>
    <row r="689" spans="1:42" ht="15" x14ac:dyDescent="0.15">
      <c r="A689" s="96"/>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row>
    <row r="690" spans="1:42" ht="15" x14ac:dyDescent="0.15">
      <c r="A690" s="96"/>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c r="AO690" s="131"/>
      <c r="AP690" s="131"/>
    </row>
    <row r="691" spans="1:42" ht="15" x14ac:dyDescent="0.15">
      <c r="A691" s="96"/>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c r="AO691" s="131"/>
      <c r="AP691" s="131"/>
    </row>
    <row r="692" spans="1:42" ht="15" x14ac:dyDescent="0.15">
      <c r="A692" s="96"/>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row>
    <row r="693" spans="1:42" ht="15" x14ac:dyDescent="0.15">
      <c r="A693" s="96"/>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row>
    <row r="694" spans="1:42" ht="15" x14ac:dyDescent="0.15">
      <c r="A694" s="96"/>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row>
    <row r="695" spans="1:42" ht="15" x14ac:dyDescent="0.15">
      <c r="A695" s="96"/>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row>
    <row r="696" spans="1:42" ht="15" x14ac:dyDescent="0.15">
      <c r="A696" s="96"/>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c r="AO696" s="131"/>
      <c r="AP696" s="131"/>
    </row>
    <row r="697" spans="1:42" ht="15" x14ac:dyDescent="0.15">
      <c r="A697" s="96"/>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row>
    <row r="698" spans="1:42" ht="15" x14ac:dyDescent="0.15">
      <c r="A698" s="96"/>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row>
    <row r="699" spans="1:42" ht="15" x14ac:dyDescent="0.15">
      <c r="A699" s="96"/>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row>
    <row r="700" spans="1:42" ht="15" x14ac:dyDescent="0.15">
      <c r="A700" s="96"/>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c r="AO700" s="131"/>
      <c r="AP700" s="131"/>
    </row>
    <row r="701" spans="1:42" ht="15" x14ac:dyDescent="0.15">
      <c r="A701" s="96"/>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row>
    <row r="702" spans="1:42" ht="15" x14ac:dyDescent="0.15">
      <c r="A702" s="96"/>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row>
    <row r="703" spans="1:42" ht="15" x14ac:dyDescent="0.15">
      <c r="A703" s="96"/>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c r="AO703" s="131"/>
      <c r="AP703" s="131"/>
    </row>
    <row r="704" spans="1:42" ht="15" x14ac:dyDescent="0.15">
      <c r="A704" s="96"/>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c r="AO704" s="131"/>
      <c r="AP704" s="131"/>
    </row>
    <row r="705" spans="1:43" ht="15" x14ac:dyDescent="0.15">
      <c r="A705" s="96"/>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c r="AO705" s="131"/>
      <c r="AP705" s="131"/>
    </row>
    <row r="706" spans="1:43" ht="15" x14ac:dyDescent="0.15">
      <c r="A706" s="96"/>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c r="AO706" s="131"/>
      <c r="AP706" s="131"/>
    </row>
    <row r="707" spans="1:43" ht="15" x14ac:dyDescent="0.15">
      <c r="A707" s="96"/>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c r="AO707" s="131"/>
      <c r="AP707" s="131"/>
    </row>
    <row r="708" spans="1:43" ht="15" x14ac:dyDescent="0.15">
      <c r="A708" s="96"/>
      <c r="B708" s="131"/>
      <c r="C708" s="131"/>
      <c r="D708" s="131"/>
      <c r="E708" s="131"/>
      <c r="F708" s="141"/>
      <c r="G708" s="141"/>
      <c r="H708" s="141"/>
      <c r="I708" s="141"/>
      <c r="J708" s="141"/>
      <c r="K708" s="141"/>
      <c r="L708" s="141"/>
      <c r="M708" s="141"/>
      <c r="N708" s="141"/>
      <c r="O708" s="141"/>
      <c r="P708" s="141"/>
      <c r="Q708" s="141"/>
      <c r="R708" s="131"/>
      <c r="S708" s="131"/>
      <c r="T708" s="131"/>
      <c r="U708" s="131"/>
      <c r="V708" s="131"/>
      <c r="W708" s="131"/>
      <c r="X708" s="131"/>
      <c r="Y708" s="141"/>
      <c r="Z708" s="141"/>
      <c r="AA708" s="141"/>
      <c r="AB708" s="141"/>
      <c r="AC708" s="141"/>
      <c r="AD708" s="131"/>
      <c r="AE708" s="131"/>
      <c r="AF708" s="131"/>
      <c r="AG708" s="131"/>
      <c r="AH708" s="131"/>
      <c r="AI708" s="131"/>
      <c r="AJ708" s="131"/>
      <c r="AK708" s="131"/>
      <c r="AL708" s="131"/>
      <c r="AM708" s="131"/>
      <c r="AN708" s="131"/>
      <c r="AO708" s="131"/>
      <c r="AP708" s="131"/>
    </row>
    <row r="709" spans="1:43" ht="15" x14ac:dyDescent="0.15">
      <c r="A709" s="96"/>
      <c r="B709" s="130"/>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c r="AO709" s="131"/>
      <c r="AP709" s="131"/>
    </row>
    <row r="710" spans="1:43" ht="15" x14ac:dyDescent="0.15">
      <c r="A710" s="130"/>
      <c r="B710" s="130"/>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c r="AO710" s="131"/>
      <c r="AP710" s="131"/>
    </row>
    <row r="714" spans="1:43" x14ac:dyDescent="0.15">
      <c r="AQ714" s="5"/>
    </row>
    <row r="715" spans="1:43" x14ac:dyDescent="0.15">
      <c r="AQ715" s="5"/>
    </row>
    <row r="716" spans="1:43" x14ac:dyDescent="0.15">
      <c r="AQ716" s="5"/>
    </row>
  </sheetData>
  <mergeCells count="23">
    <mergeCell ref="A2:A5"/>
    <mergeCell ref="B2:B5"/>
    <mergeCell ref="C2:C5"/>
    <mergeCell ref="D2:D5"/>
    <mergeCell ref="E2:AC2"/>
    <mergeCell ref="T4:T5"/>
    <mergeCell ref="G4:G5"/>
    <mergeCell ref="H4:H5"/>
    <mergeCell ref="K4:K5"/>
    <mergeCell ref="N4:N5"/>
    <mergeCell ref="O4:Q4"/>
    <mergeCell ref="R4:R5"/>
    <mergeCell ref="AD2:AP3"/>
    <mergeCell ref="E3:E5"/>
    <mergeCell ref="F3:Q3"/>
    <mergeCell ref="R3:AC3"/>
    <mergeCell ref="F4:F5"/>
    <mergeCell ref="S4:S5"/>
    <mergeCell ref="AA4:AC4"/>
    <mergeCell ref="AJ4:AJ5"/>
    <mergeCell ref="AM4:AM5"/>
    <mergeCell ref="W4:W5"/>
    <mergeCell ref="Z4:Z5"/>
  </mergeCells>
  <phoneticPr fontId="2"/>
  <dataValidations disablePrompts="1" count="1">
    <dataValidation imeMode="off" allowBlank="1" showInputMessage="1" showErrorMessage="1" sqref="AQ73:AQ75"/>
  </dataValidations>
  <printOptions horizontalCentered="1"/>
  <pageMargins left="0.47244094488188981" right="0.47244094488188981" top="0.59055118110236227" bottom="0.39370078740157483" header="0.31496062992125984" footer="0.31496062992125984"/>
  <pageSetup paperSize="9" scale="73" firstPageNumber="186" pageOrder="overThenDown" orientation="portrait" useFirstPageNumber="1" r:id="rId1"/>
  <headerFooter scaleWithDoc="0">
    <oddFooter>&amp;C&amp;"ＭＳ ゴシック,標準"&amp;8－ &amp;P  －</oddFooter>
  </headerFooter>
  <rowBreaks count="2" manualBreakCount="2">
    <brk id="78" max="41" man="1"/>
    <brk id="153"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55"/>
  <sheetViews>
    <sheetView workbookViewId="0">
      <pane ySplit="5" topLeftCell="A36" activePane="bottomLeft" state="frozen"/>
      <selection activeCell="J16" sqref="J16"/>
      <selection pane="bottomLeft" activeCell="J16" sqref="J16"/>
    </sheetView>
  </sheetViews>
  <sheetFormatPr defaultColWidth="12.125" defaultRowHeight="15" x14ac:dyDescent="0.15"/>
  <cols>
    <col min="1" max="1" width="9.375" style="132" customWidth="1"/>
    <col min="2" max="2" width="18.375" style="132" customWidth="1"/>
    <col min="3" max="4" width="6.375" style="133" customWidth="1"/>
    <col min="5" max="5" width="6" style="132" customWidth="1"/>
    <col min="6" max="17" width="6" style="99" customWidth="1"/>
    <col min="18" max="24" width="6" style="132" customWidth="1"/>
    <col min="25" max="29" width="6" style="99" customWidth="1"/>
    <col min="30" max="40" width="5.75" style="132" customWidth="1"/>
    <col min="41" max="42" width="5.75" style="99" customWidth="1"/>
    <col min="43" max="16384" width="12.125" style="99"/>
  </cols>
  <sheetData>
    <row r="1" spans="1:42" s="97" customFormat="1" ht="18.75" customHeight="1" x14ac:dyDescent="0.15">
      <c r="A1" s="94" t="s">
        <v>627</v>
      </c>
      <c r="B1" s="95"/>
      <c r="C1" s="96"/>
      <c r="D1" s="96"/>
      <c r="E1" s="95"/>
      <c r="R1" s="95"/>
      <c r="S1" s="95"/>
      <c r="T1" s="95"/>
      <c r="U1" s="95"/>
      <c r="V1" s="95"/>
      <c r="W1" s="95"/>
      <c r="X1" s="95"/>
      <c r="AD1" s="95"/>
      <c r="AE1" s="95"/>
      <c r="AF1" s="95"/>
      <c r="AG1" s="95"/>
      <c r="AH1" s="95"/>
      <c r="AI1" s="95"/>
      <c r="AJ1" s="95"/>
      <c r="AK1" s="98"/>
      <c r="AL1" s="98"/>
      <c r="AM1" s="95"/>
      <c r="AN1" s="95"/>
    </row>
    <row r="2" spans="1:42" ht="11.25" customHeight="1" x14ac:dyDescent="0.15">
      <c r="A2" s="340" t="s">
        <v>6</v>
      </c>
      <c r="B2" s="340" t="s">
        <v>2</v>
      </c>
      <c r="C2" s="327" t="s">
        <v>257</v>
      </c>
      <c r="D2" s="327" t="s">
        <v>258</v>
      </c>
      <c r="E2" s="342" t="s">
        <v>459</v>
      </c>
      <c r="F2" s="343"/>
      <c r="G2" s="343"/>
      <c r="H2" s="343"/>
      <c r="I2" s="343"/>
      <c r="J2" s="343"/>
      <c r="K2" s="343"/>
      <c r="L2" s="343"/>
      <c r="M2" s="343"/>
      <c r="N2" s="343"/>
      <c r="O2" s="343"/>
      <c r="P2" s="343"/>
      <c r="Q2" s="343"/>
      <c r="R2" s="343"/>
      <c r="S2" s="343"/>
      <c r="T2" s="343"/>
      <c r="U2" s="343"/>
      <c r="V2" s="343"/>
      <c r="W2" s="343"/>
      <c r="X2" s="343"/>
      <c r="Y2" s="343"/>
      <c r="Z2" s="343"/>
      <c r="AA2" s="343"/>
      <c r="AB2" s="343"/>
      <c r="AC2" s="344"/>
      <c r="AD2" s="334" t="s">
        <v>412</v>
      </c>
      <c r="AE2" s="334"/>
      <c r="AF2" s="334"/>
      <c r="AG2" s="334"/>
      <c r="AH2" s="334"/>
      <c r="AI2" s="334"/>
      <c r="AJ2" s="334"/>
      <c r="AK2" s="334"/>
      <c r="AL2" s="334"/>
      <c r="AM2" s="334"/>
      <c r="AN2" s="334"/>
      <c r="AO2" s="334"/>
      <c r="AP2" s="334"/>
    </row>
    <row r="3" spans="1:42" ht="11.25" customHeight="1" x14ac:dyDescent="0.15">
      <c r="A3" s="341"/>
      <c r="B3" s="341"/>
      <c r="C3" s="328"/>
      <c r="D3" s="328"/>
      <c r="E3" s="335" t="s">
        <v>413</v>
      </c>
      <c r="F3" s="337" t="s">
        <v>414</v>
      </c>
      <c r="G3" s="338"/>
      <c r="H3" s="338"/>
      <c r="I3" s="338"/>
      <c r="J3" s="338"/>
      <c r="K3" s="338"/>
      <c r="L3" s="338"/>
      <c r="M3" s="338"/>
      <c r="N3" s="338"/>
      <c r="O3" s="338"/>
      <c r="P3" s="338"/>
      <c r="Q3" s="339"/>
      <c r="R3" s="335" t="s">
        <v>460</v>
      </c>
      <c r="S3" s="335"/>
      <c r="T3" s="335"/>
      <c r="U3" s="335"/>
      <c r="V3" s="335"/>
      <c r="W3" s="335"/>
      <c r="X3" s="335"/>
      <c r="Y3" s="335"/>
      <c r="Z3" s="335"/>
      <c r="AA3" s="335"/>
      <c r="AB3" s="335"/>
      <c r="AC3" s="335"/>
      <c r="AD3" s="334"/>
      <c r="AE3" s="334"/>
      <c r="AF3" s="334"/>
      <c r="AG3" s="334"/>
      <c r="AH3" s="334"/>
      <c r="AI3" s="334"/>
      <c r="AJ3" s="334"/>
      <c r="AK3" s="334"/>
      <c r="AL3" s="334"/>
      <c r="AM3" s="334"/>
      <c r="AN3" s="334"/>
      <c r="AO3" s="334"/>
      <c r="AP3" s="334"/>
    </row>
    <row r="4" spans="1:42" s="105" customFormat="1" ht="12.75" customHeight="1" x14ac:dyDescent="0.15">
      <c r="A4" s="341"/>
      <c r="B4" s="341"/>
      <c r="C4" s="328"/>
      <c r="D4" s="328"/>
      <c r="E4" s="335"/>
      <c r="F4" s="321" t="s">
        <v>416</v>
      </c>
      <c r="G4" s="321" t="s">
        <v>417</v>
      </c>
      <c r="H4" s="332" t="s">
        <v>418</v>
      </c>
      <c r="I4" s="275" t="s">
        <v>632</v>
      </c>
      <c r="J4" s="275" t="s">
        <v>636</v>
      </c>
      <c r="K4" s="321" t="s">
        <v>419</v>
      </c>
      <c r="L4" s="275" t="s">
        <v>634</v>
      </c>
      <c r="M4" s="275" t="s">
        <v>635</v>
      </c>
      <c r="N4" s="321" t="s">
        <v>420</v>
      </c>
      <c r="O4" s="316" t="s">
        <v>421</v>
      </c>
      <c r="P4" s="316"/>
      <c r="Q4" s="316"/>
      <c r="R4" s="321" t="s">
        <v>416</v>
      </c>
      <c r="S4" s="321" t="s">
        <v>417</v>
      </c>
      <c r="T4" s="332" t="s">
        <v>418</v>
      </c>
      <c r="U4" s="275" t="s">
        <v>632</v>
      </c>
      <c r="V4" s="275" t="s">
        <v>636</v>
      </c>
      <c r="W4" s="321" t="s">
        <v>419</v>
      </c>
      <c r="X4" s="275" t="s">
        <v>634</v>
      </c>
      <c r="Y4" s="275" t="s">
        <v>635</v>
      </c>
      <c r="Z4" s="321" t="s">
        <v>420</v>
      </c>
      <c r="AA4" s="316" t="s">
        <v>422</v>
      </c>
      <c r="AB4" s="316"/>
      <c r="AC4" s="316"/>
      <c r="AD4" s="100" t="s">
        <v>423</v>
      </c>
      <c r="AE4" s="100" t="s">
        <v>424</v>
      </c>
      <c r="AF4" s="100" t="s">
        <v>425</v>
      </c>
      <c r="AG4" s="101" t="s">
        <v>426</v>
      </c>
      <c r="AH4" s="101" t="s">
        <v>427</v>
      </c>
      <c r="AI4" s="100" t="s">
        <v>428</v>
      </c>
      <c r="AJ4" s="323" t="s">
        <v>429</v>
      </c>
      <c r="AK4" s="100" t="s">
        <v>522</v>
      </c>
      <c r="AL4" s="100" t="s">
        <v>430</v>
      </c>
      <c r="AM4" s="323" t="s">
        <v>431</v>
      </c>
      <c r="AN4" s="103" t="s">
        <v>432</v>
      </c>
      <c r="AO4" s="104" t="s">
        <v>433</v>
      </c>
      <c r="AP4" s="104" t="s">
        <v>434</v>
      </c>
    </row>
    <row r="5" spans="1:42" s="105" customFormat="1" ht="12.75" customHeight="1" x14ac:dyDescent="0.15">
      <c r="A5" s="341"/>
      <c r="B5" s="341"/>
      <c r="C5" s="328"/>
      <c r="D5" s="328"/>
      <c r="E5" s="336"/>
      <c r="F5" s="322"/>
      <c r="G5" s="322"/>
      <c r="H5" s="333"/>
      <c r="I5" s="276" t="s">
        <v>633</v>
      </c>
      <c r="J5" s="276" t="s">
        <v>633</v>
      </c>
      <c r="K5" s="322"/>
      <c r="L5" s="276" t="s">
        <v>633</v>
      </c>
      <c r="M5" s="276" t="s">
        <v>633</v>
      </c>
      <c r="N5" s="322"/>
      <c r="O5" s="100" t="s">
        <v>435</v>
      </c>
      <c r="P5" s="100" t="s">
        <v>436</v>
      </c>
      <c r="Q5" s="100" t="s">
        <v>3</v>
      </c>
      <c r="R5" s="322"/>
      <c r="S5" s="322"/>
      <c r="T5" s="333"/>
      <c r="U5" s="276" t="s">
        <v>633</v>
      </c>
      <c r="V5" s="276" t="s">
        <v>633</v>
      </c>
      <c r="W5" s="322"/>
      <c r="X5" s="276" t="s">
        <v>633</v>
      </c>
      <c r="Y5" s="276" t="s">
        <v>633</v>
      </c>
      <c r="Z5" s="322"/>
      <c r="AA5" s="100" t="s">
        <v>435</v>
      </c>
      <c r="AB5" s="100" t="s">
        <v>436</v>
      </c>
      <c r="AC5" s="100" t="s">
        <v>3</v>
      </c>
      <c r="AD5" s="106" t="s">
        <v>437</v>
      </c>
      <c r="AE5" s="106" t="s">
        <v>437</v>
      </c>
      <c r="AF5" s="106" t="s">
        <v>438</v>
      </c>
      <c r="AG5" s="107" t="s">
        <v>439</v>
      </c>
      <c r="AH5" s="107" t="s">
        <v>439</v>
      </c>
      <c r="AI5" s="106" t="s">
        <v>437</v>
      </c>
      <c r="AJ5" s="324"/>
      <c r="AK5" s="106" t="s">
        <v>523</v>
      </c>
      <c r="AL5" s="106" t="s">
        <v>438</v>
      </c>
      <c r="AM5" s="324"/>
      <c r="AN5" s="109" t="s">
        <v>440</v>
      </c>
      <c r="AO5" s="110" t="s">
        <v>441</v>
      </c>
      <c r="AP5" s="110" t="s">
        <v>441</v>
      </c>
    </row>
    <row r="6" spans="1:42" ht="14.1" customHeight="1" x14ac:dyDescent="0.15">
      <c r="A6" s="111" t="s">
        <v>442</v>
      </c>
      <c r="B6" s="112" t="s">
        <v>99</v>
      </c>
      <c r="C6" s="113">
        <v>17</v>
      </c>
      <c r="D6" s="114">
        <v>0</v>
      </c>
      <c r="E6" s="115">
        <f>Q6+AC6</f>
        <v>49</v>
      </c>
      <c r="F6" s="116">
        <v>1</v>
      </c>
      <c r="G6" s="116">
        <v>0</v>
      </c>
      <c r="H6" s="116">
        <v>1</v>
      </c>
      <c r="I6" s="116">
        <v>0</v>
      </c>
      <c r="J6" s="116">
        <v>0</v>
      </c>
      <c r="K6" s="116">
        <v>46</v>
      </c>
      <c r="L6" s="116">
        <v>1</v>
      </c>
      <c r="M6" s="116">
        <v>0</v>
      </c>
      <c r="N6" s="116">
        <v>0</v>
      </c>
      <c r="O6" s="113">
        <v>38</v>
      </c>
      <c r="P6" s="113">
        <v>11</v>
      </c>
      <c r="Q6" s="113">
        <v>49</v>
      </c>
      <c r="R6" s="112">
        <v>0</v>
      </c>
      <c r="S6" s="112">
        <v>0</v>
      </c>
      <c r="T6" s="112">
        <v>0</v>
      </c>
      <c r="U6" s="112">
        <v>0</v>
      </c>
      <c r="V6" s="112">
        <v>0</v>
      </c>
      <c r="W6" s="112">
        <v>0</v>
      </c>
      <c r="X6" s="112">
        <v>0</v>
      </c>
      <c r="Y6" s="116">
        <v>0</v>
      </c>
      <c r="Z6" s="116">
        <v>0</v>
      </c>
      <c r="AA6" s="116">
        <v>0</v>
      </c>
      <c r="AB6" s="116">
        <v>0</v>
      </c>
      <c r="AC6" s="113">
        <v>0</v>
      </c>
      <c r="AD6" s="113">
        <v>1</v>
      </c>
      <c r="AE6" s="113">
        <v>3</v>
      </c>
      <c r="AF6" s="113">
        <v>1</v>
      </c>
      <c r="AG6" s="113">
        <v>1</v>
      </c>
      <c r="AH6" s="113">
        <v>1</v>
      </c>
      <c r="AI6" s="113">
        <v>1</v>
      </c>
      <c r="AJ6" s="116">
        <v>0</v>
      </c>
      <c r="AK6" s="116">
        <v>0</v>
      </c>
      <c r="AL6" s="116">
        <v>0</v>
      </c>
      <c r="AM6" s="116">
        <v>0</v>
      </c>
      <c r="AN6" s="116">
        <v>1</v>
      </c>
      <c r="AO6" s="116">
        <v>0</v>
      </c>
      <c r="AP6" s="116">
        <v>1</v>
      </c>
    </row>
    <row r="7" spans="1:42" ht="14.1" customHeight="1" x14ac:dyDescent="0.15">
      <c r="A7" s="111" t="s">
        <v>442</v>
      </c>
      <c r="B7" s="112" t="s">
        <v>361</v>
      </c>
      <c r="C7" s="113">
        <v>3</v>
      </c>
      <c r="D7" s="114">
        <v>0</v>
      </c>
      <c r="E7" s="115">
        <f t="shared" ref="E7:E8" si="0">Q7+AC7</f>
        <v>13</v>
      </c>
      <c r="F7" s="116">
        <v>1</v>
      </c>
      <c r="G7" s="116">
        <v>0</v>
      </c>
      <c r="H7" s="116">
        <v>1</v>
      </c>
      <c r="I7" s="116">
        <v>0</v>
      </c>
      <c r="J7" s="116">
        <v>0</v>
      </c>
      <c r="K7" s="116">
        <v>10</v>
      </c>
      <c r="L7" s="116">
        <v>1</v>
      </c>
      <c r="M7" s="116">
        <v>0</v>
      </c>
      <c r="N7" s="116">
        <v>0</v>
      </c>
      <c r="O7" s="113">
        <v>6</v>
      </c>
      <c r="P7" s="113">
        <v>7</v>
      </c>
      <c r="Q7" s="113">
        <v>13</v>
      </c>
      <c r="R7" s="112">
        <v>0</v>
      </c>
      <c r="S7" s="112">
        <v>0</v>
      </c>
      <c r="T7" s="112">
        <v>0</v>
      </c>
      <c r="U7" s="112">
        <v>0</v>
      </c>
      <c r="V7" s="112">
        <v>0</v>
      </c>
      <c r="W7" s="112">
        <v>0</v>
      </c>
      <c r="X7" s="112">
        <v>0</v>
      </c>
      <c r="Y7" s="116">
        <v>0</v>
      </c>
      <c r="Z7" s="116">
        <v>0</v>
      </c>
      <c r="AA7" s="116">
        <v>0</v>
      </c>
      <c r="AB7" s="116">
        <v>0</v>
      </c>
      <c r="AC7" s="113">
        <v>0</v>
      </c>
      <c r="AD7" s="113">
        <v>1</v>
      </c>
      <c r="AE7" s="113">
        <v>0</v>
      </c>
      <c r="AF7" s="113">
        <v>1</v>
      </c>
      <c r="AG7" s="113">
        <v>1</v>
      </c>
      <c r="AH7" s="113">
        <v>1</v>
      </c>
      <c r="AI7" s="113">
        <v>1</v>
      </c>
      <c r="AJ7" s="116">
        <v>0</v>
      </c>
      <c r="AK7" s="116">
        <v>0</v>
      </c>
      <c r="AL7" s="116">
        <v>0</v>
      </c>
      <c r="AM7" s="116">
        <v>0</v>
      </c>
      <c r="AN7" s="116">
        <v>0</v>
      </c>
      <c r="AO7" s="116">
        <v>0</v>
      </c>
      <c r="AP7" s="116">
        <v>0</v>
      </c>
    </row>
    <row r="8" spans="1:42" ht="14.1" customHeight="1" x14ac:dyDescent="0.15">
      <c r="A8" s="111" t="s">
        <v>461</v>
      </c>
      <c r="B8" s="112" t="s">
        <v>97</v>
      </c>
      <c r="C8" s="113">
        <v>18</v>
      </c>
      <c r="D8" s="114">
        <v>0</v>
      </c>
      <c r="E8" s="115">
        <f t="shared" si="0"/>
        <v>56</v>
      </c>
      <c r="F8" s="116">
        <v>1</v>
      </c>
      <c r="G8" s="116">
        <v>0</v>
      </c>
      <c r="H8" s="116">
        <v>1</v>
      </c>
      <c r="I8" s="116">
        <v>0</v>
      </c>
      <c r="J8" s="116">
        <v>0</v>
      </c>
      <c r="K8" s="116">
        <v>53</v>
      </c>
      <c r="L8" s="116">
        <v>1</v>
      </c>
      <c r="M8" s="116">
        <v>0</v>
      </c>
      <c r="N8" s="116">
        <v>0</v>
      </c>
      <c r="O8" s="113">
        <v>45</v>
      </c>
      <c r="P8" s="113">
        <v>11</v>
      </c>
      <c r="Q8" s="113">
        <v>56</v>
      </c>
      <c r="R8" s="112">
        <v>0</v>
      </c>
      <c r="S8" s="112">
        <v>0</v>
      </c>
      <c r="T8" s="112">
        <v>0</v>
      </c>
      <c r="U8" s="112">
        <v>0</v>
      </c>
      <c r="V8" s="112">
        <v>0</v>
      </c>
      <c r="W8" s="112">
        <v>0</v>
      </c>
      <c r="X8" s="112">
        <v>0</v>
      </c>
      <c r="Y8" s="116">
        <v>0</v>
      </c>
      <c r="Z8" s="116">
        <v>0</v>
      </c>
      <c r="AA8" s="116">
        <v>0</v>
      </c>
      <c r="AB8" s="116">
        <v>0</v>
      </c>
      <c r="AC8" s="113">
        <v>0</v>
      </c>
      <c r="AD8" s="113">
        <v>1</v>
      </c>
      <c r="AE8" s="116">
        <v>3</v>
      </c>
      <c r="AF8" s="113">
        <v>1</v>
      </c>
      <c r="AG8" s="113">
        <v>1</v>
      </c>
      <c r="AH8" s="113">
        <v>1</v>
      </c>
      <c r="AI8" s="113">
        <v>1</v>
      </c>
      <c r="AJ8" s="116">
        <v>0</v>
      </c>
      <c r="AK8" s="116">
        <v>1</v>
      </c>
      <c r="AL8" s="116">
        <v>0</v>
      </c>
      <c r="AM8" s="116">
        <v>0</v>
      </c>
      <c r="AN8" s="116">
        <v>1</v>
      </c>
      <c r="AO8" s="116">
        <v>0</v>
      </c>
      <c r="AP8" s="116">
        <v>1</v>
      </c>
    </row>
    <row r="9" spans="1:42" ht="14.1" customHeight="1" x14ac:dyDescent="0.15">
      <c r="A9" s="117" t="s">
        <v>443</v>
      </c>
      <c r="B9" s="117">
        <f>COUNTA(B6:B8)</f>
        <v>3</v>
      </c>
      <c r="C9" s="119">
        <f t="shared" ref="C9:E9" si="1">SUM(C6:C8)</f>
        <v>38</v>
      </c>
      <c r="D9" s="119">
        <f t="shared" si="1"/>
        <v>0</v>
      </c>
      <c r="E9" s="119">
        <f t="shared" si="1"/>
        <v>118</v>
      </c>
      <c r="F9" s="118">
        <f t="shared" ref="F9:AP9" si="2">SUM(F6:F8)</f>
        <v>3</v>
      </c>
      <c r="G9" s="118">
        <f t="shared" si="2"/>
        <v>0</v>
      </c>
      <c r="H9" s="118">
        <f t="shared" si="2"/>
        <v>3</v>
      </c>
      <c r="I9" s="118">
        <f t="shared" si="2"/>
        <v>0</v>
      </c>
      <c r="J9" s="118">
        <f t="shared" si="2"/>
        <v>0</v>
      </c>
      <c r="K9" s="118">
        <f t="shared" si="2"/>
        <v>109</v>
      </c>
      <c r="L9" s="118">
        <f t="shared" si="2"/>
        <v>3</v>
      </c>
      <c r="M9" s="118">
        <f t="shared" si="2"/>
        <v>0</v>
      </c>
      <c r="N9" s="118">
        <f t="shared" si="2"/>
        <v>0</v>
      </c>
      <c r="O9" s="118">
        <f t="shared" si="2"/>
        <v>89</v>
      </c>
      <c r="P9" s="118">
        <f t="shared" si="2"/>
        <v>29</v>
      </c>
      <c r="Q9" s="118">
        <f t="shared" si="2"/>
        <v>118</v>
      </c>
      <c r="R9" s="118">
        <f t="shared" si="2"/>
        <v>0</v>
      </c>
      <c r="S9" s="118">
        <f t="shared" si="2"/>
        <v>0</v>
      </c>
      <c r="T9" s="118">
        <f t="shared" si="2"/>
        <v>0</v>
      </c>
      <c r="U9" s="118">
        <f t="shared" si="2"/>
        <v>0</v>
      </c>
      <c r="V9" s="118">
        <f t="shared" si="2"/>
        <v>0</v>
      </c>
      <c r="W9" s="118">
        <f t="shared" si="2"/>
        <v>0</v>
      </c>
      <c r="X9" s="118">
        <f t="shared" si="2"/>
        <v>0</v>
      </c>
      <c r="Y9" s="118">
        <f t="shared" si="2"/>
        <v>0</v>
      </c>
      <c r="Z9" s="118">
        <f t="shared" si="2"/>
        <v>0</v>
      </c>
      <c r="AA9" s="118">
        <f t="shared" si="2"/>
        <v>0</v>
      </c>
      <c r="AB9" s="118">
        <f t="shared" si="2"/>
        <v>0</v>
      </c>
      <c r="AC9" s="118">
        <f t="shared" si="2"/>
        <v>0</v>
      </c>
      <c r="AD9" s="118">
        <f t="shared" si="2"/>
        <v>3</v>
      </c>
      <c r="AE9" s="118">
        <f t="shared" si="2"/>
        <v>6</v>
      </c>
      <c r="AF9" s="118">
        <f t="shared" si="2"/>
        <v>3</v>
      </c>
      <c r="AG9" s="118">
        <f t="shared" si="2"/>
        <v>3</v>
      </c>
      <c r="AH9" s="118">
        <f t="shared" si="2"/>
        <v>3</v>
      </c>
      <c r="AI9" s="118">
        <f t="shared" si="2"/>
        <v>3</v>
      </c>
      <c r="AJ9" s="118">
        <f t="shared" si="2"/>
        <v>0</v>
      </c>
      <c r="AK9" s="118">
        <f t="shared" ref="AK9" si="3">SUM(AK6:AK8)</f>
        <v>1</v>
      </c>
      <c r="AL9" s="118">
        <f t="shared" si="2"/>
        <v>0</v>
      </c>
      <c r="AM9" s="118">
        <f t="shared" si="2"/>
        <v>0</v>
      </c>
      <c r="AN9" s="118">
        <f t="shared" si="2"/>
        <v>2</v>
      </c>
      <c r="AO9" s="118">
        <f t="shared" si="2"/>
        <v>0</v>
      </c>
      <c r="AP9" s="118">
        <f t="shared" si="2"/>
        <v>2</v>
      </c>
    </row>
    <row r="10" spans="1:42" ht="14.1" customHeight="1" x14ac:dyDescent="0.15">
      <c r="A10" s="111" t="s">
        <v>444</v>
      </c>
      <c r="B10" s="112" t="s">
        <v>532</v>
      </c>
      <c r="C10" s="113">
        <v>24</v>
      </c>
      <c r="D10" s="114">
        <v>0</v>
      </c>
      <c r="E10" s="115">
        <f>Q10+AC10</f>
        <v>70</v>
      </c>
      <c r="F10" s="116">
        <v>1</v>
      </c>
      <c r="G10" s="116">
        <v>1</v>
      </c>
      <c r="H10" s="116">
        <v>1</v>
      </c>
      <c r="I10" s="116">
        <v>0</v>
      </c>
      <c r="J10" s="116">
        <v>0</v>
      </c>
      <c r="K10" s="116">
        <v>65</v>
      </c>
      <c r="L10" s="116">
        <v>2</v>
      </c>
      <c r="M10" s="116">
        <v>0</v>
      </c>
      <c r="N10" s="116">
        <v>0</v>
      </c>
      <c r="O10" s="113">
        <v>45</v>
      </c>
      <c r="P10" s="113">
        <v>25</v>
      </c>
      <c r="Q10" s="113">
        <v>70</v>
      </c>
      <c r="R10" s="112">
        <v>0</v>
      </c>
      <c r="S10" s="112">
        <v>0</v>
      </c>
      <c r="T10" s="112">
        <v>0</v>
      </c>
      <c r="U10" s="112">
        <v>0</v>
      </c>
      <c r="V10" s="112">
        <v>0</v>
      </c>
      <c r="W10" s="112">
        <v>0</v>
      </c>
      <c r="X10" s="112">
        <v>0</v>
      </c>
      <c r="Y10" s="116">
        <v>0</v>
      </c>
      <c r="Z10" s="116">
        <v>0</v>
      </c>
      <c r="AA10" s="116">
        <v>0</v>
      </c>
      <c r="AB10" s="116">
        <v>0</v>
      </c>
      <c r="AC10" s="113">
        <v>0</v>
      </c>
      <c r="AD10" s="116">
        <v>1</v>
      </c>
      <c r="AE10" s="116">
        <v>3</v>
      </c>
      <c r="AF10" s="116">
        <v>1</v>
      </c>
      <c r="AG10" s="116">
        <v>1</v>
      </c>
      <c r="AH10" s="116">
        <v>1</v>
      </c>
      <c r="AI10" s="116">
        <v>0</v>
      </c>
      <c r="AJ10" s="116">
        <v>0</v>
      </c>
      <c r="AK10" s="116">
        <v>1</v>
      </c>
      <c r="AL10" s="116">
        <v>0</v>
      </c>
      <c r="AM10" s="116">
        <v>0</v>
      </c>
      <c r="AN10" s="116">
        <v>0</v>
      </c>
      <c r="AO10" s="116">
        <v>0</v>
      </c>
      <c r="AP10" s="116">
        <v>0</v>
      </c>
    </row>
    <row r="11" spans="1:42" ht="14.1" customHeight="1" x14ac:dyDescent="0.15">
      <c r="A11" s="111" t="s">
        <v>462</v>
      </c>
      <c r="B11" s="112" t="s">
        <v>538</v>
      </c>
      <c r="C11" s="113">
        <v>0</v>
      </c>
      <c r="D11" s="114">
        <v>32</v>
      </c>
      <c r="E11" s="115">
        <f t="shared" ref="E11:E48" si="4">Q11+AC11</f>
        <v>77</v>
      </c>
      <c r="F11" s="116">
        <v>0</v>
      </c>
      <c r="G11" s="116">
        <v>0</v>
      </c>
      <c r="H11" s="116">
        <v>0</v>
      </c>
      <c r="I11" s="116">
        <v>0</v>
      </c>
      <c r="J11" s="116">
        <v>0</v>
      </c>
      <c r="K11" s="116">
        <v>0</v>
      </c>
      <c r="L11" s="116">
        <v>0</v>
      </c>
      <c r="M11" s="116">
        <v>0</v>
      </c>
      <c r="N11" s="116">
        <v>0</v>
      </c>
      <c r="O11" s="113">
        <v>0</v>
      </c>
      <c r="P11" s="113">
        <v>0</v>
      </c>
      <c r="Q11" s="113">
        <v>0</v>
      </c>
      <c r="R11" s="112">
        <v>1</v>
      </c>
      <c r="S11" s="112">
        <v>1</v>
      </c>
      <c r="T11" s="112">
        <v>1</v>
      </c>
      <c r="U11" s="112">
        <v>0</v>
      </c>
      <c r="V11" s="112">
        <v>0</v>
      </c>
      <c r="W11" s="112">
        <v>71</v>
      </c>
      <c r="X11" s="112">
        <v>3</v>
      </c>
      <c r="Y11" s="116">
        <v>0</v>
      </c>
      <c r="Z11" s="116">
        <v>0</v>
      </c>
      <c r="AA11" s="116">
        <v>52</v>
      </c>
      <c r="AB11" s="116">
        <v>25</v>
      </c>
      <c r="AC11" s="113">
        <v>77</v>
      </c>
      <c r="AD11" s="116">
        <v>1</v>
      </c>
      <c r="AE11" s="116">
        <v>4</v>
      </c>
      <c r="AF11" s="116">
        <v>1</v>
      </c>
      <c r="AG11" s="116">
        <v>1</v>
      </c>
      <c r="AH11" s="116">
        <v>1</v>
      </c>
      <c r="AI11" s="116">
        <v>0</v>
      </c>
      <c r="AJ11" s="116">
        <v>0</v>
      </c>
      <c r="AK11" s="116">
        <v>1</v>
      </c>
      <c r="AL11" s="116">
        <v>0</v>
      </c>
      <c r="AM11" s="116">
        <v>0</v>
      </c>
      <c r="AN11" s="116">
        <v>0</v>
      </c>
      <c r="AO11" s="116">
        <v>0</v>
      </c>
      <c r="AP11" s="116">
        <v>0</v>
      </c>
    </row>
    <row r="12" spans="1:42" ht="14.1" customHeight="1" x14ac:dyDescent="0.15">
      <c r="A12" s="111" t="s">
        <v>462</v>
      </c>
      <c r="B12" s="112" t="s">
        <v>536</v>
      </c>
      <c r="C12" s="113">
        <v>24</v>
      </c>
      <c r="D12" s="114">
        <v>0</v>
      </c>
      <c r="E12" s="115">
        <f t="shared" si="4"/>
        <v>59</v>
      </c>
      <c r="F12" s="116">
        <v>1</v>
      </c>
      <c r="G12" s="116">
        <v>1</v>
      </c>
      <c r="H12" s="116">
        <v>1</v>
      </c>
      <c r="I12" s="116">
        <v>0</v>
      </c>
      <c r="J12" s="116">
        <v>0</v>
      </c>
      <c r="K12" s="116">
        <v>54</v>
      </c>
      <c r="L12" s="116">
        <v>2</v>
      </c>
      <c r="M12" s="116">
        <v>0</v>
      </c>
      <c r="N12" s="116">
        <v>0</v>
      </c>
      <c r="O12" s="113">
        <v>42</v>
      </c>
      <c r="P12" s="113">
        <v>17</v>
      </c>
      <c r="Q12" s="113">
        <v>59</v>
      </c>
      <c r="R12" s="112">
        <v>0</v>
      </c>
      <c r="S12" s="112">
        <v>0</v>
      </c>
      <c r="T12" s="112">
        <v>0</v>
      </c>
      <c r="U12" s="112">
        <v>0</v>
      </c>
      <c r="V12" s="112">
        <v>0</v>
      </c>
      <c r="W12" s="112">
        <v>0</v>
      </c>
      <c r="X12" s="112">
        <v>0</v>
      </c>
      <c r="Y12" s="116">
        <v>0</v>
      </c>
      <c r="Z12" s="116">
        <v>0</v>
      </c>
      <c r="AA12" s="116">
        <v>0</v>
      </c>
      <c r="AB12" s="116">
        <v>0</v>
      </c>
      <c r="AC12" s="113">
        <v>0</v>
      </c>
      <c r="AD12" s="116">
        <v>1</v>
      </c>
      <c r="AE12" s="116">
        <v>3</v>
      </c>
      <c r="AF12" s="116">
        <v>1</v>
      </c>
      <c r="AG12" s="116">
        <v>1</v>
      </c>
      <c r="AH12" s="116">
        <v>1</v>
      </c>
      <c r="AI12" s="116">
        <v>0</v>
      </c>
      <c r="AJ12" s="116">
        <v>0</v>
      </c>
      <c r="AK12" s="116">
        <v>1</v>
      </c>
      <c r="AL12" s="116">
        <v>0</v>
      </c>
      <c r="AM12" s="116">
        <v>0</v>
      </c>
      <c r="AN12" s="116">
        <v>0</v>
      </c>
      <c r="AO12" s="116">
        <v>0</v>
      </c>
      <c r="AP12" s="116">
        <v>0</v>
      </c>
    </row>
    <row r="13" spans="1:42" ht="14.1" customHeight="1" x14ac:dyDescent="0.15">
      <c r="A13" s="111" t="s">
        <v>462</v>
      </c>
      <c r="B13" s="112" t="s">
        <v>537</v>
      </c>
      <c r="C13" s="113">
        <v>24</v>
      </c>
      <c r="D13" s="114">
        <v>0</v>
      </c>
      <c r="E13" s="115">
        <f t="shared" si="4"/>
        <v>62</v>
      </c>
      <c r="F13" s="116">
        <v>1</v>
      </c>
      <c r="G13" s="116">
        <v>1</v>
      </c>
      <c r="H13" s="116">
        <v>1</v>
      </c>
      <c r="I13" s="116">
        <v>0</v>
      </c>
      <c r="J13" s="116">
        <v>0</v>
      </c>
      <c r="K13" s="116">
        <v>57</v>
      </c>
      <c r="L13" s="116">
        <v>2</v>
      </c>
      <c r="M13" s="116">
        <v>0</v>
      </c>
      <c r="N13" s="116">
        <v>0</v>
      </c>
      <c r="O13" s="113">
        <v>44</v>
      </c>
      <c r="P13" s="113">
        <v>18</v>
      </c>
      <c r="Q13" s="113">
        <v>62</v>
      </c>
      <c r="R13" s="112">
        <v>0</v>
      </c>
      <c r="S13" s="112">
        <v>0</v>
      </c>
      <c r="T13" s="112">
        <v>0</v>
      </c>
      <c r="U13" s="112">
        <v>0</v>
      </c>
      <c r="V13" s="112">
        <v>0</v>
      </c>
      <c r="W13" s="112">
        <v>0</v>
      </c>
      <c r="X13" s="112">
        <v>0</v>
      </c>
      <c r="Y13" s="116">
        <v>0</v>
      </c>
      <c r="Z13" s="116">
        <v>0</v>
      </c>
      <c r="AA13" s="116">
        <v>0</v>
      </c>
      <c r="AB13" s="116">
        <v>0</v>
      </c>
      <c r="AC13" s="113">
        <v>0</v>
      </c>
      <c r="AD13" s="116">
        <v>1</v>
      </c>
      <c r="AE13" s="116">
        <v>3</v>
      </c>
      <c r="AF13" s="116">
        <v>1</v>
      </c>
      <c r="AG13" s="116">
        <v>1</v>
      </c>
      <c r="AH13" s="116">
        <v>1</v>
      </c>
      <c r="AI13" s="116">
        <v>0</v>
      </c>
      <c r="AJ13" s="116">
        <v>0</v>
      </c>
      <c r="AK13" s="116">
        <v>1</v>
      </c>
      <c r="AL13" s="116">
        <v>0</v>
      </c>
      <c r="AM13" s="116">
        <v>0</v>
      </c>
      <c r="AN13" s="116">
        <v>0</v>
      </c>
      <c r="AO13" s="116">
        <v>0</v>
      </c>
      <c r="AP13" s="116">
        <v>0</v>
      </c>
    </row>
    <row r="14" spans="1:42" ht="14.1" customHeight="1" x14ac:dyDescent="0.15">
      <c r="A14" s="111" t="s">
        <v>462</v>
      </c>
      <c r="B14" s="112" t="s">
        <v>533</v>
      </c>
      <c r="C14" s="113">
        <v>18</v>
      </c>
      <c r="D14" s="114">
        <v>0</v>
      </c>
      <c r="E14" s="115">
        <f t="shared" si="4"/>
        <v>53</v>
      </c>
      <c r="F14" s="116">
        <v>1</v>
      </c>
      <c r="G14" s="116">
        <v>0</v>
      </c>
      <c r="H14" s="116">
        <v>1</v>
      </c>
      <c r="I14" s="116">
        <v>0</v>
      </c>
      <c r="J14" s="116">
        <v>0</v>
      </c>
      <c r="K14" s="116">
        <v>50</v>
      </c>
      <c r="L14" s="116">
        <v>1</v>
      </c>
      <c r="M14" s="116">
        <v>0</v>
      </c>
      <c r="N14" s="116">
        <v>0</v>
      </c>
      <c r="O14" s="113">
        <v>41</v>
      </c>
      <c r="P14" s="113">
        <v>12</v>
      </c>
      <c r="Q14" s="113">
        <v>53</v>
      </c>
      <c r="R14" s="112">
        <v>0</v>
      </c>
      <c r="S14" s="112">
        <v>0</v>
      </c>
      <c r="T14" s="112">
        <v>0</v>
      </c>
      <c r="U14" s="112">
        <v>0</v>
      </c>
      <c r="V14" s="112">
        <v>0</v>
      </c>
      <c r="W14" s="112">
        <v>0</v>
      </c>
      <c r="X14" s="112">
        <v>0</v>
      </c>
      <c r="Y14" s="116">
        <v>0</v>
      </c>
      <c r="Z14" s="116">
        <v>0</v>
      </c>
      <c r="AA14" s="116">
        <v>0</v>
      </c>
      <c r="AB14" s="116">
        <v>0</v>
      </c>
      <c r="AC14" s="113">
        <v>0</v>
      </c>
      <c r="AD14" s="116">
        <v>1</v>
      </c>
      <c r="AE14" s="116">
        <v>3</v>
      </c>
      <c r="AF14" s="116">
        <v>1</v>
      </c>
      <c r="AG14" s="116">
        <v>1</v>
      </c>
      <c r="AH14" s="116">
        <v>1</v>
      </c>
      <c r="AI14" s="116">
        <v>0</v>
      </c>
      <c r="AJ14" s="116">
        <v>0</v>
      </c>
      <c r="AK14" s="116">
        <v>1</v>
      </c>
      <c r="AL14" s="116">
        <v>0</v>
      </c>
      <c r="AM14" s="116">
        <v>0</v>
      </c>
      <c r="AN14" s="116">
        <v>0</v>
      </c>
      <c r="AO14" s="116">
        <v>0</v>
      </c>
      <c r="AP14" s="116">
        <v>0</v>
      </c>
    </row>
    <row r="15" spans="1:42" ht="14.1" customHeight="1" x14ac:dyDescent="0.15">
      <c r="A15" s="111" t="s">
        <v>462</v>
      </c>
      <c r="B15" s="112" t="s">
        <v>534</v>
      </c>
      <c r="C15" s="113">
        <v>24</v>
      </c>
      <c r="D15" s="114">
        <v>0</v>
      </c>
      <c r="E15" s="115">
        <f t="shared" si="4"/>
        <v>57</v>
      </c>
      <c r="F15" s="116">
        <v>1</v>
      </c>
      <c r="G15" s="116">
        <v>1</v>
      </c>
      <c r="H15" s="116">
        <v>1</v>
      </c>
      <c r="I15" s="116">
        <v>0</v>
      </c>
      <c r="J15" s="116">
        <v>0</v>
      </c>
      <c r="K15" s="116">
        <v>52</v>
      </c>
      <c r="L15" s="116">
        <v>2</v>
      </c>
      <c r="M15" s="116">
        <v>0</v>
      </c>
      <c r="N15" s="116">
        <v>0</v>
      </c>
      <c r="O15" s="113">
        <v>47</v>
      </c>
      <c r="P15" s="113">
        <v>10</v>
      </c>
      <c r="Q15" s="113">
        <v>57</v>
      </c>
      <c r="R15" s="112">
        <v>0</v>
      </c>
      <c r="S15" s="112">
        <v>0</v>
      </c>
      <c r="T15" s="112">
        <v>0</v>
      </c>
      <c r="U15" s="112">
        <v>0</v>
      </c>
      <c r="V15" s="112">
        <v>0</v>
      </c>
      <c r="W15" s="112">
        <v>0</v>
      </c>
      <c r="X15" s="112">
        <v>0</v>
      </c>
      <c r="Y15" s="116">
        <v>0</v>
      </c>
      <c r="Z15" s="116">
        <v>0</v>
      </c>
      <c r="AA15" s="116">
        <v>0</v>
      </c>
      <c r="AB15" s="116">
        <v>0</v>
      </c>
      <c r="AC15" s="113">
        <v>0</v>
      </c>
      <c r="AD15" s="116">
        <v>1</v>
      </c>
      <c r="AE15" s="116">
        <v>3</v>
      </c>
      <c r="AF15" s="116">
        <v>1</v>
      </c>
      <c r="AG15" s="116">
        <v>1</v>
      </c>
      <c r="AH15" s="116">
        <v>1</v>
      </c>
      <c r="AI15" s="116">
        <v>0</v>
      </c>
      <c r="AJ15" s="116">
        <v>0</v>
      </c>
      <c r="AK15" s="116">
        <v>1</v>
      </c>
      <c r="AL15" s="116">
        <v>0</v>
      </c>
      <c r="AM15" s="116">
        <v>1</v>
      </c>
      <c r="AN15" s="116">
        <v>0</v>
      </c>
      <c r="AO15" s="116">
        <v>0</v>
      </c>
      <c r="AP15" s="116">
        <v>0</v>
      </c>
    </row>
    <row r="16" spans="1:42" ht="14.1" customHeight="1" x14ac:dyDescent="0.15">
      <c r="A16" s="111" t="s">
        <v>462</v>
      </c>
      <c r="B16" s="112" t="s">
        <v>535</v>
      </c>
      <c r="C16" s="114">
        <v>22</v>
      </c>
      <c r="D16" s="113">
        <v>0</v>
      </c>
      <c r="E16" s="115">
        <f t="shared" si="4"/>
        <v>58</v>
      </c>
      <c r="F16" s="116">
        <v>1</v>
      </c>
      <c r="G16" s="116">
        <v>0</v>
      </c>
      <c r="H16" s="116">
        <v>1</v>
      </c>
      <c r="I16" s="116">
        <v>1</v>
      </c>
      <c r="J16" s="116">
        <v>0</v>
      </c>
      <c r="K16" s="116">
        <v>53</v>
      </c>
      <c r="L16" s="116">
        <v>2</v>
      </c>
      <c r="M16" s="116">
        <v>0</v>
      </c>
      <c r="N16" s="116">
        <v>0</v>
      </c>
      <c r="O16" s="113">
        <v>42</v>
      </c>
      <c r="P16" s="113">
        <v>16</v>
      </c>
      <c r="Q16" s="113">
        <v>58</v>
      </c>
      <c r="R16" s="112">
        <v>0</v>
      </c>
      <c r="S16" s="112">
        <v>0</v>
      </c>
      <c r="T16" s="112">
        <v>0</v>
      </c>
      <c r="U16" s="112">
        <v>0</v>
      </c>
      <c r="V16" s="112">
        <v>0</v>
      </c>
      <c r="W16" s="112">
        <v>0</v>
      </c>
      <c r="X16" s="112">
        <v>0</v>
      </c>
      <c r="Y16" s="116">
        <v>0</v>
      </c>
      <c r="Z16" s="116">
        <v>0</v>
      </c>
      <c r="AA16" s="116">
        <v>0</v>
      </c>
      <c r="AB16" s="116">
        <v>0</v>
      </c>
      <c r="AC16" s="116">
        <v>0</v>
      </c>
      <c r="AD16" s="116">
        <v>1</v>
      </c>
      <c r="AE16" s="116">
        <v>3</v>
      </c>
      <c r="AF16" s="116">
        <v>1</v>
      </c>
      <c r="AG16" s="116">
        <v>1</v>
      </c>
      <c r="AH16" s="116">
        <v>1</v>
      </c>
      <c r="AI16" s="116">
        <v>0</v>
      </c>
      <c r="AJ16" s="116">
        <v>0</v>
      </c>
      <c r="AK16" s="116">
        <v>1</v>
      </c>
      <c r="AL16" s="116">
        <v>0</v>
      </c>
      <c r="AM16" s="116">
        <v>0</v>
      </c>
      <c r="AN16" s="116">
        <v>0</v>
      </c>
      <c r="AO16" s="116">
        <v>0</v>
      </c>
      <c r="AP16" s="116">
        <v>0</v>
      </c>
    </row>
    <row r="17" spans="1:42" ht="14.1" customHeight="1" x14ac:dyDescent="0.15">
      <c r="A17" s="117" t="s">
        <v>443</v>
      </c>
      <c r="B17" s="117">
        <f>COUNTA(B10:B16)</f>
        <v>7</v>
      </c>
      <c r="C17" s="120">
        <f t="shared" ref="C17:E17" si="5">SUM(C10:C16)</f>
        <v>136</v>
      </c>
      <c r="D17" s="120">
        <f t="shared" si="5"/>
        <v>32</v>
      </c>
      <c r="E17" s="120">
        <f t="shared" si="5"/>
        <v>436</v>
      </c>
      <c r="F17" s="118">
        <f t="shared" ref="F17:AL17" si="6">SUM(F10:F16)</f>
        <v>6</v>
      </c>
      <c r="G17" s="118">
        <f t="shared" si="6"/>
        <v>4</v>
      </c>
      <c r="H17" s="118">
        <f t="shared" si="6"/>
        <v>6</v>
      </c>
      <c r="I17" s="118">
        <f t="shared" si="6"/>
        <v>1</v>
      </c>
      <c r="J17" s="118">
        <f t="shared" si="6"/>
        <v>0</v>
      </c>
      <c r="K17" s="118">
        <f t="shared" si="6"/>
        <v>331</v>
      </c>
      <c r="L17" s="118">
        <f t="shared" si="6"/>
        <v>11</v>
      </c>
      <c r="M17" s="118">
        <f t="shared" si="6"/>
        <v>0</v>
      </c>
      <c r="N17" s="118">
        <f t="shared" si="6"/>
        <v>0</v>
      </c>
      <c r="O17" s="118">
        <f t="shared" si="6"/>
        <v>261</v>
      </c>
      <c r="P17" s="118">
        <f t="shared" si="6"/>
        <v>98</v>
      </c>
      <c r="Q17" s="118">
        <f t="shared" si="6"/>
        <v>359</v>
      </c>
      <c r="R17" s="118">
        <f t="shared" si="6"/>
        <v>1</v>
      </c>
      <c r="S17" s="118">
        <f t="shared" si="6"/>
        <v>1</v>
      </c>
      <c r="T17" s="118">
        <f t="shared" si="6"/>
        <v>1</v>
      </c>
      <c r="U17" s="118">
        <f t="shared" si="6"/>
        <v>0</v>
      </c>
      <c r="V17" s="118">
        <f t="shared" si="6"/>
        <v>0</v>
      </c>
      <c r="W17" s="118">
        <f t="shared" si="6"/>
        <v>71</v>
      </c>
      <c r="X17" s="118">
        <f t="shared" si="6"/>
        <v>3</v>
      </c>
      <c r="Y17" s="118">
        <f t="shared" si="6"/>
        <v>0</v>
      </c>
      <c r="Z17" s="118">
        <f t="shared" si="6"/>
        <v>0</v>
      </c>
      <c r="AA17" s="118">
        <f t="shared" si="6"/>
        <v>52</v>
      </c>
      <c r="AB17" s="118">
        <f t="shared" si="6"/>
        <v>25</v>
      </c>
      <c r="AC17" s="118">
        <f t="shared" si="6"/>
        <v>77</v>
      </c>
      <c r="AD17" s="118">
        <f t="shared" si="6"/>
        <v>7</v>
      </c>
      <c r="AE17" s="118">
        <f t="shared" si="6"/>
        <v>22</v>
      </c>
      <c r="AF17" s="118">
        <f t="shared" si="6"/>
        <v>7</v>
      </c>
      <c r="AG17" s="118">
        <f t="shared" si="6"/>
        <v>7</v>
      </c>
      <c r="AH17" s="118">
        <f t="shared" si="6"/>
        <v>7</v>
      </c>
      <c r="AI17" s="118">
        <f t="shared" si="6"/>
        <v>0</v>
      </c>
      <c r="AJ17" s="118">
        <f t="shared" si="6"/>
        <v>0</v>
      </c>
      <c r="AK17" s="118">
        <f t="shared" si="6"/>
        <v>7</v>
      </c>
      <c r="AL17" s="118">
        <f t="shared" si="6"/>
        <v>0</v>
      </c>
      <c r="AM17" s="118">
        <f>SUM(AM10:AM16)</f>
        <v>1</v>
      </c>
      <c r="AN17" s="118">
        <f>SUM(AN10:AN16)</f>
        <v>0</v>
      </c>
      <c r="AO17" s="118">
        <f>SUM(AO10:AO16)</f>
        <v>0</v>
      </c>
      <c r="AP17" s="118">
        <f>SUM(AP10:AP16)</f>
        <v>0</v>
      </c>
    </row>
    <row r="18" spans="1:42" ht="14.1" customHeight="1" x14ac:dyDescent="0.15">
      <c r="A18" s="111" t="s">
        <v>463</v>
      </c>
      <c r="B18" s="112" t="s">
        <v>94</v>
      </c>
      <c r="C18" s="114">
        <v>0</v>
      </c>
      <c r="D18" s="113">
        <v>4</v>
      </c>
      <c r="E18" s="115">
        <f t="shared" si="4"/>
        <v>11</v>
      </c>
      <c r="F18" s="121">
        <v>0</v>
      </c>
      <c r="G18" s="116">
        <v>0</v>
      </c>
      <c r="H18" s="116">
        <v>0</v>
      </c>
      <c r="I18" s="116">
        <v>0</v>
      </c>
      <c r="J18" s="116">
        <v>0</v>
      </c>
      <c r="K18" s="116">
        <v>0</v>
      </c>
      <c r="L18" s="116">
        <v>0</v>
      </c>
      <c r="M18" s="116">
        <v>0</v>
      </c>
      <c r="N18" s="116">
        <v>0</v>
      </c>
      <c r="O18" s="116">
        <v>0</v>
      </c>
      <c r="P18" s="116">
        <v>0</v>
      </c>
      <c r="Q18" s="113">
        <v>0</v>
      </c>
      <c r="R18" s="112">
        <v>1</v>
      </c>
      <c r="S18" s="112">
        <v>0</v>
      </c>
      <c r="T18" s="112">
        <v>1</v>
      </c>
      <c r="U18" s="112">
        <v>0</v>
      </c>
      <c r="V18" s="112">
        <v>0</v>
      </c>
      <c r="W18" s="112">
        <v>9</v>
      </c>
      <c r="X18" s="112">
        <v>0</v>
      </c>
      <c r="Y18" s="116">
        <v>0</v>
      </c>
      <c r="Z18" s="116">
        <v>0</v>
      </c>
      <c r="AA18" s="116">
        <v>8</v>
      </c>
      <c r="AB18" s="116">
        <v>3</v>
      </c>
      <c r="AC18" s="116">
        <v>11</v>
      </c>
      <c r="AD18" s="116">
        <v>1</v>
      </c>
      <c r="AE18" s="116">
        <v>0</v>
      </c>
      <c r="AF18" s="116">
        <v>1</v>
      </c>
      <c r="AG18" s="116">
        <v>1</v>
      </c>
      <c r="AH18" s="116">
        <v>1</v>
      </c>
      <c r="AI18" s="116">
        <v>0</v>
      </c>
      <c r="AJ18" s="116">
        <v>1</v>
      </c>
      <c r="AK18" s="116">
        <v>0</v>
      </c>
      <c r="AL18" s="116">
        <v>0</v>
      </c>
      <c r="AM18" s="116">
        <v>0</v>
      </c>
      <c r="AN18" s="116">
        <v>0</v>
      </c>
      <c r="AO18" s="116">
        <v>0</v>
      </c>
      <c r="AP18" s="116">
        <v>0</v>
      </c>
    </row>
    <row r="19" spans="1:42" ht="14.1" customHeight="1" x14ac:dyDescent="0.15">
      <c r="A19" s="111" t="s">
        <v>463</v>
      </c>
      <c r="B19" s="112" t="s">
        <v>95</v>
      </c>
      <c r="C19" s="114">
        <v>0</v>
      </c>
      <c r="D19" s="113">
        <v>4</v>
      </c>
      <c r="E19" s="115">
        <f t="shared" si="4"/>
        <v>13</v>
      </c>
      <c r="F19" s="116">
        <v>0</v>
      </c>
      <c r="G19" s="116">
        <v>0</v>
      </c>
      <c r="H19" s="116">
        <v>0</v>
      </c>
      <c r="I19" s="116">
        <v>0</v>
      </c>
      <c r="J19" s="116">
        <v>0</v>
      </c>
      <c r="K19" s="116">
        <v>0</v>
      </c>
      <c r="L19" s="116">
        <v>0</v>
      </c>
      <c r="M19" s="116">
        <v>0</v>
      </c>
      <c r="N19" s="116">
        <v>0</v>
      </c>
      <c r="O19" s="116">
        <v>0</v>
      </c>
      <c r="P19" s="116">
        <v>0</v>
      </c>
      <c r="Q19" s="113">
        <v>0</v>
      </c>
      <c r="R19" s="112">
        <v>1</v>
      </c>
      <c r="S19" s="112">
        <v>0</v>
      </c>
      <c r="T19" s="112">
        <v>1</v>
      </c>
      <c r="U19" s="112">
        <v>0</v>
      </c>
      <c r="V19" s="112">
        <v>0</v>
      </c>
      <c r="W19" s="112">
        <v>11</v>
      </c>
      <c r="X19" s="112">
        <v>0</v>
      </c>
      <c r="Y19" s="116">
        <v>0</v>
      </c>
      <c r="Z19" s="116">
        <v>0</v>
      </c>
      <c r="AA19" s="116">
        <v>11</v>
      </c>
      <c r="AB19" s="116">
        <v>2</v>
      </c>
      <c r="AC19" s="116">
        <v>13</v>
      </c>
      <c r="AD19" s="116">
        <v>1</v>
      </c>
      <c r="AE19" s="116">
        <v>0</v>
      </c>
      <c r="AF19" s="116">
        <v>1</v>
      </c>
      <c r="AG19" s="116">
        <v>1</v>
      </c>
      <c r="AH19" s="116">
        <v>1</v>
      </c>
      <c r="AI19" s="116">
        <v>0</v>
      </c>
      <c r="AJ19" s="116">
        <v>1</v>
      </c>
      <c r="AK19" s="116">
        <v>0</v>
      </c>
      <c r="AL19" s="116">
        <v>0</v>
      </c>
      <c r="AM19" s="116">
        <v>0</v>
      </c>
      <c r="AN19" s="116">
        <v>1</v>
      </c>
      <c r="AO19" s="116">
        <v>0</v>
      </c>
      <c r="AP19" s="116">
        <v>1</v>
      </c>
    </row>
    <row r="20" spans="1:42" ht="14.1" customHeight="1" x14ac:dyDescent="0.15">
      <c r="A20" s="111" t="s">
        <v>463</v>
      </c>
      <c r="B20" s="112" t="s">
        <v>96</v>
      </c>
      <c r="C20" s="114">
        <v>0</v>
      </c>
      <c r="D20" s="113">
        <v>4</v>
      </c>
      <c r="E20" s="115">
        <f t="shared" si="4"/>
        <v>14</v>
      </c>
      <c r="F20" s="116">
        <v>0</v>
      </c>
      <c r="G20" s="116">
        <v>0</v>
      </c>
      <c r="H20" s="116">
        <v>0</v>
      </c>
      <c r="I20" s="116">
        <v>0</v>
      </c>
      <c r="J20" s="116">
        <v>0</v>
      </c>
      <c r="K20" s="116">
        <v>0</v>
      </c>
      <c r="L20" s="116">
        <v>0</v>
      </c>
      <c r="M20" s="116">
        <v>0</v>
      </c>
      <c r="N20" s="116">
        <v>0</v>
      </c>
      <c r="O20" s="116">
        <v>0</v>
      </c>
      <c r="P20" s="116">
        <v>0</v>
      </c>
      <c r="Q20" s="113">
        <v>0</v>
      </c>
      <c r="R20" s="112">
        <v>1</v>
      </c>
      <c r="S20" s="112">
        <v>0</v>
      </c>
      <c r="T20" s="112">
        <v>1</v>
      </c>
      <c r="U20" s="112">
        <v>0</v>
      </c>
      <c r="V20" s="112">
        <v>0</v>
      </c>
      <c r="W20" s="112">
        <v>12</v>
      </c>
      <c r="X20" s="112">
        <v>0</v>
      </c>
      <c r="Y20" s="116">
        <v>0</v>
      </c>
      <c r="Z20" s="116">
        <v>0</v>
      </c>
      <c r="AA20" s="116">
        <v>12</v>
      </c>
      <c r="AB20" s="116">
        <v>2</v>
      </c>
      <c r="AC20" s="116">
        <v>14</v>
      </c>
      <c r="AD20" s="116">
        <v>1</v>
      </c>
      <c r="AE20" s="116">
        <v>0</v>
      </c>
      <c r="AF20" s="116">
        <v>1</v>
      </c>
      <c r="AG20" s="116">
        <v>1</v>
      </c>
      <c r="AH20" s="116">
        <v>1</v>
      </c>
      <c r="AI20" s="116">
        <v>0</v>
      </c>
      <c r="AJ20" s="116">
        <v>1</v>
      </c>
      <c r="AK20" s="116">
        <v>0</v>
      </c>
      <c r="AL20" s="116">
        <v>0</v>
      </c>
      <c r="AM20" s="116">
        <v>0</v>
      </c>
      <c r="AN20" s="116">
        <v>0</v>
      </c>
      <c r="AO20" s="116">
        <v>0</v>
      </c>
      <c r="AP20" s="116">
        <v>0</v>
      </c>
    </row>
    <row r="21" spans="1:42" ht="14.1" customHeight="1" x14ac:dyDescent="0.15">
      <c r="A21" s="117" t="s">
        <v>443</v>
      </c>
      <c r="B21" s="117">
        <f>COUNTA(B18:B20)</f>
        <v>3</v>
      </c>
      <c r="C21" s="120">
        <f t="shared" ref="C21:E21" si="7">SUM(C18:C20)</f>
        <v>0</v>
      </c>
      <c r="D21" s="120">
        <f t="shared" si="7"/>
        <v>12</v>
      </c>
      <c r="E21" s="120">
        <f t="shared" si="7"/>
        <v>38</v>
      </c>
      <c r="F21" s="118">
        <f t="shared" ref="F21:AP21" si="8">SUM(F18:F20)</f>
        <v>0</v>
      </c>
      <c r="G21" s="118">
        <f t="shared" si="8"/>
        <v>0</v>
      </c>
      <c r="H21" s="118">
        <f t="shared" si="8"/>
        <v>0</v>
      </c>
      <c r="I21" s="118">
        <f t="shared" si="8"/>
        <v>0</v>
      </c>
      <c r="J21" s="118">
        <f t="shared" si="8"/>
        <v>0</v>
      </c>
      <c r="K21" s="118">
        <f t="shared" si="8"/>
        <v>0</v>
      </c>
      <c r="L21" s="118">
        <f t="shared" si="8"/>
        <v>0</v>
      </c>
      <c r="M21" s="118">
        <f t="shared" si="8"/>
        <v>0</v>
      </c>
      <c r="N21" s="118">
        <f t="shared" si="8"/>
        <v>0</v>
      </c>
      <c r="O21" s="118">
        <f t="shared" si="8"/>
        <v>0</v>
      </c>
      <c r="P21" s="118">
        <f t="shared" si="8"/>
        <v>0</v>
      </c>
      <c r="Q21" s="118">
        <f t="shared" si="8"/>
        <v>0</v>
      </c>
      <c r="R21" s="118">
        <f t="shared" si="8"/>
        <v>3</v>
      </c>
      <c r="S21" s="118">
        <f t="shared" si="8"/>
        <v>0</v>
      </c>
      <c r="T21" s="118">
        <f t="shared" si="8"/>
        <v>3</v>
      </c>
      <c r="U21" s="118">
        <f t="shared" si="8"/>
        <v>0</v>
      </c>
      <c r="V21" s="118">
        <f t="shared" si="8"/>
        <v>0</v>
      </c>
      <c r="W21" s="118">
        <f t="shared" si="8"/>
        <v>32</v>
      </c>
      <c r="X21" s="118">
        <f t="shared" si="8"/>
        <v>0</v>
      </c>
      <c r="Y21" s="118">
        <f t="shared" si="8"/>
        <v>0</v>
      </c>
      <c r="Z21" s="118">
        <f t="shared" si="8"/>
        <v>0</v>
      </c>
      <c r="AA21" s="118">
        <f t="shared" si="8"/>
        <v>31</v>
      </c>
      <c r="AB21" s="118">
        <f t="shared" si="8"/>
        <v>7</v>
      </c>
      <c r="AC21" s="118">
        <f t="shared" si="8"/>
        <v>38</v>
      </c>
      <c r="AD21" s="118">
        <f t="shared" si="8"/>
        <v>3</v>
      </c>
      <c r="AE21" s="118">
        <f t="shared" si="8"/>
        <v>0</v>
      </c>
      <c r="AF21" s="118">
        <f t="shared" si="8"/>
        <v>3</v>
      </c>
      <c r="AG21" s="118">
        <f t="shared" si="8"/>
        <v>3</v>
      </c>
      <c r="AH21" s="118">
        <f t="shared" si="8"/>
        <v>3</v>
      </c>
      <c r="AI21" s="118">
        <f t="shared" si="8"/>
        <v>0</v>
      </c>
      <c r="AJ21" s="118">
        <f t="shared" si="8"/>
        <v>3</v>
      </c>
      <c r="AK21" s="118">
        <f t="shared" ref="AK21" si="9">SUM(AK18:AK20)</f>
        <v>0</v>
      </c>
      <c r="AL21" s="118">
        <f t="shared" si="8"/>
        <v>0</v>
      </c>
      <c r="AM21" s="118">
        <f t="shared" si="8"/>
        <v>0</v>
      </c>
      <c r="AN21" s="118">
        <f t="shared" si="8"/>
        <v>1</v>
      </c>
      <c r="AO21" s="118">
        <f t="shared" si="8"/>
        <v>0</v>
      </c>
      <c r="AP21" s="118">
        <f t="shared" si="8"/>
        <v>1</v>
      </c>
    </row>
    <row r="22" spans="1:42" ht="14.1" customHeight="1" x14ac:dyDescent="0.15">
      <c r="A22" s="111" t="s">
        <v>464</v>
      </c>
      <c r="B22" s="112" t="s">
        <v>231</v>
      </c>
      <c r="C22" s="113">
        <v>3</v>
      </c>
      <c r="D22" s="114">
        <v>0</v>
      </c>
      <c r="E22" s="115">
        <f t="shared" si="4"/>
        <v>14</v>
      </c>
      <c r="F22" s="116">
        <v>1</v>
      </c>
      <c r="G22" s="116">
        <v>0</v>
      </c>
      <c r="H22" s="116">
        <v>1</v>
      </c>
      <c r="I22" s="116">
        <v>0</v>
      </c>
      <c r="J22" s="116">
        <v>0</v>
      </c>
      <c r="K22" s="116">
        <v>9</v>
      </c>
      <c r="L22" s="116">
        <v>1</v>
      </c>
      <c r="M22" s="116">
        <v>0</v>
      </c>
      <c r="N22" s="116">
        <v>2</v>
      </c>
      <c r="O22" s="116">
        <v>8</v>
      </c>
      <c r="P22" s="116">
        <v>6</v>
      </c>
      <c r="Q22" s="113">
        <v>14</v>
      </c>
      <c r="R22" s="112">
        <v>0</v>
      </c>
      <c r="S22" s="112">
        <v>0</v>
      </c>
      <c r="T22" s="112">
        <v>0</v>
      </c>
      <c r="U22" s="112">
        <v>0</v>
      </c>
      <c r="V22" s="112">
        <v>0</v>
      </c>
      <c r="W22" s="112">
        <v>0</v>
      </c>
      <c r="X22" s="112">
        <v>0</v>
      </c>
      <c r="Y22" s="116">
        <v>0</v>
      </c>
      <c r="Z22" s="116">
        <v>0</v>
      </c>
      <c r="AA22" s="113">
        <v>0</v>
      </c>
      <c r="AB22" s="113">
        <v>0</v>
      </c>
      <c r="AC22" s="113">
        <v>0</v>
      </c>
      <c r="AD22" s="116">
        <v>1</v>
      </c>
      <c r="AE22" s="116">
        <v>0</v>
      </c>
      <c r="AF22" s="116">
        <v>1</v>
      </c>
      <c r="AG22" s="116">
        <v>1</v>
      </c>
      <c r="AH22" s="116">
        <v>1</v>
      </c>
      <c r="AI22" s="116">
        <v>0</v>
      </c>
      <c r="AJ22" s="116">
        <v>1</v>
      </c>
      <c r="AK22" s="116">
        <v>0</v>
      </c>
      <c r="AL22" s="116">
        <v>0</v>
      </c>
      <c r="AM22" s="116">
        <v>0</v>
      </c>
      <c r="AN22" s="116">
        <v>0</v>
      </c>
      <c r="AO22" s="116">
        <v>0</v>
      </c>
      <c r="AP22" s="116">
        <v>0</v>
      </c>
    </row>
    <row r="23" spans="1:42" ht="14.1" customHeight="1" x14ac:dyDescent="0.15">
      <c r="A23" s="117" t="s">
        <v>443</v>
      </c>
      <c r="B23" s="117">
        <f>COUNTA(B22:B22)</f>
        <v>1</v>
      </c>
      <c r="C23" s="119">
        <f t="shared" ref="C23:E23" si="10">SUM(C22:C22)</f>
        <v>3</v>
      </c>
      <c r="D23" s="119">
        <f t="shared" si="10"/>
        <v>0</v>
      </c>
      <c r="E23" s="119">
        <f t="shared" si="10"/>
        <v>14</v>
      </c>
      <c r="F23" s="118">
        <f t="shared" ref="F23:AP23" si="11">SUM(F22:F22)</f>
        <v>1</v>
      </c>
      <c r="G23" s="118">
        <f t="shared" si="11"/>
        <v>0</v>
      </c>
      <c r="H23" s="118">
        <f t="shared" si="11"/>
        <v>1</v>
      </c>
      <c r="I23" s="118">
        <f t="shared" si="11"/>
        <v>0</v>
      </c>
      <c r="J23" s="118">
        <f t="shared" si="11"/>
        <v>0</v>
      </c>
      <c r="K23" s="118">
        <f t="shared" si="11"/>
        <v>9</v>
      </c>
      <c r="L23" s="118">
        <f t="shared" si="11"/>
        <v>1</v>
      </c>
      <c r="M23" s="118">
        <f t="shared" si="11"/>
        <v>0</v>
      </c>
      <c r="N23" s="118">
        <f t="shared" si="11"/>
        <v>2</v>
      </c>
      <c r="O23" s="118">
        <f t="shared" si="11"/>
        <v>8</v>
      </c>
      <c r="P23" s="118">
        <f t="shared" si="11"/>
        <v>6</v>
      </c>
      <c r="Q23" s="118">
        <f t="shared" si="11"/>
        <v>14</v>
      </c>
      <c r="R23" s="118">
        <f t="shared" si="11"/>
        <v>0</v>
      </c>
      <c r="S23" s="118">
        <f t="shared" si="11"/>
        <v>0</v>
      </c>
      <c r="T23" s="118">
        <f t="shared" si="11"/>
        <v>0</v>
      </c>
      <c r="U23" s="118">
        <f t="shared" si="11"/>
        <v>0</v>
      </c>
      <c r="V23" s="118">
        <f t="shared" si="11"/>
        <v>0</v>
      </c>
      <c r="W23" s="118">
        <f t="shared" si="11"/>
        <v>0</v>
      </c>
      <c r="X23" s="118">
        <f t="shared" si="11"/>
        <v>0</v>
      </c>
      <c r="Y23" s="118">
        <f t="shared" si="11"/>
        <v>0</v>
      </c>
      <c r="Z23" s="118">
        <f t="shared" si="11"/>
        <v>0</v>
      </c>
      <c r="AA23" s="118">
        <f t="shared" si="11"/>
        <v>0</v>
      </c>
      <c r="AB23" s="118">
        <f t="shared" si="11"/>
        <v>0</v>
      </c>
      <c r="AC23" s="118">
        <f t="shared" si="11"/>
        <v>0</v>
      </c>
      <c r="AD23" s="118">
        <f t="shared" si="11"/>
        <v>1</v>
      </c>
      <c r="AE23" s="118">
        <f t="shared" si="11"/>
        <v>0</v>
      </c>
      <c r="AF23" s="118">
        <f t="shared" si="11"/>
        <v>1</v>
      </c>
      <c r="AG23" s="118">
        <f t="shared" si="11"/>
        <v>1</v>
      </c>
      <c r="AH23" s="118">
        <f t="shared" si="11"/>
        <v>1</v>
      </c>
      <c r="AI23" s="118">
        <f t="shared" si="11"/>
        <v>0</v>
      </c>
      <c r="AJ23" s="118">
        <f t="shared" si="11"/>
        <v>1</v>
      </c>
      <c r="AK23" s="118">
        <f t="shared" ref="AK23" si="12">SUM(AK22:AK22)</f>
        <v>0</v>
      </c>
      <c r="AL23" s="118">
        <f t="shared" si="11"/>
        <v>0</v>
      </c>
      <c r="AM23" s="118">
        <f t="shared" si="11"/>
        <v>0</v>
      </c>
      <c r="AN23" s="118">
        <f t="shared" si="11"/>
        <v>0</v>
      </c>
      <c r="AO23" s="118">
        <f t="shared" si="11"/>
        <v>0</v>
      </c>
      <c r="AP23" s="118">
        <f t="shared" si="11"/>
        <v>0</v>
      </c>
    </row>
    <row r="24" spans="1:42" ht="14.1" customHeight="1" x14ac:dyDescent="0.15">
      <c r="A24" s="111" t="s">
        <v>465</v>
      </c>
      <c r="B24" s="112" t="s">
        <v>234</v>
      </c>
      <c r="C24" s="114">
        <v>0</v>
      </c>
      <c r="D24" s="113">
        <v>3</v>
      </c>
      <c r="E24" s="115">
        <f t="shared" si="4"/>
        <v>9</v>
      </c>
      <c r="F24" s="116">
        <v>0</v>
      </c>
      <c r="G24" s="116">
        <v>0</v>
      </c>
      <c r="H24" s="116">
        <v>0</v>
      </c>
      <c r="I24" s="116">
        <v>0</v>
      </c>
      <c r="J24" s="116">
        <v>0</v>
      </c>
      <c r="K24" s="116">
        <v>0</v>
      </c>
      <c r="L24" s="116">
        <v>0</v>
      </c>
      <c r="M24" s="116">
        <v>0</v>
      </c>
      <c r="N24" s="116">
        <v>0</v>
      </c>
      <c r="O24" s="113">
        <v>0</v>
      </c>
      <c r="P24" s="113">
        <v>0</v>
      </c>
      <c r="Q24" s="113">
        <v>0</v>
      </c>
      <c r="R24" s="122">
        <v>1</v>
      </c>
      <c r="S24" s="112">
        <v>0</v>
      </c>
      <c r="T24" s="112">
        <v>1</v>
      </c>
      <c r="U24" s="112">
        <v>0</v>
      </c>
      <c r="V24" s="112">
        <v>0</v>
      </c>
      <c r="W24" s="112">
        <v>7</v>
      </c>
      <c r="X24" s="112">
        <v>0</v>
      </c>
      <c r="Y24" s="116">
        <v>0</v>
      </c>
      <c r="Z24" s="116">
        <v>0</v>
      </c>
      <c r="AA24" s="113">
        <v>8</v>
      </c>
      <c r="AB24" s="113">
        <v>1</v>
      </c>
      <c r="AC24" s="116">
        <v>9</v>
      </c>
      <c r="AD24" s="116">
        <v>1</v>
      </c>
      <c r="AE24" s="116">
        <v>0</v>
      </c>
      <c r="AF24" s="116">
        <v>1</v>
      </c>
      <c r="AG24" s="116">
        <v>1</v>
      </c>
      <c r="AH24" s="116">
        <v>1</v>
      </c>
      <c r="AI24" s="116">
        <v>0</v>
      </c>
      <c r="AJ24" s="116">
        <v>0</v>
      </c>
      <c r="AK24" s="116">
        <v>0</v>
      </c>
      <c r="AL24" s="116">
        <v>0</v>
      </c>
      <c r="AM24" s="116">
        <v>0</v>
      </c>
      <c r="AN24" s="116">
        <v>0</v>
      </c>
      <c r="AO24" s="116">
        <v>0</v>
      </c>
      <c r="AP24" s="116">
        <v>0</v>
      </c>
    </row>
    <row r="25" spans="1:42" ht="14.1" customHeight="1" x14ac:dyDescent="0.15">
      <c r="A25" s="111" t="s">
        <v>465</v>
      </c>
      <c r="B25" s="112" t="s">
        <v>236</v>
      </c>
      <c r="C25" s="113">
        <v>6</v>
      </c>
      <c r="D25" s="114">
        <v>0</v>
      </c>
      <c r="E25" s="115">
        <f t="shared" si="4"/>
        <v>23</v>
      </c>
      <c r="F25" s="116">
        <v>1</v>
      </c>
      <c r="G25" s="116">
        <v>0</v>
      </c>
      <c r="H25" s="116">
        <v>1</v>
      </c>
      <c r="I25" s="116">
        <v>0</v>
      </c>
      <c r="J25" s="116">
        <v>0</v>
      </c>
      <c r="K25" s="116">
        <v>19</v>
      </c>
      <c r="L25" s="116">
        <v>2</v>
      </c>
      <c r="M25" s="116">
        <v>0</v>
      </c>
      <c r="N25" s="116">
        <v>0</v>
      </c>
      <c r="O25" s="113">
        <v>17</v>
      </c>
      <c r="P25" s="113">
        <v>6</v>
      </c>
      <c r="Q25" s="113">
        <v>23</v>
      </c>
      <c r="R25" s="112">
        <v>0</v>
      </c>
      <c r="S25" s="112">
        <v>0</v>
      </c>
      <c r="T25" s="112">
        <v>0</v>
      </c>
      <c r="U25" s="112">
        <v>0</v>
      </c>
      <c r="V25" s="112">
        <v>0</v>
      </c>
      <c r="W25" s="112">
        <v>0</v>
      </c>
      <c r="X25" s="112">
        <v>0</v>
      </c>
      <c r="Y25" s="116">
        <v>0</v>
      </c>
      <c r="Z25" s="116">
        <v>0</v>
      </c>
      <c r="AA25" s="113">
        <v>0</v>
      </c>
      <c r="AB25" s="113">
        <v>0</v>
      </c>
      <c r="AC25" s="113">
        <v>0</v>
      </c>
      <c r="AD25" s="116">
        <v>1</v>
      </c>
      <c r="AE25" s="116">
        <v>3</v>
      </c>
      <c r="AF25" s="116">
        <v>1</v>
      </c>
      <c r="AG25" s="116">
        <v>1</v>
      </c>
      <c r="AH25" s="116">
        <v>1</v>
      </c>
      <c r="AI25" s="116">
        <v>0</v>
      </c>
      <c r="AJ25" s="116">
        <v>0</v>
      </c>
      <c r="AK25" s="116">
        <v>1</v>
      </c>
      <c r="AL25" s="116">
        <v>0</v>
      </c>
      <c r="AM25" s="116">
        <v>0</v>
      </c>
      <c r="AN25" s="116">
        <v>2</v>
      </c>
      <c r="AO25" s="116">
        <v>0</v>
      </c>
      <c r="AP25" s="116">
        <v>2</v>
      </c>
    </row>
    <row r="26" spans="1:42" ht="14.1" customHeight="1" x14ac:dyDescent="0.15">
      <c r="A26" s="117" t="s">
        <v>443</v>
      </c>
      <c r="B26" s="117">
        <f>COUNTA(B24:B25)</f>
        <v>2</v>
      </c>
      <c r="C26" s="119">
        <f t="shared" ref="C26:E26" si="13">SUM(C24:C25)</f>
        <v>6</v>
      </c>
      <c r="D26" s="119">
        <f t="shared" si="13"/>
        <v>3</v>
      </c>
      <c r="E26" s="119">
        <f t="shared" si="13"/>
        <v>32</v>
      </c>
      <c r="F26" s="118">
        <f t="shared" ref="F26:AP26" si="14">SUM(F24:F25)</f>
        <v>1</v>
      </c>
      <c r="G26" s="118">
        <f t="shared" si="14"/>
        <v>0</v>
      </c>
      <c r="H26" s="118">
        <f t="shared" si="14"/>
        <v>1</v>
      </c>
      <c r="I26" s="118">
        <f t="shared" si="14"/>
        <v>0</v>
      </c>
      <c r="J26" s="118">
        <f t="shared" si="14"/>
        <v>0</v>
      </c>
      <c r="K26" s="118">
        <f t="shared" si="14"/>
        <v>19</v>
      </c>
      <c r="L26" s="118">
        <f t="shared" si="14"/>
        <v>2</v>
      </c>
      <c r="M26" s="118">
        <f t="shared" si="14"/>
        <v>0</v>
      </c>
      <c r="N26" s="118">
        <f t="shared" si="14"/>
        <v>0</v>
      </c>
      <c r="O26" s="118">
        <f t="shared" si="14"/>
        <v>17</v>
      </c>
      <c r="P26" s="118">
        <f t="shared" si="14"/>
        <v>6</v>
      </c>
      <c r="Q26" s="118">
        <f t="shared" si="14"/>
        <v>23</v>
      </c>
      <c r="R26" s="118">
        <f t="shared" si="14"/>
        <v>1</v>
      </c>
      <c r="S26" s="118">
        <f t="shared" si="14"/>
        <v>0</v>
      </c>
      <c r="T26" s="118">
        <f t="shared" si="14"/>
        <v>1</v>
      </c>
      <c r="U26" s="118">
        <f t="shared" si="14"/>
        <v>0</v>
      </c>
      <c r="V26" s="118">
        <f t="shared" si="14"/>
        <v>0</v>
      </c>
      <c r="W26" s="118">
        <f t="shared" si="14"/>
        <v>7</v>
      </c>
      <c r="X26" s="118">
        <f t="shared" si="14"/>
        <v>0</v>
      </c>
      <c r="Y26" s="118">
        <f t="shared" si="14"/>
        <v>0</v>
      </c>
      <c r="Z26" s="118">
        <f t="shared" si="14"/>
        <v>0</v>
      </c>
      <c r="AA26" s="118">
        <f t="shared" si="14"/>
        <v>8</v>
      </c>
      <c r="AB26" s="118">
        <f t="shared" si="14"/>
        <v>1</v>
      </c>
      <c r="AC26" s="118">
        <f t="shared" si="14"/>
        <v>9</v>
      </c>
      <c r="AD26" s="118">
        <f t="shared" si="14"/>
        <v>2</v>
      </c>
      <c r="AE26" s="118">
        <f t="shared" si="14"/>
        <v>3</v>
      </c>
      <c r="AF26" s="118">
        <f t="shared" si="14"/>
        <v>2</v>
      </c>
      <c r="AG26" s="118">
        <f t="shared" si="14"/>
        <v>2</v>
      </c>
      <c r="AH26" s="118">
        <f t="shared" si="14"/>
        <v>2</v>
      </c>
      <c r="AI26" s="118">
        <f t="shared" si="14"/>
        <v>0</v>
      </c>
      <c r="AJ26" s="118">
        <f t="shared" si="14"/>
        <v>0</v>
      </c>
      <c r="AK26" s="118">
        <f t="shared" ref="AK26" si="15">SUM(AK24:AK25)</f>
        <v>1</v>
      </c>
      <c r="AL26" s="118">
        <f t="shared" si="14"/>
        <v>0</v>
      </c>
      <c r="AM26" s="118">
        <f t="shared" si="14"/>
        <v>0</v>
      </c>
      <c r="AN26" s="118">
        <f t="shared" si="14"/>
        <v>2</v>
      </c>
      <c r="AO26" s="118">
        <f t="shared" si="14"/>
        <v>0</v>
      </c>
      <c r="AP26" s="118">
        <f t="shared" si="14"/>
        <v>2</v>
      </c>
    </row>
    <row r="27" spans="1:42" ht="14.1" customHeight="1" x14ac:dyDescent="0.15">
      <c r="A27" s="111" t="s">
        <v>466</v>
      </c>
      <c r="B27" s="112" t="s">
        <v>467</v>
      </c>
      <c r="C27" s="113">
        <v>18</v>
      </c>
      <c r="D27" s="114">
        <v>0</v>
      </c>
      <c r="E27" s="115">
        <f t="shared" si="4"/>
        <v>55</v>
      </c>
      <c r="F27" s="116">
        <v>1</v>
      </c>
      <c r="G27" s="116">
        <v>0</v>
      </c>
      <c r="H27" s="116">
        <v>1</v>
      </c>
      <c r="I27" s="116">
        <v>0</v>
      </c>
      <c r="J27" s="116">
        <v>0</v>
      </c>
      <c r="K27" s="116">
        <v>52</v>
      </c>
      <c r="L27" s="116">
        <v>1</v>
      </c>
      <c r="M27" s="116">
        <v>0</v>
      </c>
      <c r="N27" s="116">
        <v>0</v>
      </c>
      <c r="O27" s="113">
        <v>40</v>
      </c>
      <c r="P27" s="113">
        <v>15</v>
      </c>
      <c r="Q27" s="113">
        <v>55</v>
      </c>
      <c r="R27" s="112">
        <v>0</v>
      </c>
      <c r="S27" s="112">
        <v>0</v>
      </c>
      <c r="T27" s="112">
        <v>0</v>
      </c>
      <c r="U27" s="112">
        <v>0</v>
      </c>
      <c r="V27" s="112">
        <v>0</v>
      </c>
      <c r="W27" s="112">
        <v>0</v>
      </c>
      <c r="X27" s="112">
        <v>0</v>
      </c>
      <c r="Y27" s="116">
        <v>0</v>
      </c>
      <c r="Z27" s="116">
        <v>0</v>
      </c>
      <c r="AA27" s="113">
        <v>0</v>
      </c>
      <c r="AB27" s="113">
        <v>0</v>
      </c>
      <c r="AC27" s="113">
        <v>0</v>
      </c>
      <c r="AD27" s="116">
        <v>1</v>
      </c>
      <c r="AE27" s="116">
        <v>3</v>
      </c>
      <c r="AF27" s="116">
        <v>1</v>
      </c>
      <c r="AG27" s="116">
        <v>1</v>
      </c>
      <c r="AH27" s="116">
        <v>1</v>
      </c>
      <c r="AI27" s="116">
        <v>0</v>
      </c>
      <c r="AJ27" s="116">
        <v>0</v>
      </c>
      <c r="AK27" s="116">
        <v>0</v>
      </c>
      <c r="AL27" s="116">
        <v>0</v>
      </c>
      <c r="AM27" s="116">
        <v>1</v>
      </c>
      <c r="AN27" s="116">
        <v>1</v>
      </c>
      <c r="AO27" s="116">
        <v>0</v>
      </c>
      <c r="AP27" s="116">
        <v>1</v>
      </c>
    </row>
    <row r="28" spans="1:42" ht="14.1" customHeight="1" x14ac:dyDescent="0.15">
      <c r="A28" s="111" t="s">
        <v>466</v>
      </c>
      <c r="B28" s="112" t="s">
        <v>93</v>
      </c>
      <c r="C28" s="113">
        <v>6</v>
      </c>
      <c r="D28" s="114">
        <v>0</v>
      </c>
      <c r="E28" s="115">
        <f t="shared" si="4"/>
        <v>24</v>
      </c>
      <c r="F28" s="116">
        <v>1</v>
      </c>
      <c r="G28" s="116">
        <v>0</v>
      </c>
      <c r="H28" s="116">
        <v>1</v>
      </c>
      <c r="I28" s="116">
        <v>0</v>
      </c>
      <c r="J28" s="116">
        <v>0</v>
      </c>
      <c r="K28" s="116">
        <v>16</v>
      </c>
      <c r="L28" s="116">
        <v>1</v>
      </c>
      <c r="M28" s="116">
        <v>0</v>
      </c>
      <c r="N28" s="116">
        <v>5</v>
      </c>
      <c r="O28" s="113">
        <v>16</v>
      </c>
      <c r="P28" s="113">
        <v>8</v>
      </c>
      <c r="Q28" s="113">
        <v>24</v>
      </c>
      <c r="R28" s="112">
        <v>0</v>
      </c>
      <c r="S28" s="112">
        <v>0</v>
      </c>
      <c r="T28" s="112">
        <v>0</v>
      </c>
      <c r="U28" s="112">
        <v>0</v>
      </c>
      <c r="V28" s="112">
        <v>0</v>
      </c>
      <c r="W28" s="112">
        <v>0</v>
      </c>
      <c r="X28" s="112">
        <v>0</v>
      </c>
      <c r="Y28" s="116">
        <v>0</v>
      </c>
      <c r="Z28" s="116">
        <v>0</v>
      </c>
      <c r="AA28" s="113">
        <v>0</v>
      </c>
      <c r="AB28" s="113">
        <v>0</v>
      </c>
      <c r="AC28" s="113">
        <v>0</v>
      </c>
      <c r="AD28" s="116">
        <v>1</v>
      </c>
      <c r="AE28" s="116">
        <v>3</v>
      </c>
      <c r="AF28" s="116">
        <v>1</v>
      </c>
      <c r="AG28" s="116">
        <v>1</v>
      </c>
      <c r="AH28" s="116">
        <v>1</v>
      </c>
      <c r="AI28" s="116">
        <v>0</v>
      </c>
      <c r="AJ28" s="116">
        <v>0</v>
      </c>
      <c r="AK28" s="116">
        <v>0</v>
      </c>
      <c r="AL28" s="116">
        <v>0</v>
      </c>
      <c r="AM28" s="116">
        <v>0</v>
      </c>
      <c r="AN28" s="116">
        <v>0</v>
      </c>
      <c r="AO28" s="116">
        <v>0</v>
      </c>
      <c r="AP28" s="116">
        <v>0</v>
      </c>
    </row>
    <row r="29" spans="1:42" ht="14.1" customHeight="1" x14ac:dyDescent="0.15">
      <c r="A29" s="117" t="s">
        <v>443</v>
      </c>
      <c r="B29" s="117">
        <f>COUNTA(B27:B28)</f>
        <v>2</v>
      </c>
      <c r="C29" s="119">
        <f t="shared" ref="C29:E29" si="16">SUM(C27:C28)</f>
        <v>24</v>
      </c>
      <c r="D29" s="119">
        <f t="shared" si="16"/>
        <v>0</v>
      </c>
      <c r="E29" s="119">
        <f t="shared" si="16"/>
        <v>79</v>
      </c>
      <c r="F29" s="118">
        <f t="shared" ref="F29:AP29" si="17">SUM(F27:F28)</f>
        <v>2</v>
      </c>
      <c r="G29" s="118">
        <f t="shared" si="17"/>
        <v>0</v>
      </c>
      <c r="H29" s="118">
        <f t="shared" si="17"/>
        <v>2</v>
      </c>
      <c r="I29" s="118">
        <f t="shared" si="17"/>
        <v>0</v>
      </c>
      <c r="J29" s="118">
        <f t="shared" si="17"/>
        <v>0</v>
      </c>
      <c r="K29" s="118">
        <f t="shared" si="17"/>
        <v>68</v>
      </c>
      <c r="L29" s="118">
        <f t="shared" si="17"/>
        <v>2</v>
      </c>
      <c r="M29" s="118">
        <f t="shared" si="17"/>
        <v>0</v>
      </c>
      <c r="N29" s="118">
        <f t="shared" si="17"/>
        <v>5</v>
      </c>
      <c r="O29" s="118">
        <f t="shared" si="17"/>
        <v>56</v>
      </c>
      <c r="P29" s="118">
        <f t="shared" si="17"/>
        <v>23</v>
      </c>
      <c r="Q29" s="118">
        <f t="shared" si="17"/>
        <v>79</v>
      </c>
      <c r="R29" s="118">
        <f t="shared" si="17"/>
        <v>0</v>
      </c>
      <c r="S29" s="118">
        <f t="shared" si="17"/>
        <v>0</v>
      </c>
      <c r="T29" s="118">
        <f t="shared" si="17"/>
        <v>0</v>
      </c>
      <c r="U29" s="118">
        <f t="shared" si="17"/>
        <v>0</v>
      </c>
      <c r="V29" s="118">
        <f t="shared" si="17"/>
        <v>0</v>
      </c>
      <c r="W29" s="118">
        <f t="shared" si="17"/>
        <v>0</v>
      </c>
      <c r="X29" s="118">
        <f t="shared" si="17"/>
        <v>0</v>
      </c>
      <c r="Y29" s="118">
        <f t="shared" si="17"/>
        <v>0</v>
      </c>
      <c r="Z29" s="118">
        <f t="shared" si="17"/>
        <v>0</v>
      </c>
      <c r="AA29" s="118">
        <f t="shared" si="17"/>
        <v>0</v>
      </c>
      <c r="AB29" s="118">
        <f t="shared" si="17"/>
        <v>0</v>
      </c>
      <c r="AC29" s="118">
        <f t="shared" si="17"/>
        <v>0</v>
      </c>
      <c r="AD29" s="118">
        <f t="shared" si="17"/>
        <v>2</v>
      </c>
      <c r="AE29" s="118">
        <f t="shared" si="17"/>
        <v>6</v>
      </c>
      <c r="AF29" s="118">
        <f t="shared" si="17"/>
        <v>2</v>
      </c>
      <c r="AG29" s="118">
        <f t="shared" si="17"/>
        <v>2</v>
      </c>
      <c r="AH29" s="118">
        <f t="shared" si="17"/>
        <v>2</v>
      </c>
      <c r="AI29" s="118">
        <f t="shared" si="17"/>
        <v>0</v>
      </c>
      <c r="AJ29" s="118">
        <f t="shared" si="17"/>
        <v>0</v>
      </c>
      <c r="AK29" s="118">
        <f t="shared" ref="AK29" si="18">SUM(AK27:AK28)</f>
        <v>0</v>
      </c>
      <c r="AL29" s="118">
        <f t="shared" si="17"/>
        <v>0</v>
      </c>
      <c r="AM29" s="118">
        <f t="shared" si="17"/>
        <v>1</v>
      </c>
      <c r="AN29" s="118">
        <f t="shared" si="17"/>
        <v>1</v>
      </c>
      <c r="AO29" s="118">
        <f t="shared" si="17"/>
        <v>0</v>
      </c>
      <c r="AP29" s="118">
        <f t="shared" si="17"/>
        <v>1</v>
      </c>
    </row>
    <row r="30" spans="1:42" ht="14.1" customHeight="1" x14ac:dyDescent="0.15">
      <c r="A30" s="111" t="s">
        <v>449</v>
      </c>
      <c r="B30" s="122" t="s">
        <v>468</v>
      </c>
      <c r="C30" s="113">
        <v>3</v>
      </c>
      <c r="D30" s="114">
        <v>0</v>
      </c>
      <c r="E30" s="115">
        <f t="shared" si="4"/>
        <v>15</v>
      </c>
      <c r="F30" s="116">
        <v>1</v>
      </c>
      <c r="G30" s="116">
        <v>0</v>
      </c>
      <c r="H30" s="116">
        <v>1</v>
      </c>
      <c r="I30" s="116">
        <v>0</v>
      </c>
      <c r="J30" s="116">
        <v>0</v>
      </c>
      <c r="K30" s="116">
        <v>11</v>
      </c>
      <c r="L30" s="116">
        <v>2</v>
      </c>
      <c r="M30" s="116">
        <v>0</v>
      </c>
      <c r="N30" s="116">
        <v>0</v>
      </c>
      <c r="O30" s="113">
        <v>11</v>
      </c>
      <c r="P30" s="113">
        <v>4</v>
      </c>
      <c r="Q30" s="113">
        <v>15</v>
      </c>
      <c r="R30" s="112">
        <v>0</v>
      </c>
      <c r="S30" s="112">
        <v>0</v>
      </c>
      <c r="T30" s="112">
        <v>0</v>
      </c>
      <c r="U30" s="112">
        <v>0</v>
      </c>
      <c r="V30" s="112">
        <v>0</v>
      </c>
      <c r="W30" s="112">
        <v>0</v>
      </c>
      <c r="X30" s="112">
        <v>0</v>
      </c>
      <c r="Y30" s="116">
        <v>0</v>
      </c>
      <c r="Z30" s="116">
        <v>0</v>
      </c>
      <c r="AA30" s="113">
        <v>0</v>
      </c>
      <c r="AB30" s="113">
        <v>0</v>
      </c>
      <c r="AC30" s="113">
        <v>0</v>
      </c>
      <c r="AD30" s="116">
        <v>1</v>
      </c>
      <c r="AE30" s="116">
        <v>0</v>
      </c>
      <c r="AF30" s="116">
        <v>1</v>
      </c>
      <c r="AG30" s="116">
        <v>1</v>
      </c>
      <c r="AH30" s="116">
        <v>1</v>
      </c>
      <c r="AI30" s="116">
        <v>0</v>
      </c>
      <c r="AJ30" s="116">
        <v>0</v>
      </c>
      <c r="AK30" s="116">
        <v>0</v>
      </c>
      <c r="AL30" s="116">
        <v>0</v>
      </c>
      <c r="AM30" s="116">
        <v>1</v>
      </c>
      <c r="AN30" s="116">
        <v>0</v>
      </c>
      <c r="AO30" s="116">
        <v>0</v>
      </c>
      <c r="AP30" s="116">
        <v>0</v>
      </c>
    </row>
    <row r="31" spans="1:42" ht="14.1" customHeight="1" x14ac:dyDescent="0.15">
      <c r="A31" s="117" t="s">
        <v>443</v>
      </c>
      <c r="B31" s="117">
        <f>COUNTA(B30:B30)</f>
        <v>1</v>
      </c>
      <c r="C31" s="119">
        <f t="shared" ref="C31:E31" si="19">SUM(C30:C30)</f>
        <v>3</v>
      </c>
      <c r="D31" s="119">
        <f t="shared" si="19"/>
        <v>0</v>
      </c>
      <c r="E31" s="119">
        <f t="shared" si="19"/>
        <v>15</v>
      </c>
      <c r="F31" s="118">
        <f t="shared" ref="F31:AP31" si="20">SUM(F30:F30)</f>
        <v>1</v>
      </c>
      <c r="G31" s="118">
        <f t="shared" si="20"/>
        <v>0</v>
      </c>
      <c r="H31" s="118">
        <f t="shared" si="20"/>
        <v>1</v>
      </c>
      <c r="I31" s="118">
        <f t="shared" si="20"/>
        <v>0</v>
      </c>
      <c r="J31" s="118">
        <f t="shared" si="20"/>
        <v>0</v>
      </c>
      <c r="K31" s="118">
        <f t="shared" si="20"/>
        <v>11</v>
      </c>
      <c r="L31" s="118">
        <f t="shared" si="20"/>
        <v>2</v>
      </c>
      <c r="M31" s="118">
        <f t="shared" si="20"/>
        <v>0</v>
      </c>
      <c r="N31" s="118">
        <f t="shared" si="20"/>
        <v>0</v>
      </c>
      <c r="O31" s="118">
        <f t="shared" si="20"/>
        <v>11</v>
      </c>
      <c r="P31" s="118">
        <f t="shared" si="20"/>
        <v>4</v>
      </c>
      <c r="Q31" s="118">
        <f t="shared" si="20"/>
        <v>15</v>
      </c>
      <c r="R31" s="118">
        <f t="shared" si="20"/>
        <v>0</v>
      </c>
      <c r="S31" s="118">
        <f t="shared" si="20"/>
        <v>0</v>
      </c>
      <c r="T31" s="118">
        <f t="shared" si="20"/>
        <v>0</v>
      </c>
      <c r="U31" s="118">
        <f t="shared" si="20"/>
        <v>0</v>
      </c>
      <c r="V31" s="118">
        <f t="shared" si="20"/>
        <v>0</v>
      </c>
      <c r="W31" s="118">
        <f t="shared" si="20"/>
        <v>0</v>
      </c>
      <c r="X31" s="118">
        <f t="shared" si="20"/>
        <v>0</v>
      </c>
      <c r="Y31" s="118">
        <f t="shared" si="20"/>
        <v>0</v>
      </c>
      <c r="Z31" s="118">
        <f t="shared" si="20"/>
        <v>0</v>
      </c>
      <c r="AA31" s="118">
        <f t="shared" si="20"/>
        <v>0</v>
      </c>
      <c r="AB31" s="118">
        <f t="shared" si="20"/>
        <v>0</v>
      </c>
      <c r="AC31" s="118">
        <f t="shared" si="20"/>
        <v>0</v>
      </c>
      <c r="AD31" s="118">
        <f t="shared" si="20"/>
        <v>1</v>
      </c>
      <c r="AE31" s="118">
        <f t="shared" si="20"/>
        <v>0</v>
      </c>
      <c r="AF31" s="118">
        <f t="shared" si="20"/>
        <v>1</v>
      </c>
      <c r="AG31" s="118">
        <f t="shared" si="20"/>
        <v>1</v>
      </c>
      <c r="AH31" s="118">
        <f t="shared" si="20"/>
        <v>1</v>
      </c>
      <c r="AI31" s="118">
        <f t="shared" si="20"/>
        <v>0</v>
      </c>
      <c r="AJ31" s="118">
        <f t="shared" si="20"/>
        <v>0</v>
      </c>
      <c r="AK31" s="118">
        <f t="shared" ref="AK31" si="21">SUM(AK30:AK30)</f>
        <v>0</v>
      </c>
      <c r="AL31" s="118">
        <f t="shared" si="20"/>
        <v>0</v>
      </c>
      <c r="AM31" s="118">
        <f t="shared" si="20"/>
        <v>1</v>
      </c>
      <c r="AN31" s="118">
        <f t="shared" si="20"/>
        <v>0</v>
      </c>
      <c r="AO31" s="118">
        <f t="shared" si="20"/>
        <v>0</v>
      </c>
      <c r="AP31" s="118">
        <f t="shared" si="20"/>
        <v>0</v>
      </c>
    </row>
    <row r="32" spans="1:42" ht="14.1" customHeight="1" x14ac:dyDescent="0.15">
      <c r="A32" s="111" t="s">
        <v>451</v>
      </c>
      <c r="B32" s="112" t="s">
        <v>92</v>
      </c>
      <c r="C32" s="114">
        <v>0</v>
      </c>
      <c r="D32" s="113">
        <v>3</v>
      </c>
      <c r="E32" s="115">
        <f t="shared" si="4"/>
        <v>12</v>
      </c>
      <c r="F32" s="116">
        <v>0</v>
      </c>
      <c r="G32" s="116">
        <v>0</v>
      </c>
      <c r="H32" s="116">
        <v>0</v>
      </c>
      <c r="I32" s="116">
        <v>0</v>
      </c>
      <c r="J32" s="116">
        <v>0</v>
      </c>
      <c r="K32" s="116">
        <v>0</v>
      </c>
      <c r="L32" s="116">
        <v>0</v>
      </c>
      <c r="M32" s="116">
        <v>0</v>
      </c>
      <c r="N32" s="116">
        <v>0</v>
      </c>
      <c r="O32" s="113">
        <v>0</v>
      </c>
      <c r="P32" s="113">
        <v>0</v>
      </c>
      <c r="Q32" s="113">
        <v>0</v>
      </c>
      <c r="R32" s="112">
        <v>1</v>
      </c>
      <c r="S32" s="112">
        <v>0</v>
      </c>
      <c r="T32" s="112">
        <v>1</v>
      </c>
      <c r="U32" s="112">
        <v>0</v>
      </c>
      <c r="V32" s="112">
        <v>0</v>
      </c>
      <c r="W32" s="112">
        <v>10</v>
      </c>
      <c r="X32" s="112">
        <v>0</v>
      </c>
      <c r="Y32" s="116">
        <v>0</v>
      </c>
      <c r="Z32" s="116">
        <v>0</v>
      </c>
      <c r="AA32" s="116">
        <v>7</v>
      </c>
      <c r="AB32" s="116">
        <v>5</v>
      </c>
      <c r="AC32" s="116">
        <v>12</v>
      </c>
      <c r="AD32" s="116">
        <v>1</v>
      </c>
      <c r="AE32" s="116">
        <v>0</v>
      </c>
      <c r="AF32" s="116">
        <v>1</v>
      </c>
      <c r="AG32" s="116">
        <v>1</v>
      </c>
      <c r="AH32" s="116">
        <v>1</v>
      </c>
      <c r="AI32" s="116">
        <v>0</v>
      </c>
      <c r="AJ32" s="116">
        <v>0</v>
      </c>
      <c r="AK32" s="116">
        <v>0</v>
      </c>
      <c r="AL32" s="116">
        <v>0</v>
      </c>
      <c r="AM32" s="116">
        <v>0</v>
      </c>
      <c r="AN32" s="116">
        <v>1</v>
      </c>
      <c r="AO32" s="116">
        <v>0</v>
      </c>
      <c r="AP32" s="116">
        <v>0</v>
      </c>
    </row>
    <row r="33" spans="1:42" ht="14.1" customHeight="1" x14ac:dyDescent="0.15">
      <c r="A33" s="111" t="s">
        <v>451</v>
      </c>
      <c r="B33" s="112" t="s">
        <v>223</v>
      </c>
      <c r="C33" s="113">
        <v>3</v>
      </c>
      <c r="D33" s="114">
        <v>0</v>
      </c>
      <c r="E33" s="115">
        <f t="shared" si="4"/>
        <v>14</v>
      </c>
      <c r="F33" s="116">
        <v>1</v>
      </c>
      <c r="G33" s="116">
        <v>0</v>
      </c>
      <c r="H33" s="116">
        <v>1</v>
      </c>
      <c r="I33" s="116">
        <v>0</v>
      </c>
      <c r="J33" s="116">
        <v>0</v>
      </c>
      <c r="K33" s="116">
        <v>12</v>
      </c>
      <c r="L33" s="116">
        <v>0</v>
      </c>
      <c r="M33" s="116">
        <v>0</v>
      </c>
      <c r="N33" s="116">
        <v>0</v>
      </c>
      <c r="O33" s="113">
        <v>11</v>
      </c>
      <c r="P33" s="113">
        <v>3</v>
      </c>
      <c r="Q33" s="113">
        <v>14</v>
      </c>
      <c r="R33" s="112">
        <v>0</v>
      </c>
      <c r="S33" s="112">
        <v>0</v>
      </c>
      <c r="T33" s="112">
        <v>0</v>
      </c>
      <c r="U33" s="112">
        <v>0</v>
      </c>
      <c r="V33" s="112">
        <v>0</v>
      </c>
      <c r="W33" s="112">
        <v>0</v>
      </c>
      <c r="X33" s="112">
        <v>0</v>
      </c>
      <c r="Y33" s="116">
        <v>0</v>
      </c>
      <c r="Z33" s="116">
        <v>0</v>
      </c>
      <c r="AA33" s="116">
        <v>0</v>
      </c>
      <c r="AB33" s="116">
        <v>0</v>
      </c>
      <c r="AC33" s="113">
        <v>0</v>
      </c>
      <c r="AD33" s="116">
        <v>1</v>
      </c>
      <c r="AE33" s="116">
        <v>0</v>
      </c>
      <c r="AF33" s="116">
        <v>1</v>
      </c>
      <c r="AG33" s="116">
        <v>1</v>
      </c>
      <c r="AH33" s="116">
        <v>1</v>
      </c>
      <c r="AI33" s="116">
        <v>0</v>
      </c>
      <c r="AJ33" s="116">
        <v>0</v>
      </c>
      <c r="AK33" s="116">
        <v>1</v>
      </c>
      <c r="AL33" s="116">
        <v>0</v>
      </c>
      <c r="AM33" s="116">
        <v>1</v>
      </c>
      <c r="AN33" s="116">
        <v>1</v>
      </c>
      <c r="AO33" s="116">
        <v>0</v>
      </c>
      <c r="AP33" s="116">
        <v>1</v>
      </c>
    </row>
    <row r="34" spans="1:42" ht="14.1" customHeight="1" x14ac:dyDescent="0.15">
      <c r="A34" s="111" t="s">
        <v>451</v>
      </c>
      <c r="B34" s="112" t="s">
        <v>224</v>
      </c>
      <c r="C34" s="113">
        <v>3</v>
      </c>
      <c r="D34" s="114">
        <v>0</v>
      </c>
      <c r="E34" s="115">
        <f t="shared" si="4"/>
        <v>18</v>
      </c>
      <c r="F34" s="116">
        <v>1</v>
      </c>
      <c r="G34" s="116">
        <v>0</v>
      </c>
      <c r="H34" s="116">
        <v>1</v>
      </c>
      <c r="I34" s="116">
        <v>0</v>
      </c>
      <c r="J34" s="116">
        <v>0</v>
      </c>
      <c r="K34" s="116">
        <v>13</v>
      </c>
      <c r="L34" s="116">
        <v>1</v>
      </c>
      <c r="M34" s="116">
        <v>0</v>
      </c>
      <c r="N34" s="116">
        <v>2</v>
      </c>
      <c r="O34" s="113">
        <v>10</v>
      </c>
      <c r="P34" s="113">
        <v>8</v>
      </c>
      <c r="Q34" s="113">
        <v>18</v>
      </c>
      <c r="R34" s="112">
        <v>0</v>
      </c>
      <c r="S34" s="112">
        <v>0</v>
      </c>
      <c r="T34" s="112">
        <v>0</v>
      </c>
      <c r="U34" s="112">
        <v>0</v>
      </c>
      <c r="V34" s="112">
        <v>0</v>
      </c>
      <c r="W34" s="112">
        <v>0</v>
      </c>
      <c r="X34" s="112">
        <v>0</v>
      </c>
      <c r="Y34" s="116">
        <v>0</v>
      </c>
      <c r="Z34" s="116">
        <v>0</v>
      </c>
      <c r="AA34" s="116">
        <v>0</v>
      </c>
      <c r="AB34" s="116">
        <v>0</v>
      </c>
      <c r="AC34" s="113">
        <v>0</v>
      </c>
      <c r="AD34" s="116">
        <v>1</v>
      </c>
      <c r="AE34" s="116">
        <v>0</v>
      </c>
      <c r="AF34" s="116">
        <v>1</v>
      </c>
      <c r="AG34" s="116">
        <v>1</v>
      </c>
      <c r="AH34" s="116">
        <v>1</v>
      </c>
      <c r="AI34" s="116">
        <v>0</v>
      </c>
      <c r="AJ34" s="116">
        <v>1</v>
      </c>
      <c r="AK34" s="116">
        <v>0</v>
      </c>
      <c r="AL34" s="116">
        <v>0</v>
      </c>
      <c r="AM34" s="116">
        <v>0</v>
      </c>
      <c r="AN34" s="116">
        <v>0</v>
      </c>
      <c r="AO34" s="116">
        <v>0</v>
      </c>
      <c r="AP34" s="116">
        <v>0</v>
      </c>
    </row>
    <row r="35" spans="1:42" ht="14.1" customHeight="1" x14ac:dyDescent="0.15">
      <c r="A35" s="111" t="s">
        <v>451</v>
      </c>
      <c r="B35" s="112" t="s">
        <v>225</v>
      </c>
      <c r="C35" s="113">
        <v>3</v>
      </c>
      <c r="D35" s="114">
        <v>0</v>
      </c>
      <c r="E35" s="115">
        <f t="shared" si="4"/>
        <v>15</v>
      </c>
      <c r="F35" s="116">
        <v>1</v>
      </c>
      <c r="G35" s="116">
        <v>0</v>
      </c>
      <c r="H35" s="116">
        <v>1</v>
      </c>
      <c r="I35" s="116">
        <v>0</v>
      </c>
      <c r="J35" s="116">
        <v>0</v>
      </c>
      <c r="K35" s="116">
        <v>12</v>
      </c>
      <c r="L35" s="116">
        <v>1</v>
      </c>
      <c r="M35" s="116">
        <v>0</v>
      </c>
      <c r="N35" s="116">
        <v>0</v>
      </c>
      <c r="O35" s="113">
        <v>10</v>
      </c>
      <c r="P35" s="113">
        <v>5</v>
      </c>
      <c r="Q35" s="113">
        <v>15</v>
      </c>
      <c r="R35" s="112">
        <v>0</v>
      </c>
      <c r="S35" s="112">
        <v>0</v>
      </c>
      <c r="T35" s="112">
        <v>0</v>
      </c>
      <c r="U35" s="112">
        <v>0</v>
      </c>
      <c r="V35" s="112">
        <v>0</v>
      </c>
      <c r="W35" s="112">
        <v>0</v>
      </c>
      <c r="X35" s="112">
        <v>0</v>
      </c>
      <c r="Y35" s="116">
        <v>0</v>
      </c>
      <c r="Z35" s="116">
        <v>0</v>
      </c>
      <c r="AA35" s="116">
        <v>0</v>
      </c>
      <c r="AB35" s="116">
        <v>0</v>
      </c>
      <c r="AC35" s="113">
        <v>0</v>
      </c>
      <c r="AD35" s="116">
        <v>1</v>
      </c>
      <c r="AE35" s="116">
        <v>0</v>
      </c>
      <c r="AF35" s="116">
        <v>1</v>
      </c>
      <c r="AG35" s="116">
        <v>1</v>
      </c>
      <c r="AH35" s="116">
        <v>1</v>
      </c>
      <c r="AI35" s="116">
        <v>1</v>
      </c>
      <c r="AJ35" s="116">
        <v>0</v>
      </c>
      <c r="AK35" s="116">
        <v>0</v>
      </c>
      <c r="AL35" s="116">
        <v>0</v>
      </c>
      <c r="AM35" s="116">
        <v>0</v>
      </c>
      <c r="AN35" s="116">
        <v>1</v>
      </c>
      <c r="AO35" s="116">
        <v>0</v>
      </c>
      <c r="AP35" s="116">
        <v>1</v>
      </c>
    </row>
    <row r="36" spans="1:42" ht="14.1" customHeight="1" x14ac:dyDescent="0.15">
      <c r="A36" s="111" t="s">
        <v>451</v>
      </c>
      <c r="B36" s="112" t="s">
        <v>219</v>
      </c>
      <c r="C36" s="114">
        <v>0</v>
      </c>
      <c r="D36" s="113">
        <v>4</v>
      </c>
      <c r="E36" s="115">
        <f>Q36+AC36</f>
        <v>13</v>
      </c>
      <c r="F36" s="116">
        <v>0</v>
      </c>
      <c r="G36" s="116">
        <v>0</v>
      </c>
      <c r="H36" s="116">
        <v>0</v>
      </c>
      <c r="I36" s="116">
        <v>0</v>
      </c>
      <c r="J36" s="116">
        <v>0</v>
      </c>
      <c r="K36" s="116">
        <v>0</v>
      </c>
      <c r="L36" s="116">
        <v>0</v>
      </c>
      <c r="M36" s="116">
        <v>0</v>
      </c>
      <c r="N36" s="116">
        <v>0</v>
      </c>
      <c r="O36" s="113">
        <v>0</v>
      </c>
      <c r="P36" s="113">
        <v>0</v>
      </c>
      <c r="Q36" s="113">
        <v>0</v>
      </c>
      <c r="R36" s="112">
        <v>1</v>
      </c>
      <c r="S36" s="112">
        <v>0</v>
      </c>
      <c r="T36" s="112">
        <v>1</v>
      </c>
      <c r="U36" s="112">
        <v>0</v>
      </c>
      <c r="V36" s="112">
        <v>0</v>
      </c>
      <c r="W36" s="112">
        <v>10</v>
      </c>
      <c r="X36" s="112">
        <v>1</v>
      </c>
      <c r="Y36" s="116">
        <v>0</v>
      </c>
      <c r="Z36" s="116">
        <v>0</v>
      </c>
      <c r="AA36" s="116">
        <v>8</v>
      </c>
      <c r="AB36" s="116">
        <v>5</v>
      </c>
      <c r="AC36" s="116">
        <v>13</v>
      </c>
      <c r="AD36" s="116">
        <v>1</v>
      </c>
      <c r="AE36" s="116">
        <v>0</v>
      </c>
      <c r="AF36" s="116">
        <v>1</v>
      </c>
      <c r="AG36" s="116">
        <v>1</v>
      </c>
      <c r="AH36" s="116">
        <v>1</v>
      </c>
      <c r="AI36" s="116">
        <v>0</v>
      </c>
      <c r="AJ36" s="116">
        <v>1</v>
      </c>
      <c r="AK36" s="116">
        <v>0</v>
      </c>
      <c r="AL36" s="116">
        <v>0</v>
      </c>
      <c r="AM36" s="116">
        <v>0</v>
      </c>
      <c r="AN36" s="116">
        <v>0</v>
      </c>
      <c r="AO36" s="116">
        <v>0</v>
      </c>
      <c r="AP36" s="116">
        <v>0</v>
      </c>
    </row>
    <row r="37" spans="1:42" ht="14.1" customHeight="1" x14ac:dyDescent="0.15">
      <c r="A37" s="117" t="s">
        <v>443</v>
      </c>
      <c r="B37" s="117">
        <f>COUNTA(B32:B36)</f>
        <v>5</v>
      </c>
      <c r="C37" s="118">
        <f t="shared" ref="C37:AP37" si="22">SUM(C32:C36)</f>
        <v>9</v>
      </c>
      <c r="D37" s="118">
        <f t="shared" si="22"/>
        <v>7</v>
      </c>
      <c r="E37" s="118">
        <f t="shared" si="22"/>
        <v>72</v>
      </c>
      <c r="F37" s="118">
        <f t="shared" si="22"/>
        <v>3</v>
      </c>
      <c r="G37" s="118">
        <f t="shared" si="22"/>
        <v>0</v>
      </c>
      <c r="H37" s="118">
        <f t="shared" si="22"/>
        <v>3</v>
      </c>
      <c r="I37" s="118">
        <f t="shared" si="22"/>
        <v>0</v>
      </c>
      <c r="J37" s="118">
        <f t="shared" si="22"/>
        <v>0</v>
      </c>
      <c r="K37" s="118">
        <f t="shared" si="22"/>
        <v>37</v>
      </c>
      <c r="L37" s="118">
        <f t="shared" si="22"/>
        <v>2</v>
      </c>
      <c r="M37" s="118">
        <f t="shared" si="22"/>
        <v>0</v>
      </c>
      <c r="N37" s="118">
        <f t="shared" si="22"/>
        <v>2</v>
      </c>
      <c r="O37" s="118">
        <f t="shared" si="22"/>
        <v>31</v>
      </c>
      <c r="P37" s="118">
        <f t="shared" si="22"/>
        <v>16</v>
      </c>
      <c r="Q37" s="118">
        <f t="shared" si="22"/>
        <v>47</v>
      </c>
      <c r="R37" s="118">
        <f t="shared" si="22"/>
        <v>2</v>
      </c>
      <c r="S37" s="118">
        <f t="shared" si="22"/>
        <v>0</v>
      </c>
      <c r="T37" s="118">
        <f t="shared" si="22"/>
        <v>2</v>
      </c>
      <c r="U37" s="118">
        <f t="shared" si="22"/>
        <v>0</v>
      </c>
      <c r="V37" s="118">
        <f t="shared" si="22"/>
        <v>0</v>
      </c>
      <c r="W37" s="118">
        <f t="shared" si="22"/>
        <v>20</v>
      </c>
      <c r="X37" s="118">
        <f t="shared" si="22"/>
        <v>1</v>
      </c>
      <c r="Y37" s="118">
        <f t="shared" si="22"/>
        <v>0</v>
      </c>
      <c r="Z37" s="118">
        <f t="shared" si="22"/>
        <v>0</v>
      </c>
      <c r="AA37" s="118">
        <f t="shared" si="22"/>
        <v>15</v>
      </c>
      <c r="AB37" s="118">
        <f t="shared" si="22"/>
        <v>10</v>
      </c>
      <c r="AC37" s="118">
        <f t="shared" si="22"/>
        <v>25</v>
      </c>
      <c r="AD37" s="118">
        <f t="shared" si="22"/>
        <v>5</v>
      </c>
      <c r="AE37" s="118">
        <f t="shared" si="22"/>
        <v>0</v>
      </c>
      <c r="AF37" s="118">
        <f t="shared" si="22"/>
        <v>5</v>
      </c>
      <c r="AG37" s="118">
        <f t="shared" si="22"/>
        <v>5</v>
      </c>
      <c r="AH37" s="118">
        <f t="shared" si="22"/>
        <v>5</v>
      </c>
      <c r="AI37" s="118">
        <f t="shared" si="22"/>
        <v>1</v>
      </c>
      <c r="AJ37" s="118">
        <f t="shared" si="22"/>
        <v>2</v>
      </c>
      <c r="AK37" s="118">
        <f t="shared" si="22"/>
        <v>1</v>
      </c>
      <c r="AL37" s="118">
        <f t="shared" si="22"/>
        <v>0</v>
      </c>
      <c r="AM37" s="118">
        <f t="shared" si="22"/>
        <v>1</v>
      </c>
      <c r="AN37" s="118">
        <f t="shared" si="22"/>
        <v>3</v>
      </c>
      <c r="AO37" s="118">
        <f t="shared" si="22"/>
        <v>0</v>
      </c>
      <c r="AP37" s="118">
        <f t="shared" si="22"/>
        <v>2</v>
      </c>
    </row>
    <row r="38" spans="1:42" ht="14.1" customHeight="1" x14ac:dyDescent="0.15">
      <c r="A38" s="111" t="s">
        <v>452</v>
      </c>
      <c r="B38" s="112" t="s">
        <v>226</v>
      </c>
      <c r="C38" s="114">
        <v>0</v>
      </c>
      <c r="D38" s="113">
        <v>3</v>
      </c>
      <c r="E38" s="115">
        <f t="shared" si="4"/>
        <v>10</v>
      </c>
      <c r="F38" s="116">
        <v>0</v>
      </c>
      <c r="G38" s="116">
        <v>0</v>
      </c>
      <c r="H38" s="116">
        <v>0</v>
      </c>
      <c r="I38" s="116">
        <v>0</v>
      </c>
      <c r="J38" s="116">
        <v>0</v>
      </c>
      <c r="K38" s="116">
        <v>0</v>
      </c>
      <c r="L38" s="116">
        <v>0</v>
      </c>
      <c r="M38" s="116">
        <v>0</v>
      </c>
      <c r="N38" s="116">
        <v>0</v>
      </c>
      <c r="O38" s="113">
        <v>0</v>
      </c>
      <c r="P38" s="113">
        <v>0</v>
      </c>
      <c r="Q38" s="113">
        <v>0</v>
      </c>
      <c r="R38" s="112">
        <v>1</v>
      </c>
      <c r="S38" s="112">
        <v>0</v>
      </c>
      <c r="T38" s="112">
        <v>1</v>
      </c>
      <c r="U38" s="112">
        <v>0</v>
      </c>
      <c r="V38" s="112">
        <v>0</v>
      </c>
      <c r="W38" s="112">
        <v>8</v>
      </c>
      <c r="X38" s="112">
        <v>0</v>
      </c>
      <c r="Y38" s="116">
        <v>0</v>
      </c>
      <c r="Z38" s="116">
        <v>0</v>
      </c>
      <c r="AA38" s="116">
        <v>9</v>
      </c>
      <c r="AB38" s="116">
        <v>1</v>
      </c>
      <c r="AC38" s="116">
        <v>10</v>
      </c>
      <c r="AD38" s="116">
        <v>1</v>
      </c>
      <c r="AE38" s="116">
        <v>0</v>
      </c>
      <c r="AF38" s="116">
        <v>1</v>
      </c>
      <c r="AG38" s="116">
        <v>1</v>
      </c>
      <c r="AH38" s="116">
        <v>1</v>
      </c>
      <c r="AI38" s="116">
        <v>0</v>
      </c>
      <c r="AJ38" s="116">
        <v>0</v>
      </c>
      <c r="AK38" s="116">
        <v>0</v>
      </c>
      <c r="AL38" s="116">
        <v>0</v>
      </c>
      <c r="AM38" s="116">
        <v>0</v>
      </c>
      <c r="AN38" s="116">
        <v>0</v>
      </c>
      <c r="AO38" s="116">
        <v>0</v>
      </c>
      <c r="AP38" s="116">
        <v>0</v>
      </c>
    </row>
    <row r="39" spans="1:42" ht="14.1" customHeight="1" x14ac:dyDescent="0.15">
      <c r="A39" s="117" t="s">
        <v>443</v>
      </c>
      <c r="B39" s="117">
        <v>1</v>
      </c>
      <c r="C39" s="120">
        <f t="shared" ref="C39:E39" si="23">C38</f>
        <v>0</v>
      </c>
      <c r="D39" s="120">
        <f t="shared" si="23"/>
        <v>3</v>
      </c>
      <c r="E39" s="120">
        <f t="shared" si="23"/>
        <v>10</v>
      </c>
      <c r="F39" s="123">
        <f t="shared" ref="F39:AP39" si="24">F38</f>
        <v>0</v>
      </c>
      <c r="G39" s="123">
        <f t="shared" si="24"/>
        <v>0</v>
      </c>
      <c r="H39" s="123">
        <f t="shared" si="24"/>
        <v>0</v>
      </c>
      <c r="I39" s="123">
        <f t="shared" si="24"/>
        <v>0</v>
      </c>
      <c r="J39" s="123">
        <f t="shared" si="24"/>
        <v>0</v>
      </c>
      <c r="K39" s="123">
        <f t="shared" si="24"/>
        <v>0</v>
      </c>
      <c r="L39" s="123">
        <f t="shared" si="24"/>
        <v>0</v>
      </c>
      <c r="M39" s="123">
        <f t="shared" si="24"/>
        <v>0</v>
      </c>
      <c r="N39" s="123">
        <f t="shared" si="24"/>
        <v>0</v>
      </c>
      <c r="O39" s="123">
        <f t="shared" si="24"/>
        <v>0</v>
      </c>
      <c r="P39" s="123">
        <f t="shared" si="24"/>
        <v>0</v>
      </c>
      <c r="Q39" s="123">
        <f t="shared" si="24"/>
        <v>0</v>
      </c>
      <c r="R39" s="123">
        <f t="shared" si="24"/>
        <v>1</v>
      </c>
      <c r="S39" s="123">
        <f t="shared" si="24"/>
        <v>0</v>
      </c>
      <c r="T39" s="123">
        <f t="shared" si="24"/>
        <v>1</v>
      </c>
      <c r="U39" s="123">
        <f t="shared" si="24"/>
        <v>0</v>
      </c>
      <c r="V39" s="123">
        <f t="shared" si="24"/>
        <v>0</v>
      </c>
      <c r="W39" s="123">
        <f t="shared" si="24"/>
        <v>8</v>
      </c>
      <c r="X39" s="123">
        <f t="shared" si="24"/>
        <v>0</v>
      </c>
      <c r="Y39" s="123">
        <f t="shared" si="24"/>
        <v>0</v>
      </c>
      <c r="Z39" s="123">
        <f t="shared" si="24"/>
        <v>0</v>
      </c>
      <c r="AA39" s="123">
        <f t="shared" si="24"/>
        <v>9</v>
      </c>
      <c r="AB39" s="123">
        <f t="shared" si="24"/>
        <v>1</v>
      </c>
      <c r="AC39" s="123">
        <f t="shared" si="24"/>
        <v>10</v>
      </c>
      <c r="AD39" s="123">
        <f t="shared" si="24"/>
        <v>1</v>
      </c>
      <c r="AE39" s="123">
        <f t="shared" si="24"/>
        <v>0</v>
      </c>
      <c r="AF39" s="123">
        <f t="shared" si="24"/>
        <v>1</v>
      </c>
      <c r="AG39" s="123">
        <f t="shared" si="24"/>
        <v>1</v>
      </c>
      <c r="AH39" s="123">
        <f t="shared" si="24"/>
        <v>1</v>
      </c>
      <c r="AI39" s="123">
        <f t="shared" si="24"/>
        <v>0</v>
      </c>
      <c r="AJ39" s="123">
        <f t="shared" si="24"/>
        <v>0</v>
      </c>
      <c r="AK39" s="123">
        <f t="shared" ref="AK39" si="25">AK38</f>
        <v>0</v>
      </c>
      <c r="AL39" s="123">
        <f t="shared" si="24"/>
        <v>0</v>
      </c>
      <c r="AM39" s="123">
        <f t="shared" si="24"/>
        <v>0</v>
      </c>
      <c r="AN39" s="123">
        <f t="shared" si="24"/>
        <v>0</v>
      </c>
      <c r="AO39" s="123">
        <f t="shared" si="24"/>
        <v>0</v>
      </c>
      <c r="AP39" s="123">
        <f t="shared" si="24"/>
        <v>0</v>
      </c>
    </row>
    <row r="40" spans="1:42" ht="14.1" customHeight="1" x14ac:dyDescent="0.15">
      <c r="A40" s="111" t="s">
        <v>469</v>
      </c>
      <c r="B40" s="112" t="s">
        <v>227</v>
      </c>
      <c r="C40" s="114">
        <v>0</v>
      </c>
      <c r="D40" s="113">
        <v>4</v>
      </c>
      <c r="E40" s="115">
        <f t="shared" si="4"/>
        <v>13</v>
      </c>
      <c r="F40" s="116">
        <v>0</v>
      </c>
      <c r="G40" s="116">
        <v>0</v>
      </c>
      <c r="H40" s="116">
        <v>0</v>
      </c>
      <c r="I40" s="116">
        <v>0</v>
      </c>
      <c r="J40" s="116">
        <v>0</v>
      </c>
      <c r="K40" s="116">
        <v>0</v>
      </c>
      <c r="L40" s="116">
        <v>0</v>
      </c>
      <c r="M40" s="116">
        <v>0</v>
      </c>
      <c r="N40" s="116">
        <v>0</v>
      </c>
      <c r="O40" s="113">
        <v>0</v>
      </c>
      <c r="P40" s="113">
        <v>0</v>
      </c>
      <c r="Q40" s="113">
        <v>0</v>
      </c>
      <c r="R40" s="112">
        <v>1</v>
      </c>
      <c r="S40" s="112">
        <v>0</v>
      </c>
      <c r="T40" s="112">
        <v>1</v>
      </c>
      <c r="U40" s="112">
        <v>0</v>
      </c>
      <c r="V40" s="112">
        <v>0</v>
      </c>
      <c r="W40" s="112">
        <v>11</v>
      </c>
      <c r="X40" s="112">
        <v>0</v>
      </c>
      <c r="Y40" s="116">
        <v>0</v>
      </c>
      <c r="Z40" s="116">
        <v>0</v>
      </c>
      <c r="AA40" s="116">
        <v>10</v>
      </c>
      <c r="AB40" s="116">
        <v>3</v>
      </c>
      <c r="AC40" s="116">
        <v>13</v>
      </c>
      <c r="AD40" s="116">
        <v>1</v>
      </c>
      <c r="AE40" s="116">
        <v>0</v>
      </c>
      <c r="AF40" s="116">
        <v>1</v>
      </c>
      <c r="AG40" s="116">
        <v>1</v>
      </c>
      <c r="AH40" s="116">
        <v>1</v>
      </c>
      <c r="AI40" s="116">
        <v>0</v>
      </c>
      <c r="AJ40" s="116">
        <v>1</v>
      </c>
      <c r="AK40" s="116">
        <v>0</v>
      </c>
      <c r="AL40" s="116">
        <v>0</v>
      </c>
      <c r="AM40" s="116">
        <v>0</v>
      </c>
      <c r="AN40" s="116">
        <v>0</v>
      </c>
      <c r="AO40" s="116">
        <v>0</v>
      </c>
      <c r="AP40" s="116">
        <v>0</v>
      </c>
    </row>
    <row r="41" spans="1:42" ht="14.1" customHeight="1" x14ac:dyDescent="0.15">
      <c r="A41" s="117" t="s">
        <v>443</v>
      </c>
      <c r="B41" s="117">
        <v>1</v>
      </c>
      <c r="C41" s="120">
        <f t="shared" ref="C41:E41" si="26">C40</f>
        <v>0</v>
      </c>
      <c r="D41" s="120">
        <f t="shared" si="26"/>
        <v>4</v>
      </c>
      <c r="E41" s="120">
        <f t="shared" si="26"/>
        <v>13</v>
      </c>
      <c r="F41" s="123">
        <f t="shared" ref="F41:AP41" si="27">F40</f>
        <v>0</v>
      </c>
      <c r="G41" s="123">
        <f t="shared" si="27"/>
        <v>0</v>
      </c>
      <c r="H41" s="123">
        <f t="shared" si="27"/>
        <v>0</v>
      </c>
      <c r="I41" s="123">
        <f t="shared" si="27"/>
        <v>0</v>
      </c>
      <c r="J41" s="123">
        <f t="shared" si="27"/>
        <v>0</v>
      </c>
      <c r="K41" s="123">
        <f t="shared" si="27"/>
        <v>0</v>
      </c>
      <c r="L41" s="123">
        <f t="shared" si="27"/>
        <v>0</v>
      </c>
      <c r="M41" s="123">
        <f t="shared" si="27"/>
        <v>0</v>
      </c>
      <c r="N41" s="123">
        <f t="shared" si="27"/>
        <v>0</v>
      </c>
      <c r="O41" s="123">
        <f t="shared" si="27"/>
        <v>0</v>
      </c>
      <c r="P41" s="123">
        <f t="shared" si="27"/>
        <v>0</v>
      </c>
      <c r="Q41" s="123">
        <f t="shared" si="27"/>
        <v>0</v>
      </c>
      <c r="R41" s="123">
        <f t="shared" si="27"/>
        <v>1</v>
      </c>
      <c r="S41" s="123">
        <f t="shared" si="27"/>
        <v>0</v>
      </c>
      <c r="T41" s="123">
        <f t="shared" si="27"/>
        <v>1</v>
      </c>
      <c r="U41" s="123">
        <f t="shared" si="27"/>
        <v>0</v>
      </c>
      <c r="V41" s="123">
        <f t="shared" si="27"/>
        <v>0</v>
      </c>
      <c r="W41" s="123">
        <f t="shared" si="27"/>
        <v>11</v>
      </c>
      <c r="X41" s="123">
        <f t="shared" si="27"/>
        <v>0</v>
      </c>
      <c r="Y41" s="123">
        <f t="shared" si="27"/>
        <v>0</v>
      </c>
      <c r="Z41" s="123">
        <f t="shared" si="27"/>
        <v>0</v>
      </c>
      <c r="AA41" s="123">
        <f t="shared" si="27"/>
        <v>10</v>
      </c>
      <c r="AB41" s="123">
        <f t="shared" si="27"/>
        <v>3</v>
      </c>
      <c r="AC41" s="123">
        <f t="shared" si="27"/>
        <v>13</v>
      </c>
      <c r="AD41" s="123">
        <f t="shared" si="27"/>
        <v>1</v>
      </c>
      <c r="AE41" s="123">
        <f t="shared" si="27"/>
        <v>0</v>
      </c>
      <c r="AF41" s="123">
        <f t="shared" si="27"/>
        <v>1</v>
      </c>
      <c r="AG41" s="123">
        <f t="shared" si="27"/>
        <v>1</v>
      </c>
      <c r="AH41" s="123">
        <f t="shared" si="27"/>
        <v>1</v>
      </c>
      <c r="AI41" s="123">
        <f t="shared" si="27"/>
        <v>0</v>
      </c>
      <c r="AJ41" s="123">
        <f t="shared" si="27"/>
        <v>1</v>
      </c>
      <c r="AK41" s="123">
        <f t="shared" ref="AK41" si="28">AK40</f>
        <v>0</v>
      </c>
      <c r="AL41" s="123">
        <f t="shared" si="27"/>
        <v>0</v>
      </c>
      <c r="AM41" s="123">
        <f t="shared" si="27"/>
        <v>0</v>
      </c>
      <c r="AN41" s="123">
        <f t="shared" si="27"/>
        <v>0</v>
      </c>
      <c r="AO41" s="123">
        <f t="shared" si="27"/>
        <v>0</v>
      </c>
      <c r="AP41" s="123">
        <f t="shared" si="27"/>
        <v>0</v>
      </c>
    </row>
    <row r="42" spans="1:42" ht="14.1" customHeight="1" x14ac:dyDescent="0.15">
      <c r="A42" s="111" t="s">
        <v>470</v>
      </c>
      <c r="B42" s="112" t="s">
        <v>91</v>
      </c>
      <c r="C42" s="113">
        <v>15</v>
      </c>
      <c r="D42" s="114">
        <v>0</v>
      </c>
      <c r="E42" s="115">
        <f t="shared" si="4"/>
        <v>42</v>
      </c>
      <c r="F42" s="116">
        <v>1</v>
      </c>
      <c r="G42" s="116">
        <v>0</v>
      </c>
      <c r="H42" s="116">
        <v>1</v>
      </c>
      <c r="I42" s="116">
        <v>0</v>
      </c>
      <c r="J42" s="116">
        <v>0</v>
      </c>
      <c r="K42" s="116">
        <v>39</v>
      </c>
      <c r="L42" s="116">
        <v>1</v>
      </c>
      <c r="M42" s="116">
        <v>0</v>
      </c>
      <c r="N42" s="116">
        <v>0</v>
      </c>
      <c r="O42" s="113">
        <v>35</v>
      </c>
      <c r="P42" s="113">
        <v>7</v>
      </c>
      <c r="Q42" s="113">
        <v>42</v>
      </c>
      <c r="R42" s="112">
        <v>0</v>
      </c>
      <c r="S42" s="112">
        <v>0</v>
      </c>
      <c r="T42" s="112">
        <v>0</v>
      </c>
      <c r="U42" s="112">
        <v>0</v>
      </c>
      <c r="V42" s="112">
        <v>0</v>
      </c>
      <c r="W42" s="112">
        <v>0</v>
      </c>
      <c r="X42" s="112">
        <v>0</v>
      </c>
      <c r="Y42" s="116">
        <v>0</v>
      </c>
      <c r="Z42" s="116">
        <v>0</v>
      </c>
      <c r="AA42" s="113">
        <v>0</v>
      </c>
      <c r="AB42" s="113">
        <v>0</v>
      </c>
      <c r="AC42" s="113">
        <v>0</v>
      </c>
      <c r="AD42" s="116">
        <v>1</v>
      </c>
      <c r="AE42" s="116">
        <v>3</v>
      </c>
      <c r="AF42" s="116">
        <v>1</v>
      </c>
      <c r="AG42" s="116">
        <v>1</v>
      </c>
      <c r="AH42" s="116">
        <v>1</v>
      </c>
      <c r="AI42" s="116">
        <v>1</v>
      </c>
      <c r="AJ42" s="116">
        <v>0</v>
      </c>
      <c r="AK42" s="116">
        <v>4</v>
      </c>
      <c r="AL42" s="116">
        <v>0</v>
      </c>
      <c r="AM42" s="116">
        <v>0</v>
      </c>
      <c r="AN42" s="116">
        <v>1</v>
      </c>
      <c r="AO42" s="116">
        <v>0</v>
      </c>
      <c r="AP42" s="116">
        <v>0</v>
      </c>
    </row>
    <row r="43" spans="1:42" ht="14.1" customHeight="1" x14ac:dyDescent="0.15">
      <c r="A43" s="111" t="s">
        <v>470</v>
      </c>
      <c r="B43" s="112" t="s">
        <v>237</v>
      </c>
      <c r="C43" s="113">
        <v>6</v>
      </c>
      <c r="D43" s="114">
        <v>0</v>
      </c>
      <c r="E43" s="115">
        <f t="shared" si="4"/>
        <v>27</v>
      </c>
      <c r="F43" s="116">
        <v>1</v>
      </c>
      <c r="G43" s="116">
        <v>0</v>
      </c>
      <c r="H43" s="116">
        <v>1</v>
      </c>
      <c r="I43" s="116">
        <v>0</v>
      </c>
      <c r="J43" s="116">
        <v>0</v>
      </c>
      <c r="K43" s="116">
        <v>24</v>
      </c>
      <c r="L43" s="116">
        <v>1</v>
      </c>
      <c r="M43" s="116">
        <v>0</v>
      </c>
      <c r="N43" s="116">
        <v>0</v>
      </c>
      <c r="O43" s="113">
        <v>21</v>
      </c>
      <c r="P43" s="113">
        <v>6</v>
      </c>
      <c r="Q43" s="113">
        <v>27</v>
      </c>
      <c r="R43" s="112">
        <v>0</v>
      </c>
      <c r="S43" s="112">
        <v>0</v>
      </c>
      <c r="T43" s="112">
        <v>0</v>
      </c>
      <c r="U43" s="112">
        <v>0</v>
      </c>
      <c r="V43" s="112">
        <v>0</v>
      </c>
      <c r="W43" s="112">
        <v>0</v>
      </c>
      <c r="X43" s="112">
        <v>0</v>
      </c>
      <c r="Y43" s="116">
        <v>0</v>
      </c>
      <c r="Z43" s="116">
        <v>0</v>
      </c>
      <c r="AA43" s="113">
        <v>0</v>
      </c>
      <c r="AB43" s="113">
        <v>0</v>
      </c>
      <c r="AC43" s="113">
        <v>0</v>
      </c>
      <c r="AD43" s="116">
        <v>1</v>
      </c>
      <c r="AE43" s="116">
        <v>3</v>
      </c>
      <c r="AF43" s="116">
        <v>1</v>
      </c>
      <c r="AG43" s="116">
        <v>1</v>
      </c>
      <c r="AH43" s="116">
        <v>1</v>
      </c>
      <c r="AI43" s="116">
        <v>2</v>
      </c>
      <c r="AJ43" s="116">
        <v>1</v>
      </c>
      <c r="AK43" s="116">
        <v>0</v>
      </c>
      <c r="AL43" s="116">
        <v>0</v>
      </c>
      <c r="AM43" s="116">
        <v>0</v>
      </c>
      <c r="AN43" s="116">
        <v>0</v>
      </c>
      <c r="AO43" s="116">
        <v>0</v>
      </c>
      <c r="AP43" s="116">
        <v>0</v>
      </c>
    </row>
    <row r="44" spans="1:42" ht="14.1" customHeight="1" x14ac:dyDescent="0.15">
      <c r="A44" s="117" t="s">
        <v>443</v>
      </c>
      <c r="B44" s="117">
        <f>COUNTA(B42:B43)</f>
        <v>2</v>
      </c>
      <c r="C44" s="119">
        <f t="shared" ref="C44:E44" si="29">SUM(C42:C43)</f>
        <v>21</v>
      </c>
      <c r="D44" s="119">
        <f t="shared" si="29"/>
        <v>0</v>
      </c>
      <c r="E44" s="119">
        <f t="shared" si="29"/>
        <v>69</v>
      </c>
      <c r="F44" s="118">
        <f t="shared" ref="F44:AP44" si="30">SUM(F42:F43)</f>
        <v>2</v>
      </c>
      <c r="G44" s="118">
        <f t="shared" si="30"/>
        <v>0</v>
      </c>
      <c r="H44" s="118">
        <f t="shared" si="30"/>
        <v>2</v>
      </c>
      <c r="I44" s="118">
        <f t="shared" si="30"/>
        <v>0</v>
      </c>
      <c r="J44" s="118">
        <f t="shared" si="30"/>
        <v>0</v>
      </c>
      <c r="K44" s="118">
        <f t="shared" si="30"/>
        <v>63</v>
      </c>
      <c r="L44" s="118">
        <f t="shared" si="30"/>
        <v>2</v>
      </c>
      <c r="M44" s="118">
        <f t="shared" si="30"/>
        <v>0</v>
      </c>
      <c r="N44" s="118">
        <f t="shared" si="30"/>
        <v>0</v>
      </c>
      <c r="O44" s="118">
        <f t="shared" si="30"/>
        <v>56</v>
      </c>
      <c r="P44" s="118">
        <f t="shared" si="30"/>
        <v>13</v>
      </c>
      <c r="Q44" s="118">
        <f t="shared" si="30"/>
        <v>69</v>
      </c>
      <c r="R44" s="118">
        <f t="shared" si="30"/>
        <v>0</v>
      </c>
      <c r="S44" s="118">
        <f t="shared" si="30"/>
        <v>0</v>
      </c>
      <c r="T44" s="118">
        <f t="shared" si="30"/>
        <v>0</v>
      </c>
      <c r="U44" s="118">
        <f t="shared" si="30"/>
        <v>0</v>
      </c>
      <c r="V44" s="118">
        <f t="shared" si="30"/>
        <v>0</v>
      </c>
      <c r="W44" s="118">
        <f t="shared" si="30"/>
        <v>0</v>
      </c>
      <c r="X44" s="118">
        <f t="shared" si="30"/>
        <v>0</v>
      </c>
      <c r="Y44" s="118">
        <f t="shared" si="30"/>
        <v>0</v>
      </c>
      <c r="Z44" s="118">
        <f t="shared" si="30"/>
        <v>0</v>
      </c>
      <c r="AA44" s="118">
        <f t="shared" si="30"/>
        <v>0</v>
      </c>
      <c r="AB44" s="118">
        <f t="shared" si="30"/>
        <v>0</v>
      </c>
      <c r="AC44" s="118">
        <f t="shared" si="30"/>
        <v>0</v>
      </c>
      <c r="AD44" s="118">
        <f t="shared" si="30"/>
        <v>2</v>
      </c>
      <c r="AE44" s="118">
        <f t="shared" si="30"/>
        <v>6</v>
      </c>
      <c r="AF44" s="118">
        <f t="shared" si="30"/>
        <v>2</v>
      </c>
      <c r="AG44" s="118">
        <f t="shared" si="30"/>
        <v>2</v>
      </c>
      <c r="AH44" s="118">
        <f t="shared" si="30"/>
        <v>2</v>
      </c>
      <c r="AI44" s="118">
        <f t="shared" si="30"/>
        <v>3</v>
      </c>
      <c r="AJ44" s="118">
        <f t="shared" si="30"/>
        <v>1</v>
      </c>
      <c r="AK44" s="118">
        <f t="shared" ref="AK44" si="31">SUM(AK42:AK43)</f>
        <v>4</v>
      </c>
      <c r="AL44" s="118">
        <f t="shared" si="30"/>
        <v>0</v>
      </c>
      <c r="AM44" s="118">
        <f t="shared" si="30"/>
        <v>0</v>
      </c>
      <c r="AN44" s="118">
        <f t="shared" si="30"/>
        <v>1</v>
      </c>
      <c r="AO44" s="118">
        <f t="shared" si="30"/>
        <v>0</v>
      </c>
      <c r="AP44" s="118">
        <f t="shared" si="30"/>
        <v>0</v>
      </c>
    </row>
    <row r="45" spans="1:42" ht="14.1" customHeight="1" x14ac:dyDescent="0.15">
      <c r="A45" s="111" t="s">
        <v>471</v>
      </c>
      <c r="B45" s="112" t="s">
        <v>90</v>
      </c>
      <c r="C45" s="113">
        <v>17</v>
      </c>
      <c r="D45" s="114">
        <v>0</v>
      </c>
      <c r="E45" s="115">
        <f t="shared" si="4"/>
        <v>52</v>
      </c>
      <c r="F45" s="116">
        <v>1</v>
      </c>
      <c r="G45" s="116">
        <v>0</v>
      </c>
      <c r="H45" s="116">
        <v>1</v>
      </c>
      <c r="I45" s="116">
        <v>0</v>
      </c>
      <c r="J45" s="116">
        <v>0</v>
      </c>
      <c r="K45" s="116">
        <v>49</v>
      </c>
      <c r="L45" s="116">
        <v>1</v>
      </c>
      <c r="M45" s="116">
        <v>0</v>
      </c>
      <c r="N45" s="116">
        <v>0</v>
      </c>
      <c r="O45" s="113">
        <v>38</v>
      </c>
      <c r="P45" s="113">
        <v>14</v>
      </c>
      <c r="Q45" s="113">
        <v>52</v>
      </c>
      <c r="R45" s="112">
        <v>0</v>
      </c>
      <c r="S45" s="112">
        <v>0</v>
      </c>
      <c r="T45" s="112">
        <v>0</v>
      </c>
      <c r="U45" s="112">
        <v>0</v>
      </c>
      <c r="V45" s="112">
        <v>0</v>
      </c>
      <c r="W45" s="112">
        <v>0</v>
      </c>
      <c r="X45" s="112">
        <v>0</v>
      </c>
      <c r="Y45" s="116">
        <v>0</v>
      </c>
      <c r="Z45" s="116">
        <v>0</v>
      </c>
      <c r="AA45" s="113">
        <v>0</v>
      </c>
      <c r="AB45" s="113">
        <v>0</v>
      </c>
      <c r="AC45" s="113">
        <v>0</v>
      </c>
      <c r="AD45" s="116">
        <v>1</v>
      </c>
      <c r="AE45" s="116">
        <v>3</v>
      </c>
      <c r="AF45" s="116">
        <v>1</v>
      </c>
      <c r="AG45" s="116">
        <v>1</v>
      </c>
      <c r="AH45" s="116">
        <v>1</v>
      </c>
      <c r="AI45" s="116">
        <v>0</v>
      </c>
      <c r="AJ45" s="116">
        <v>0</v>
      </c>
      <c r="AK45" s="116">
        <v>1</v>
      </c>
      <c r="AL45" s="116">
        <v>7</v>
      </c>
      <c r="AM45" s="116">
        <v>0</v>
      </c>
      <c r="AN45" s="116">
        <v>1</v>
      </c>
      <c r="AO45" s="116">
        <v>0</v>
      </c>
      <c r="AP45" s="116">
        <v>1</v>
      </c>
    </row>
    <row r="46" spans="1:42" ht="14.1" customHeight="1" x14ac:dyDescent="0.15">
      <c r="A46" s="111" t="s">
        <v>471</v>
      </c>
      <c r="B46" s="112" t="s">
        <v>240</v>
      </c>
      <c r="C46" s="113">
        <v>5</v>
      </c>
      <c r="D46" s="114">
        <v>0</v>
      </c>
      <c r="E46" s="115">
        <f t="shared" si="4"/>
        <v>18</v>
      </c>
      <c r="F46" s="116">
        <v>1</v>
      </c>
      <c r="G46" s="116">
        <v>0</v>
      </c>
      <c r="H46" s="116">
        <v>2</v>
      </c>
      <c r="I46" s="116">
        <v>0</v>
      </c>
      <c r="J46" s="116">
        <v>0</v>
      </c>
      <c r="K46" s="116">
        <v>14</v>
      </c>
      <c r="L46" s="116">
        <v>1</v>
      </c>
      <c r="M46" s="116">
        <v>0</v>
      </c>
      <c r="N46" s="116">
        <v>0</v>
      </c>
      <c r="O46" s="113">
        <v>14</v>
      </c>
      <c r="P46" s="113">
        <v>4</v>
      </c>
      <c r="Q46" s="113">
        <v>18</v>
      </c>
      <c r="R46" s="112">
        <v>0</v>
      </c>
      <c r="S46" s="112">
        <v>0</v>
      </c>
      <c r="T46" s="112">
        <v>0</v>
      </c>
      <c r="U46" s="112">
        <v>0</v>
      </c>
      <c r="V46" s="112">
        <v>0</v>
      </c>
      <c r="W46" s="112">
        <v>0</v>
      </c>
      <c r="X46" s="112">
        <v>0</v>
      </c>
      <c r="Y46" s="116">
        <v>0</v>
      </c>
      <c r="Z46" s="116">
        <v>0</v>
      </c>
      <c r="AA46" s="113">
        <v>0</v>
      </c>
      <c r="AB46" s="113">
        <v>0</v>
      </c>
      <c r="AC46" s="113">
        <v>0</v>
      </c>
      <c r="AD46" s="116">
        <v>1</v>
      </c>
      <c r="AE46" s="116">
        <v>3</v>
      </c>
      <c r="AF46" s="116">
        <v>1</v>
      </c>
      <c r="AG46" s="116">
        <v>1</v>
      </c>
      <c r="AH46" s="116">
        <v>1</v>
      </c>
      <c r="AI46" s="116">
        <v>0</v>
      </c>
      <c r="AJ46" s="116">
        <v>0</v>
      </c>
      <c r="AK46" s="116">
        <v>0</v>
      </c>
      <c r="AL46" s="116">
        <v>1</v>
      </c>
      <c r="AM46" s="116">
        <v>0</v>
      </c>
      <c r="AN46" s="116">
        <v>0</v>
      </c>
      <c r="AO46" s="116">
        <v>0</v>
      </c>
      <c r="AP46" s="116">
        <v>0</v>
      </c>
    </row>
    <row r="47" spans="1:42" ht="14.1" customHeight="1" x14ac:dyDescent="0.15">
      <c r="A47" s="117" t="s">
        <v>443</v>
      </c>
      <c r="B47" s="117">
        <f>COUNTA(B45:B46)</f>
        <v>2</v>
      </c>
      <c r="C47" s="119">
        <f t="shared" ref="C47:E47" si="32">SUM(C45:C46)</f>
        <v>22</v>
      </c>
      <c r="D47" s="119">
        <f t="shared" si="32"/>
        <v>0</v>
      </c>
      <c r="E47" s="119">
        <f t="shared" si="32"/>
        <v>70</v>
      </c>
      <c r="F47" s="118">
        <f t="shared" ref="F47:AP47" si="33">SUM(F45:F46)</f>
        <v>2</v>
      </c>
      <c r="G47" s="118">
        <f t="shared" si="33"/>
        <v>0</v>
      </c>
      <c r="H47" s="118">
        <f t="shared" si="33"/>
        <v>3</v>
      </c>
      <c r="I47" s="118">
        <f t="shared" si="33"/>
        <v>0</v>
      </c>
      <c r="J47" s="118">
        <f t="shared" si="33"/>
        <v>0</v>
      </c>
      <c r="K47" s="118">
        <f t="shared" si="33"/>
        <v>63</v>
      </c>
      <c r="L47" s="118">
        <f t="shared" si="33"/>
        <v>2</v>
      </c>
      <c r="M47" s="118">
        <f t="shared" si="33"/>
        <v>0</v>
      </c>
      <c r="N47" s="118">
        <f t="shared" si="33"/>
        <v>0</v>
      </c>
      <c r="O47" s="118">
        <f t="shared" si="33"/>
        <v>52</v>
      </c>
      <c r="P47" s="118">
        <f t="shared" si="33"/>
        <v>18</v>
      </c>
      <c r="Q47" s="118">
        <f t="shared" si="33"/>
        <v>70</v>
      </c>
      <c r="R47" s="118">
        <f t="shared" si="33"/>
        <v>0</v>
      </c>
      <c r="S47" s="118">
        <f t="shared" si="33"/>
        <v>0</v>
      </c>
      <c r="T47" s="118">
        <f t="shared" si="33"/>
        <v>0</v>
      </c>
      <c r="U47" s="118">
        <f t="shared" si="33"/>
        <v>0</v>
      </c>
      <c r="V47" s="118">
        <f t="shared" si="33"/>
        <v>0</v>
      </c>
      <c r="W47" s="118">
        <f t="shared" si="33"/>
        <v>0</v>
      </c>
      <c r="X47" s="118">
        <f t="shared" si="33"/>
        <v>0</v>
      </c>
      <c r="Y47" s="118">
        <f t="shared" si="33"/>
        <v>0</v>
      </c>
      <c r="Z47" s="118">
        <f t="shared" si="33"/>
        <v>0</v>
      </c>
      <c r="AA47" s="118">
        <f t="shared" si="33"/>
        <v>0</v>
      </c>
      <c r="AB47" s="118">
        <f t="shared" si="33"/>
        <v>0</v>
      </c>
      <c r="AC47" s="118">
        <f t="shared" si="33"/>
        <v>0</v>
      </c>
      <c r="AD47" s="118">
        <f t="shared" si="33"/>
        <v>2</v>
      </c>
      <c r="AE47" s="118">
        <f t="shared" si="33"/>
        <v>6</v>
      </c>
      <c r="AF47" s="118">
        <f t="shared" si="33"/>
        <v>2</v>
      </c>
      <c r="AG47" s="118">
        <f t="shared" si="33"/>
        <v>2</v>
      </c>
      <c r="AH47" s="118">
        <f t="shared" si="33"/>
        <v>2</v>
      </c>
      <c r="AI47" s="118">
        <f t="shared" si="33"/>
        <v>0</v>
      </c>
      <c r="AJ47" s="118">
        <f t="shared" si="33"/>
        <v>0</v>
      </c>
      <c r="AK47" s="118">
        <f t="shared" ref="AK47" si="34">SUM(AK45:AK46)</f>
        <v>1</v>
      </c>
      <c r="AL47" s="118">
        <f t="shared" si="33"/>
        <v>8</v>
      </c>
      <c r="AM47" s="118">
        <f t="shared" si="33"/>
        <v>0</v>
      </c>
      <c r="AN47" s="118">
        <f t="shared" si="33"/>
        <v>1</v>
      </c>
      <c r="AO47" s="118">
        <f t="shared" si="33"/>
        <v>0</v>
      </c>
      <c r="AP47" s="118">
        <f t="shared" si="33"/>
        <v>1</v>
      </c>
    </row>
    <row r="48" spans="1:42" ht="14.1" customHeight="1" x14ac:dyDescent="0.15">
      <c r="A48" s="111" t="s">
        <v>472</v>
      </c>
      <c r="B48" s="112" t="s">
        <v>242</v>
      </c>
      <c r="C48" s="113">
        <v>6</v>
      </c>
      <c r="D48" s="114">
        <v>0</v>
      </c>
      <c r="E48" s="115">
        <f t="shared" si="4"/>
        <v>24</v>
      </c>
      <c r="F48" s="116">
        <v>1</v>
      </c>
      <c r="G48" s="116">
        <v>0</v>
      </c>
      <c r="H48" s="116">
        <v>2</v>
      </c>
      <c r="I48" s="116">
        <v>0</v>
      </c>
      <c r="J48" s="116">
        <v>0</v>
      </c>
      <c r="K48" s="116">
        <v>20</v>
      </c>
      <c r="L48" s="116">
        <v>1</v>
      </c>
      <c r="M48" s="116">
        <v>0</v>
      </c>
      <c r="N48" s="116">
        <v>0</v>
      </c>
      <c r="O48" s="113">
        <v>17</v>
      </c>
      <c r="P48" s="113">
        <v>7</v>
      </c>
      <c r="Q48" s="113">
        <v>24</v>
      </c>
      <c r="R48" s="112">
        <v>0</v>
      </c>
      <c r="S48" s="112">
        <v>0</v>
      </c>
      <c r="T48" s="112">
        <v>0</v>
      </c>
      <c r="U48" s="112">
        <v>0</v>
      </c>
      <c r="V48" s="112">
        <v>0</v>
      </c>
      <c r="W48" s="112">
        <v>0</v>
      </c>
      <c r="X48" s="112">
        <v>0</v>
      </c>
      <c r="Y48" s="116">
        <v>0</v>
      </c>
      <c r="Z48" s="116">
        <v>0</v>
      </c>
      <c r="AA48" s="113">
        <v>0</v>
      </c>
      <c r="AB48" s="113">
        <v>0</v>
      </c>
      <c r="AC48" s="113">
        <v>0</v>
      </c>
      <c r="AD48" s="116">
        <v>1</v>
      </c>
      <c r="AE48" s="116">
        <v>3</v>
      </c>
      <c r="AF48" s="116">
        <v>1</v>
      </c>
      <c r="AG48" s="116">
        <v>1</v>
      </c>
      <c r="AH48" s="116">
        <v>1</v>
      </c>
      <c r="AI48" s="116">
        <v>2</v>
      </c>
      <c r="AJ48" s="116">
        <v>1</v>
      </c>
      <c r="AK48" s="116">
        <v>0</v>
      </c>
      <c r="AL48" s="116">
        <v>1</v>
      </c>
      <c r="AM48" s="116">
        <v>0</v>
      </c>
      <c r="AN48" s="116">
        <v>1</v>
      </c>
      <c r="AO48" s="116">
        <v>0</v>
      </c>
      <c r="AP48" s="116">
        <v>1</v>
      </c>
    </row>
    <row r="49" spans="1:42" ht="14.1" customHeight="1" x14ac:dyDescent="0.15">
      <c r="A49" s="117" t="s">
        <v>443</v>
      </c>
      <c r="B49" s="117">
        <v>1</v>
      </c>
      <c r="C49" s="120">
        <f t="shared" ref="C49:D49" si="35">C48</f>
        <v>6</v>
      </c>
      <c r="D49" s="120">
        <f t="shared" si="35"/>
        <v>0</v>
      </c>
      <c r="E49" s="120">
        <f>E48</f>
        <v>24</v>
      </c>
      <c r="F49" s="118">
        <f t="shared" ref="F49:AP49" si="36">F48</f>
        <v>1</v>
      </c>
      <c r="G49" s="118">
        <f t="shared" si="36"/>
        <v>0</v>
      </c>
      <c r="H49" s="118">
        <f t="shared" si="36"/>
        <v>2</v>
      </c>
      <c r="I49" s="118">
        <f t="shared" si="36"/>
        <v>0</v>
      </c>
      <c r="J49" s="118">
        <f t="shared" si="36"/>
        <v>0</v>
      </c>
      <c r="K49" s="118">
        <f t="shared" si="36"/>
        <v>20</v>
      </c>
      <c r="L49" s="118">
        <f t="shared" si="36"/>
        <v>1</v>
      </c>
      <c r="M49" s="118">
        <f t="shared" si="36"/>
        <v>0</v>
      </c>
      <c r="N49" s="118">
        <f t="shared" si="36"/>
        <v>0</v>
      </c>
      <c r="O49" s="118">
        <f t="shared" si="36"/>
        <v>17</v>
      </c>
      <c r="P49" s="118">
        <f t="shared" si="36"/>
        <v>7</v>
      </c>
      <c r="Q49" s="118">
        <f t="shared" si="36"/>
        <v>24</v>
      </c>
      <c r="R49" s="118">
        <f t="shared" si="36"/>
        <v>0</v>
      </c>
      <c r="S49" s="118">
        <f t="shared" si="36"/>
        <v>0</v>
      </c>
      <c r="T49" s="118">
        <f t="shared" si="36"/>
        <v>0</v>
      </c>
      <c r="U49" s="118">
        <f t="shared" si="36"/>
        <v>0</v>
      </c>
      <c r="V49" s="118">
        <f t="shared" si="36"/>
        <v>0</v>
      </c>
      <c r="W49" s="118">
        <f t="shared" si="36"/>
        <v>0</v>
      </c>
      <c r="X49" s="118">
        <f t="shared" si="36"/>
        <v>0</v>
      </c>
      <c r="Y49" s="118">
        <f t="shared" si="36"/>
        <v>0</v>
      </c>
      <c r="Z49" s="118">
        <f t="shared" si="36"/>
        <v>0</v>
      </c>
      <c r="AA49" s="118">
        <f t="shared" si="36"/>
        <v>0</v>
      </c>
      <c r="AB49" s="118">
        <f t="shared" si="36"/>
        <v>0</v>
      </c>
      <c r="AC49" s="118">
        <f t="shared" si="36"/>
        <v>0</v>
      </c>
      <c r="AD49" s="118">
        <f t="shared" si="36"/>
        <v>1</v>
      </c>
      <c r="AE49" s="118">
        <f t="shared" si="36"/>
        <v>3</v>
      </c>
      <c r="AF49" s="118">
        <f t="shared" si="36"/>
        <v>1</v>
      </c>
      <c r="AG49" s="118">
        <f t="shared" si="36"/>
        <v>1</v>
      </c>
      <c r="AH49" s="118">
        <f t="shared" si="36"/>
        <v>1</v>
      </c>
      <c r="AI49" s="118">
        <f t="shared" si="36"/>
        <v>2</v>
      </c>
      <c r="AJ49" s="118">
        <f t="shared" si="36"/>
        <v>1</v>
      </c>
      <c r="AK49" s="123">
        <f t="shared" ref="AK49" si="37">AK48</f>
        <v>0</v>
      </c>
      <c r="AL49" s="123">
        <f t="shared" si="36"/>
        <v>1</v>
      </c>
      <c r="AM49" s="118">
        <f t="shared" si="36"/>
        <v>0</v>
      </c>
      <c r="AN49" s="118">
        <f t="shared" si="36"/>
        <v>1</v>
      </c>
      <c r="AO49" s="118">
        <f t="shared" si="36"/>
        <v>0</v>
      </c>
      <c r="AP49" s="118">
        <f t="shared" si="36"/>
        <v>1</v>
      </c>
    </row>
    <row r="50" spans="1:42" s="128" customFormat="1" ht="14.1" customHeight="1" x14ac:dyDescent="0.15">
      <c r="A50" s="124" t="s">
        <v>473</v>
      </c>
      <c r="B50" s="125">
        <f>B9+B17+B21+B23+B26+B29+B37+B39+B41+B44+B47+B49+B31</f>
        <v>31</v>
      </c>
      <c r="C50" s="126">
        <f t="shared" ref="C50:AP50" si="38">C9+C17+C21+C23+C26+C29+C37+C39+C41+C44+C47+C49+C31</f>
        <v>268</v>
      </c>
      <c r="D50" s="126">
        <f t="shared" si="38"/>
        <v>61</v>
      </c>
      <c r="E50" s="127">
        <f t="shared" si="38"/>
        <v>990</v>
      </c>
      <c r="F50" s="126">
        <f t="shared" si="38"/>
        <v>22</v>
      </c>
      <c r="G50" s="126">
        <f t="shared" si="38"/>
        <v>4</v>
      </c>
      <c r="H50" s="126">
        <f t="shared" si="38"/>
        <v>24</v>
      </c>
      <c r="I50" s="126">
        <f t="shared" si="38"/>
        <v>1</v>
      </c>
      <c r="J50" s="126">
        <f t="shared" si="38"/>
        <v>0</v>
      </c>
      <c r="K50" s="126">
        <f t="shared" si="38"/>
        <v>730</v>
      </c>
      <c r="L50" s="126">
        <f t="shared" si="38"/>
        <v>28</v>
      </c>
      <c r="M50" s="126">
        <f t="shared" si="38"/>
        <v>0</v>
      </c>
      <c r="N50" s="126">
        <f t="shared" si="38"/>
        <v>9</v>
      </c>
      <c r="O50" s="126">
        <f t="shared" si="38"/>
        <v>598</v>
      </c>
      <c r="P50" s="126">
        <f t="shared" si="38"/>
        <v>220</v>
      </c>
      <c r="Q50" s="126">
        <f t="shared" si="38"/>
        <v>818</v>
      </c>
      <c r="R50" s="126">
        <f t="shared" si="38"/>
        <v>9</v>
      </c>
      <c r="S50" s="126">
        <f t="shared" si="38"/>
        <v>1</v>
      </c>
      <c r="T50" s="126">
        <f t="shared" si="38"/>
        <v>9</v>
      </c>
      <c r="U50" s="126">
        <f t="shared" si="38"/>
        <v>0</v>
      </c>
      <c r="V50" s="126">
        <f t="shared" si="38"/>
        <v>0</v>
      </c>
      <c r="W50" s="126">
        <f t="shared" si="38"/>
        <v>149</v>
      </c>
      <c r="X50" s="126">
        <f t="shared" si="38"/>
        <v>4</v>
      </c>
      <c r="Y50" s="126">
        <f t="shared" si="38"/>
        <v>0</v>
      </c>
      <c r="Z50" s="126">
        <f t="shared" si="38"/>
        <v>0</v>
      </c>
      <c r="AA50" s="126">
        <f t="shared" si="38"/>
        <v>125</v>
      </c>
      <c r="AB50" s="126">
        <f t="shared" si="38"/>
        <v>47</v>
      </c>
      <c r="AC50" s="126">
        <f t="shared" si="38"/>
        <v>172</v>
      </c>
      <c r="AD50" s="126">
        <f t="shared" si="38"/>
        <v>31</v>
      </c>
      <c r="AE50" s="126">
        <f t="shared" si="38"/>
        <v>52</v>
      </c>
      <c r="AF50" s="126">
        <f t="shared" si="38"/>
        <v>31</v>
      </c>
      <c r="AG50" s="126">
        <f t="shared" si="38"/>
        <v>31</v>
      </c>
      <c r="AH50" s="126">
        <f t="shared" si="38"/>
        <v>31</v>
      </c>
      <c r="AI50" s="126">
        <f t="shared" si="38"/>
        <v>9</v>
      </c>
      <c r="AJ50" s="126">
        <f t="shared" si="38"/>
        <v>9</v>
      </c>
      <c r="AK50" s="126">
        <f t="shared" si="38"/>
        <v>15</v>
      </c>
      <c r="AL50" s="126">
        <f t="shared" si="38"/>
        <v>9</v>
      </c>
      <c r="AM50" s="126">
        <f t="shared" si="38"/>
        <v>4</v>
      </c>
      <c r="AN50" s="126">
        <f t="shared" si="38"/>
        <v>12</v>
      </c>
      <c r="AO50" s="126">
        <f t="shared" si="38"/>
        <v>0</v>
      </c>
      <c r="AP50" s="126">
        <f t="shared" si="38"/>
        <v>10</v>
      </c>
    </row>
    <row r="51" spans="1:42" ht="13.5" customHeight="1" x14ac:dyDescent="0.15">
      <c r="A51" s="96"/>
      <c r="B51" s="12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row>
    <row r="52" spans="1:42" s="105" customFormat="1" ht="13.5" customHeight="1" x14ac:dyDescent="0.15">
      <c r="A52" s="130"/>
      <c r="B52" s="130"/>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row>
    <row r="53" spans="1:42" x14ac:dyDescent="0.15">
      <c r="C53" s="132"/>
      <c r="D53" s="132"/>
      <c r="F53" s="132"/>
      <c r="G53" s="132"/>
      <c r="H53" s="132"/>
      <c r="I53" s="132"/>
      <c r="J53" s="132"/>
      <c r="K53" s="132"/>
      <c r="L53" s="132"/>
      <c r="M53" s="132"/>
      <c r="N53" s="132"/>
      <c r="O53" s="132"/>
      <c r="P53" s="132"/>
      <c r="Q53" s="132"/>
      <c r="Y53" s="132"/>
      <c r="Z53" s="132"/>
      <c r="AA53" s="132"/>
      <c r="AB53" s="132"/>
      <c r="AC53" s="132"/>
      <c r="AO53" s="132"/>
      <c r="AP53" s="132"/>
    </row>
    <row r="54" spans="1:42" x14ac:dyDescent="0.15">
      <c r="C54" s="132"/>
      <c r="D54" s="132"/>
      <c r="F54" s="132"/>
      <c r="G54" s="132"/>
      <c r="H54" s="132"/>
      <c r="I54" s="132"/>
      <c r="J54" s="132"/>
      <c r="K54" s="132"/>
      <c r="L54" s="132"/>
      <c r="M54" s="132"/>
      <c r="N54" s="132"/>
      <c r="O54" s="132"/>
      <c r="P54" s="132"/>
      <c r="Q54" s="132"/>
      <c r="Y54" s="132"/>
      <c r="Z54" s="132"/>
      <c r="AA54" s="132"/>
      <c r="AB54" s="132"/>
      <c r="AC54" s="132"/>
      <c r="AO54" s="132"/>
      <c r="AP54" s="132"/>
    </row>
    <row r="55" spans="1:42" x14ac:dyDescent="0.15">
      <c r="C55" s="132"/>
      <c r="D55" s="132"/>
      <c r="F55" s="132"/>
      <c r="G55" s="132"/>
      <c r="H55" s="132"/>
      <c r="I55" s="132"/>
      <c r="J55" s="132"/>
      <c r="K55" s="132"/>
      <c r="L55" s="132"/>
      <c r="M55" s="132"/>
      <c r="N55" s="132"/>
      <c r="O55" s="132"/>
      <c r="P55" s="132"/>
      <c r="Q55" s="132"/>
      <c r="Y55" s="132"/>
      <c r="Z55" s="132"/>
      <c r="AA55" s="132"/>
      <c r="AB55" s="132"/>
      <c r="AC55" s="132"/>
      <c r="AO55" s="132"/>
      <c r="AP55" s="132"/>
    </row>
  </sheetData>
  <mergeCells count="23">
    <mergeCell ref="A2:A5"/>
    <mergeCell ref="B2:B5"/>
    <mergeCell ref="C2:C5"/>
    <mergeCell ref="D2:D5"/>
    <mergeCell ref="E2:AC2"/>
    <mergeCell ref="T4:T5"/>
    <mergeCell ref="G4:G5"/>
    <mergeCell ref="H4:H5"/>
    <mergeCell ref="K4:K5"/>
    <mergeCell ref="N4:N5"/>
    <mergeCell ref="O4:Q4"/>
    <mergeCell ref="R4:R5"/>
    <mergeCell ref="AD2:AP3"/>
    <mergeCell ref="E3:E5"/>
    <mergeCell ref="F3:Q3"/>
    <mergeCell ref="R3:AC3"/>
    <mergeCell ref="F4:F5"/>
    <mergeCell ref="S4:S5"/>
    <mergeCell ref="AA4:AC4"/>
    <mergeCell ref="AJ4:AJ5"/>
    <mergeCell ref="AM4:AM5"/>
    <mergeCell ref="W4:W5"/>
    <mergeCell ref="Z4:Z5"/>
  </mergeCells>
  <phoneticPr fontId="2"/>
  <dataValidations count="1">
    <dataValidation imeMode="on" allowBlank="1" showInputMessage="1" showErrorMessage="1" sqref="A52"/>
  </dataValidations>
  <printOptions horizontalCentered="1"/>
  <pageMargins left="0.47244094488188981" right="0.47244094488188981" top="0.59055118110236227" bottom="0.39370078740157483" header="0.31496062992125984" footer="0.23622047244094491"/>
  <pageSetup paperSize="9" scale="70" firstPageNumber="192" pageOrder="overThenDown" orientation="portrait" useFirstPageNumber="1" r:id="rId1"/>
  <headerFooter scaleWithDoc="0">
    <oddFooter>&amp;C&amp;8－ &amp;P &amp; －</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723"/>
  <sheetViews>
    <sheetView workbookViewId="0">
      <pane ySplit="5" topLeftCell="A21" activePane="bottomLeft" state="frozen"/>
      <selection activeCell="J16" sqref="J16"/>
      <selection pane="bottomLeft" activeCell="J16" sqref="J16"/>
    </sheetView>
  </sheetViews>
  <sheetFormatPr defaultColWidth="12.125" defaultRowHeight="15" x14ac:dyDescent="0.15"/>
  <cols>
    <col min="1" max="1" width="9.375" style="132" customWidth="1"/>
    <col min="2" max="2" width="18.375" style="132" customWidth="1"/>
    <col min="3" max="4" width="6.375" style="133" customWidth="1"/>
    <col min="5" max="5" width="6.125" style="132" customWidth="1"/>
    <col min="6" max="6" width="5.625" style="99" customWidth="1"/>
    <col min="7" max="7" width="6" style="99" customWidth="1"/>
    <col min="8" max="17" width="5.625" style="99" customWidth="1"/>
    <col min="18" max="18" width="5.625" style="132" customWidth="1"/>
    <col min="19" max="19" width="6" style="132" customWidth="1"/>
    <col min="20" max="24" width="5.625" style="132" customWidth="1"/>
    <col min="25" max="29" width="5.625" style="99" customWidth="1"/>
    <col min="30" max="40" width="5.375" style="132" customWidth="1"/>
    <col min="41" max="42" width="5.375" style="99" customWidth="1"/>
    <col min="43" max="43" width="12.125" style="14"/>
    <col min="44" max="16384" width="12.125" style="99"/>
  </cols>
  <sheetData>
    <row r="1" spans="1:43" s="97" customFormat="1" ht="18.75" customHeight="1" x14ac:dyDescent="0.15">
      <c r="A1" s="94" t="s">
        <v>628</v>
      </c>
      <c r="B1" s="95"/>
      <c r="C1" s="96"/>
      <c r="D1" s="96"/>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4"/>
    </row>
    <row r="2" spans="1:43" ht="13.5" customHeight="1" x14ac:dyDescent="0.15">
      <c r="A2" s="340" t="s">
        <v>6</v>
      </c>
      <c r="B2" s="340" t="s">
        <v>2</v>
      </c>
      <c r="C2" s="327" t="s">
        <v>259</v>
      </c>
      <c r="D2" s="327" t="s">
        <v>260</v>
      </c>
      <c r="E2" s="342" t="s">
        <v>459</v>
      </c>
      <c r="F2" s="343"/>
      <c r="G2" s="343"/>
      <c r="H2" s="343"/>
      <c r="I2" s="343"/>
      <c r="J2" s="343"/>
      <c r="K2" s="343"/>
      <c r="L2" s="343"/>
      <c r="M2" s="343"/>
      <c r="N2" s="343"/>
      <c r="O2" s="343"/>
      <c r="P2" s="343"/>
      <c r="Q2" s="343"/>
      <c r="R2" s="343"/>
      <c r="S2" s="343"/>
      <c r="T2" s="343"/>
      <c r="U2" s="343"/>
      <c r="V2" s="343"/>
      <c r="W2" s="343"/>
      <c r="X2" s="343"/>
      <c r="Y2" s="343"/>
      <c r="Z2" s="343"/>
      <c r="AA2" s="343"/>
      <c r="AB2" s="343"/>
      <c r="AC2" s="344"/>
      <c r="AD2" s="334" t="s">
        <v>412</v>
      </c>
      <c r="AE2" s="334"/>
      <c r="AF2" s="334"/>
      <c r="AG2" s="334"/>
      <c r="AH2" s="334"/>
      <c r="AI2" s="334"/>
      <c r="AJ2" s="334"/>
      <c r="AK2" s="334"/>
      <c r="AL2" s="334"/>
      <c r="AM2" s="334"/>
      <c r="AN2" s="334"/>
      <c r="AO2" s="334"/>
      <c r="AP2" s="334"/>
      <c r="AQ2" s="5"/>
    </row>
    <row r="3" spans="1:43" ht="13.5" customHeight="1" x14ac:dyDescent="0.15">
      <c r="A3" s="341"/>
      <c r="B3" s="341"/>
      <c r="C3" s="328"/>
      <c r="D3" s="328"/>
      <c r="E3" s="335" t="s">
        <v>413</v>
      </c>
      <c r="F3" s="337" t="s">
        <v>414</v>
      </c>
      <c r="G3" s="338"/>
      <c r="H3" s="338"/>
      <c r="I3" s="338"/>
      <c r="J3" s="338"/>
      <c r="K3" s="338"/>
      <c r="L3" s="338"/>
      <c r="M3" s="338"/>
      <c r="N3" s="338"/>
      <c r="O3" s="338"/>
      <c r="P3" s="338"/>
      <c r="Q3" s="338"/>
      <c r="R3" s="335" t="s">
        <v>415</v>
      </c>
      <c r="S3" s="335"/>
      <c r="T3" s="335"/>
      <c r="U3" s="335"/>
      <c r="V3" s="335"/>
      <c r="W3" s="335"/>
      <c r="X3" s="335"/>
      <c r="Y3" s="335"/>
      <c r="Z3" s="335"/>
      <c r="AA3" s="335"/>
      <c r="AB3" s="335"/>
      <c r="AC3" s="335"/>
      <c r="AD3" s="334"/>
      <c r="AE3" s="334"/>
      <c r="AF3" s="334"/>
      <c r="AG3" s="334"/>
      <c r="AH3" s="334"/>
      <c r="AI3" s="334"/>
      <c r="AJ3" s="334"/>
      <c r="AK3" s="334"/>
      <c r="AL3" s="334"/>
      <c r="AM3" s="334"/>
      <c r="AN3" s="334"/>
      <c r="AO3" s="334"/>
      <c r="AP3" s="334"/>
      <c r="AQ3" s="5"/>
    </row>
    <row r="4" spans="1:43" ht="13.5" customHeight="1" x14ac:dyDescent="0.15">
      <c r="A4" s="341"/>
      <c r="B4" s="341"/>
      <c r="C4" s="328"/>
      <c r="D4" s="328"/>
      <c r="E4" s="335"/>
      <c r="F4" s="321" t="s">
        <v>416</v>
      </c>
      <c r="G4" s="321" t="s">
        <v>417</v>
      </c>
      <c r="H4" s="332" t="s">
        <v>418</v>
      </c>
      <c r="I4" s="275" t="s">
        <v>632</v>
      </c>
      <c r="J4" s="275" t="s">
        <v>636</v>
      </c>
      <c r="K4" s="321" t="s">
        <v>419</v>
      </c>
      <c r="L4" s="275" t="s">
        <v>634</v>
      </c>
      <c r="M4" s="275" t="s">
        <v>635</v>
      </c>
      <c r="N4" s="321" t="s">
        <v>420</v>
      </c>
      <c r="O4" s="317" t="s">
        <v>421</v>
      </c>
      <c r="P4" s="318"/>
      <c r="Q4" s="320"/>
      <c r="R4" s="321" t="s">
        <v>416</v>
      </c>
      <c r="S4" s="321" t="s">
        <v>417</v>
      </c>
      <c r="T4" s="332" t="s">
        <v>418</v>
      </c>
      <c r="U4" s="275" t="s">
        <v>632</v>
      </c>
      <c r="V4" s="275" t="s">
        <v>636</v>
      </c>
      <c r="W4" s="321" t="s">
        <v>419</v>
      </c>
      <c r="X4" s="275" t="s">
        <v>634</v>
      </c>
      <c r="Y4" s="275" t="s">
        <v>635</v>
      </c>
      <c r="Z4" s="321" t="s">
        <v>420</v>
      </c>
      <c r="AA4" s="317" t="s">
        <v>422</v>
      </c>
      <c r="AB4" s="318"/>
      <c r="AC4" s="320"/>
      <c r="AD4" s="102" t="s">
        <v>423</v>
      </c>
      <c r="AE4" s="102" t="s">
        <v>424</v>
      </c>
      <c r="AF4" s="102" t="s">
        <v>425</v>
      </c>
      <c r="AG4" s="101" t="s">
        <v>426</v>
      </c>
      <c r="AH4" s="101" t="s">
        <v>427</v>
      </c>
      <c r="AI4" s="102" t="s">
        <v>428</v>
      </c>
      <c r="AJ4" s="323" t="s">
        <v>429</v>
      </c>
      <c r="AK4" s="102" t="s">
        <v>522</v>
      </c>
      <c r="AL4" s="102" t="s">
        <v>430</v>
      </c>
      <c r="AM4" s="323" t="s">
        <v>431</v>
      </c>
      <c r="AN4" s="103" t="s">
        <v>432</v>
      </c>
      <c r="AO4" s="104" t="s">
        <v>433</v>
      </c>
      <c r="AP4" s="104" t="s">
        <v>434</v>
      </c>
      <c r="AQ4" s="5"/>
    </row>
    <row r="5" spans="1:43" ht="13.5" customHeight="1" x14ac:dyDescent="0.15">
      <c r="A5" s="341"/>
      <c r="B5" s="341"/>
      <c r="C5" s="328"/>
      <c r="D5" s="328"/>
      <c r="E5" s="336"/>
      <c r="F5" s="322"/>
      <c r="G5" s="322"/>
      <c r="H5" s="333"/>
      <c r="I5" s="276" t="s">
        <v>633</v>
      </c>
      <c r="J5" s="276" t="s">
        <v>633</v>
      </c>
      <c r="K5" s="322"/>
      <c r="L5" s="276" t="s">
        <v>633</v>
      </c>
      <c r="M5" s="276" t="s">
        <v>633</v>
      </c>
      <c r="N5" s="322"/>
      <c r="O5" s="108" t="s">
        <v>435</v>
      </c>
      <c r="P5" s="108" t="s">
        <v>436</v>
      </c>
      <c r="Q5" s="108" t="s">
        <v>3</v>
      </c>
      <c r="R5" s="322"/>
      <c r="S5" s="322"/>
      <c r="T5" s="333"/>
      <c r="U5" s="276" t="s">
        <v>633</v>
      </c>
      <c r="V5" s="276" t="s">
        <v>633</v>
      </c>
      <c r="W5" s="322"/>
      <c r="X5" s="276" t="s">
        <v>633</v>
      </c>
      <c r="Y5" s="276" t="s">
        <v>633</v>
      </c>
      <c r="Z5" s="322"/>
      <c r="AA5" s="108" t="s">
        <v>435</v>
      </c>
      <c r="AB5" s="108" t="s">
        <v>436</v>
      </c>
      <c r="AC5" s="108" t="s">
        <v>3</v>
      </c>
      <c r="AD5" s="108" t="s">
        <v>437</v>
      </c>
      <c r="AE5" s="108" t="s">
        <v>437</v>
      </c>
      <c r="AF5" s="108" t="s">
        <v>438</v>
      </c>
      <c r="AG5" s="107" t="s">
        <v>439</v>
      </c>
      <c r="AH5" s="107" t="s">
        <v>439</v>
      </c>
      <c r="AI5" s="108" t="s">
        <v>437</v>
      </c>
      <c r="AJ5" s="324"/>
      <c r="AK5" s="108" t="s">
        <v>523</v>
      </c>
      <c r="AL5" s="108" t="s">
        <v>438</v>
      </c>
      <c r="AM5" s="324"/>
      <c r="AN5" s="108" t="s">
        <v>440</v>
      </c>
      <c r="AO5" s="110" t="s">
        <v>441</v>
      </c>
      <c r="AP5" s="110" t="s">
        <v>441</v>
      </c>
      <c r="AQ5" s="5"/>
    </row>
    <row r="6" spans="1:43" ht="14.1" customHeight="1" x14ac:dyDescent="0.15">
      <c r="A6" s="111" t="s">
        <v>474</v>
      </c>
      <c r="B6" s="112" t="s">
        <v>105</v>
      </c>
      <c r="C6" s="113">
        <v>250</v>
      </c>
      <c r="D6" s="114">
        <v>0</v>
      </c>
      <c r="E6" s="112">
        <f>Q6+AC6</f>
        <v>38</v>
      </c>
      <c r="F6" s="116">
        <v>1</v>
      </c>
      <c r="G6" s="116">
        <v>0</v>
      </c>
      <c r="H6" s="116">
        <v>2</v>
      </c>
      <c r="I6" s="116">
        <v>0</v>
      </c>
      <c r="J6" s="116">
        <v>0</v>
      </c>
      <c r="K6" s="116">
        <v>34</v>
      </c>
      <c r="L6" s="116">
        <v>1</v>
      </c>
      <c r="M6" s="116">
        <v>0</v>
      </c>
      <c r="N6" s="116">
        <v>0</v>
      </c>
      <c r="O6" s="113">
        <v>24</v>
      </c>
      <c r="P6" s="113">
        <v>14</v>
      </c>
      <c r="Q6" s="113">
        <v>38</v>
      </c>
      <c r="R6" s="112">
        <v>0</v>
      </c>
      <c r="S6" s="112">
        <v>0</v>
      </c>
      <c r="T6" s="112">
        <v>0</v>
      </c>
      <c r="U6" s="112">
        <v>0</v>
      </c>
      <c r="V6" s="112">
        <v>0</v>
      </c>
      <c r="W6" s="112">
        <v>0</v>
      </c>
      <c r="X6" s="112">
        <v>0</v>
      </c>
      <c r="Y6" s="116">
        <v>0</v>
      </c>
      <c r="Z6" s="116">
        <v>0</v>
      </c>
      <c r="AA6" s="116">
        <v>0</v>
      </c>
      <c r="AB6" s="116">
        <v>0</v>
      </c>
      <c r="AC6" s="113">
        <v>0</v>
      </c>
      <c r="AD6" s="113">
        <v>1</v>
      </c>
      <c r="AE6" s="113">
        <v>3</v>
      </c>
      <c r="AF6" s="113">
        <v>0</v>
      </c>
      <c r="AG6" s="113">
        <v>1</v>
      </c>
      <c r="AH6" s="113">
        <v>1</v>
      </c>
      <c r="AI6" s="114">
        <v>2</v>
      </c>
      <c r="AJ6" s="114">
        <v>0</v>
      </c>
      <c r="AK6" s="114">
        <v>1</v>
      </c>
      <c r="AL6" s="114">
        <v>0</v>
      </c>
      <c r="AM6" s="113">
        <v>1</v>
      </c>
      <c r="AN6" s="113">
        <v>0</v>
      </c>
      <c r="AO6" s="113">
        <v>1</v>
      </c>
      <c r="AP6" s="113">
        <v>0</v>
      </c>
    </row>
    <row r="7" spans="1:43" ht="14.1" customHeight="1" x14ac:dyDescent="0.15">
      <c r="A7" s="111" t="s">
        <v>474</v>
      </c>
      <c r="B7" s="112" t="s">
        <v>107</v>
      </c>
      <c r="C7" s="113">
        <v>280</v>
      </c>
      <c r="D7" s="114">
        <v>0</v>
      </c>
      <c r="E7" s="112">
        <f t="shared" ref="E7:E64" si="0">Q7+AC7</f>
        <v>46</v>
      </c>
      <c r="F7" s="116">
        <v>1</v>
      </c>
      <c r="G7" s="116">
        <v>1</v>
      </c>
      <c r="H7" s="116">
        <v>1</v>
      </c>
      <c r="I7" s="116">
        <v>0</v>
      </c>
      <c r="J7" s="116">
        <v>0</v>
      </c>
      <c r="K7" s="116">
        <v>37</v>
      </c>
      <c r="L7" s="116">
        <v>1</v>
      </c>
      <c r="M7" s="116">
        <v>0</v>
      </c>
      <c r="N7" s="116">
        <v>5</v>
      </c>
      <c r="O7" s="113">
        <v>33</v>
      </c>
      <c r="P7" s="113">
        <v>13</v>
      </c>
      <c r="Q7" s="113">
        <v>46</v>
      </c>
      <c r="R7" s="112">
        <v>0</v>
      </c>
      <c r="S7" s="112">
        <v>0</v>
      </c>
      <c r="T7" s="112">
        <v>0</v>
      </c>
      <c r="U7" s="112">
        <v>0</v>
      </c>
      <c r="V7" s="112">
        <v>0</v>
      </c>
      <c r="W7" s="112">
        <v>0</v>
      </c>
      <c r="X7" s="112">
        <v>0</v>
      </c>
      <c r="Y7" s="116">
        <v>0</v>
      </c>
      <c r="Z7" s="116">
        <v>0</v>
      </c>
      <c r="AA7" s="116">
        <v>0</v>
      </c>
      <c r="AB7" s="116">
        <v>0</v>
      </c>
      <c r="AC7" s="113">
        <v>0</v>
      </c>
      <c r="AD7" s="113">
        <v>1</v>
      </c>
      <c r="AE7" s="113">
        <v>3</v>
      </c>
      <c r="AF7" s="113">
        <v>1</v>
      </c>
      <c r="AG7" s="113">
        <v>1</v>
      </c>
      <c r="AH7" s="113">
        <v>1</v>
      </c>
      <c r="AI7" s="114">
        <v>9</v>
      </c>
      <c r="AJ7" s="114">
        <v>0</v>
      </c>
      <c r="AK7" s="114">
        <v>1</v>
      </c>
      <c r="AL7" s="114">
        <v>0</v>
      </c>
      <c r="AM7" s="113">
        <v>0</v>
      </c>
      <c r="AN7" s="113">
        <v>1</v>
      </c>
      <c r="AO7" s="113">
        <v>0</v>
      </c>
      <c r="AP7" s="113">
        <v>1</v>
      </c>
    </row>
    <row r="8" spans="1:43" ht="14.1" customHeight="1" x14ac:dyDescent="0.15">
      <c r="A8" s="111" t="s">
        <v>444</v>
      </c>
      <c r="B8" s="112" t="s">
        <v>114</v>
      </c>
      <c r="C8" s="113">
        <v>300</v>
      </c>
      <c r="D8" s="114">
        <v>0</v>
      </c>
      <c r="E8" s="112">
        <f t="shared" si="0"/>
        <v>57</v>
      </c>
      <c r="F8" s="116">
        <v>1</v>
      </c>
      <c r="G8" s="116">
        <v>0</v>
      </c>
      <c r="H8" s="116">
        <v>1</v>
      </c>
      <c r="I8" s="116">
        <v>0</v>
      </c>
      <c r="J8" s="116">
        <v>0</v>
      </c>
      <c r="K8" s="116">
        <v>43</v>
      </c>
      <c r="L8" s="116">
        <v>1</v>
      </c>
      <c r="M8" s="116">
        <v>0</v>
      </c>
      <c r="N8" s="116">
        <v>11</v>
      </c>
      <c r="O8" s="113">
        <v>40</v>
      </c>
      <c r="P8" s="113">
        <v>17</v>
      </c>
      <c r="Q8" s="113">
        <v>57</v>
      </c>
      <c r="R8" s="112">
        <v>0</v>
      </c>
      <c r="S8" s="112">
        <v>0</v>
      </c>
      <c r="T8" s="112">
        <v>0</v>
      </c>
      <c r="U8" s="112">
        <v>0</v>
      </c>
      <c r="V8" s="112">
        <v>0</v>
      </c>
      <c r="W8" s="112">
        <v>0</v>
      </c>
      <c r="X8" s="112">
        <v>0</v>
      </c>
      <c r="Y8" s="116">
        <v>0</v>
      </c>
      <c r="Z8" s="116">
        <v>0</v>
      </c>
      <c r="AA8" s="116">
        <v>0</v>
      </c>
      <c r="AB8" s="116">
        <v>0</v>
      </c>
      <c r="AC8" s="113">
        <v>0</v>
      </c>
      <c r="AD8" s="113">
        <v>1</v>
      </c>
      <c r="AE8" s="113">
        <v>3</v>
      </c>
      <c r="AF8" s="114">
        <v>0</v>
      </c>
      <c r="AG8" s="114">
        <v>1</v>
      </c>
      <c r="AH8" s="113">
        <v>1</v>
      </c>
      <c r="AI8" s="114">
        <v>0</v>
      </c>
      <c r="AJ8" s="114">
        <v>0</v>
      </c>
      <c r="AK8" s="114">
        <v>1</v>
      </c>
      <c r="AL8" s="114">
        <v>0</v>
      </c>
      <c r="AM8" s="113">
        <v>0</v>
      </c>
      <c r="AN8" s="113">
        <v>0</v>
      </c>
      <c r="AO8" s="113">
        <v>0</v>
      </c>
      <c r="AP8" s="113">
        <v>0</v>
      </c>
    </row>
    <row r="9" spans="1:43" ht="14.1" customHeight="1" x14ac:dyDescent="0.15">
      <c r="A9" s="111" t="s">
        <v>444</v>
      </c>
      <c r="B9" s="112" t="s">
        <v>540</v>
      </c>
      <c r="C9" s="113">
        <v>80</v>
      </c>
      <c r="D9" s="114">
        <v>0</v>
      </c>
      <c r="E9" s="112">
        <f t="shared" si="0"/>
        <v>25</v>
      </c>
      <c r="F9" s="281">
        <v>1</v>
      </c>
      <c r="G9" s="116">
        <v>0</v>
      </c>
      <c r="H9" s="116">
        <v>1</v>
      </c>
      <c r="I9" s="116">
        <v>0</v>
      </c>
      <c r="J9" s="116">
        <v>0</v>
      </c>
      <c r="K9" s="116">
        <v>12</v>
      </c>
      <c r="L9" s="116">
        <v>0</v>
      </c>
      <c r="M9" s="116">
        <v>0</v>
      </c>
      <c r="N9" s="116">
        <v>11</v>
      </c>
      <c r="O9" s="113">
        <v>11</v>
      </c>
      <c r="P9" s="113">
        <v>14</v>
      </c>
      <c r="Q9" s="113">
        <v>25</v>
      </c>
      <c r="R9" s="112">
        <v>0</v>
      </c>
      <c r="S9" s="112">
        <v>0</v>
      </c>
      <c r="T9" s="112">
        <v>0</v>
      </c>
      <c r="U9" s="112">
        <v>0</v>
      </c>
      <c r="V9" s="112">
        <v>0</v>
      </c>
      <c r="W9" s="112">
        <v>0</v>
      </c>
      <c r="X9" s="112">
        <v>0</v>
      </c>
      <c r="Y9" s="116">
        <v>0</v>
      </c>
      <c r="Z9" s="116">
        <v>0</v>
      </c>
      <c r="AA9" s="116">
        <v>0</v>
      </c>
      <c r="AB9" s="116">
        <v>0</v>
      </c>
      <c r="AC9" s="113">
        <v>0</v>
      </c>
      <c r="AD9" s="114">
        <v>1</v>
      </c>
      <c r="AE9" s="113">
        <v>1</v>
      </c>
      <c r="AF9" s="114">
        <v>0</v>
      </c>
      <c r="AG9" s="113">
        <v>1</v>
      </c>
      <c r="AH9" s="113">
        <v>1</v>
      </c>
      <c r="AI9" s="113">
        <v>0</v>
      </c>
      <c r="AJ9" s="114">
        <v>0</v>
      </c>
      <c r="AK9" s="114">
        <v>0</v>
      </c>
      <c r="AL9" s="114">
        <v>0</v>
      </c>
      <c r="AM9" s="113">
        <v>0</v>
      </c>
      <c r="AN9" s="113">
        <v>0</v>
      </c>
      <c r="AO9" s="113">
        <v>0</v>
      </c>
      <c r="AP9" s="113">
        <v>0</v>
      </c>
    </row>
    <row r="10" spans="1:43" ht="14.1" customHeight="1" x14ac:dyDescent="0.15">
      <c r="A10" s="111" t="s">
        <v>444</v>
      </c>
      <c r="B10" s="112" t="s">
        <v>104</v>
      </c>
      <c r="C10" s="113">
        <v>160</v>
      </c>
      <c r="D10" s="114">
        <v>0</v>
      </c>
      <c r="E10" s="112">
        <f t="shared" si="0"/>
        <v>43</v>
      </c>
      <c r="F10" s="116">
        <v>0</v>
      </c>
      <c r="G10" s="116">
        <v>0</v>
      </c>
      <c r="H10" s="116">
        <v>1</v>
      </c>
      <c r="I10" s="116">
        <v>0</v>
      </c>
      <c r="J10" s="116">
        <v>0</v>
      </c>
      <c r="K10" s="116">
        <v>23</v>
      </c>
      <c r="L10" s="116">
        <v>1</v>
      </c>
      <c r="M10" s="116">
        <v>0</v>
      </c>
      <c r="N10" s="116">
        <v>18</v>
      </c>
      <c r="O10" s="113">
        <v>24</v>
      </c>
      <c r="P10" s="113">
        <v>19</v>
      </c>
      <c r="Q10" s="113">
        <v>43</v>
      </c>
      <c r="R10" s="112">
        <v>0</v>
      </c>
      <c r="S10" s="112">
        <v>0</v>
      </c>
      <c r="T10" s="112">
        <v>0</v>
      </c>
      <c r="U10" s="112">
        <v>0</v>
      </c>
      <c r="V10" s="112">
        <v>0</v>
      </c>
      <c r="W10" s="112">
        <v>0</v>
      </c>
      <c r="X10" s="112">
        <v>0</v>
      </c>
      <c r="Y10" s="116">
        <v>0</v>
      </c>
      <c r="Z10" s="116">
        <v>0</v>
      </c>
      <c r="AA10" s="116">
        <v>0</v>
      </c>
      <c r="AB10" s="116">
        <v>0</v>
      </c>
      <c r="AC10" s="113">
        <v>0</v>
      </c>
      <c r="AD10" s="113">
        <v>1</v>
      </c>
      <c r="AE10" s="113">
        <v>5</v>
      </c>
      <c r="AF10" s="114">
        <v>0</v>
      </c>
      <c r="AG10" s="113">
        <v>1</v>
      </c>
      <c r="AH10" s="113">
        <v>1</v>
      </c>
      <c r="AI10" s="114">
        <v>0</v>
      </c>
      <c r="AJ10" s="114">
        <v>0</v>
      </c>
      <c r="AK10" s="114">
        <v>0</v>
      </c>
      <c r="AL10" s="114">
        <v>0</v>
      </c>
      <c r="AM10" s="113">
        <v>0</v>
      </c>
      <c r="AN10" s="113">
        <v>0</v>
      </c>
      <c r="AO10" s="113">
        <v>0</v>
      </c>
      <c r="AP10" s="113">
        <v>0</v>
      </c>
    </row>
    <row r="11" spans="1:43" ht="14.1" customHeight="1" x14ac:dyDescent="0.15">
      <c r="A11" s="111" t="s">
        <v>444</v>
      </c>
      <c r="B11" s="122" t="s">
        <v>115</v>
      </c>
      <c r="C11" s="113">
        <v>305</v>
      </c>
      <c r="D11" s="114">
        <v>0</v>
      </c>
      <c r="E11" s="112">
        <f t="shared" si="0"/>
        <v>64</v>
      </c>
      <c r="F11" s="116">
        <v>1</v>
      </c>
      <c r="G11" s="116">
        <v>0</v>
      </c>
      <c r="H11" s="116">
        <v>1</v>
      </c>
      <c r="I11" s="116">
        <v>0</v>
      </c>
      <c r="J11" s="116">
        <v>0</v>
      </c>
      <c r="K11" s="116">
        <v>61</v>
      </c>
      <c r="L11" s="116">
        <v>1</v>
      </c>
      <c r="M11" s="116">
        <v>0</v>
      </c>
      <c r="N11" s="116">
        <v>0</v>
      </c>
      <c r="O11" s="113">
        <v>56</v>
      </c>
      <c r="P11" s="113">
        <v>8</v>
      </c>
      <c r="Q11" s="113">
        <v>64</v>
      </c>
      <c r="R11" s="112">
        <v>0</v>
      </c>
      <c r="S11" s="112">
        <v>0</v>
      </c>
      <c r="T11" s="112">
        <v>0</v>
      </c>
      <c r="U11" s="112">
        <v>0</v>
      </c>
      <c r="V11" s="112">
        <v>0</v>
      </c>
      <c r="W11" s="112">
        <v>0</v>
      </c>
      <c r="X11" s="112">
        <v>0</v>
      </c>
      <c r="Y11" s="116">
        <v>0</v>
      </c>
      <c r="Z11" s="116">
        <v>0</v>
      </c>
      <c r="AA11" s="116">
        <v>0</v>
      </c>
      <c r="AB11" s="116">
        <v>0</v>
      </c>
      <c r="AC11" s="113">
        <v>0</v>
      </c>
      <c r="AD11" s="113">
        <v>1</v>
      </c>
      <c r="AE11" s="113">
        <v>3</v>
      </c>
      <c r="AF11" s="113">
        <v>1</v>
      </c>
      <c r="AG11" s="113">
        <v>1</v>
      </c>
      <c r="AH11" s="113">
        <v>1</v>
      </c>
      <c r="AI11" s="113">
        <v>0</v>
      </c>
      <c r="AJ11" s="114">
        <v>0</v>
      </c>
      <c r="AK11" s="114">
        <v>1</v>
      </c>
      <c r="AL11" s="114">
        <v>0</v>
      </c>
      <c r="AM11" s="113">
        <v>0</v>
      </c>
      <c r="AN11" s="113">
        <v>0</v>
      </c>
      <c r="AO11" s="113">
        <v>0</v>
      </c>
      <c r="AP11" s="113">
        <v>0</v>
      </c>
    </row>
    <row r="12" spans="1:43" ht="14.1" customHeight="1" x14ac:dyDescent="0.15">
      <c r="A12" s="111" t="s">
        <v>444</v>
      </c>
      <c r="B12" s="112" t="s">
        <v>106</v>
      </c>
      <c r="C12" s="113">
        <v>320</v>
      </c>
      <c r="D12" s="114">
        <v>0</v>
      </c>
      <c r="E12" s="112">
        <f t="shared" si="0"/>
        <v>52</v>
      </c>
      <c r="F12" s="116">
        <v>1</v>
      </c>
      <c r="G12" s="116">
        <v>1</v>
      </c>
      <c r="H12" s="116">
        <v>1</v>
      </c>
      <c r="I12" s="116">
        <v>0</v>
      </c>
      <c r="J12" s="116">
        <v>0</v>
      </c>
      <c r="K12" s="116">
        <v>45</v>
      </c>
      <c r="L12" s="116">
        <v>1</v>
      </c>
      <c r="M12" s="116">
        <v>0</v>
      </c>
      <c r="N12" s="116">
        <v>3</v>
      </c>
      <c r="O12" s="113">
        <v>39</v>
      </c>
      <c r="P12" s="113">
        <v>13</v>
      </c>
      <c r="Q12" s="113">
        <v>52</v>
      </c>
      <c r="R12" s="112">
        <v>0</v>
      </c>
      <c r="S12" s="112">
        <v>0</v>
      </c>
      <c r="T12" s="112">
        <v>0</v>
      </c>
      <c r="U12" s="112">
        <v>0</v>
      </c>
      <c r="V12" s="112">
        <v>0</v>
      </c>
      <c r="W12" s="112">
        <v>0</v>
      </c>
      <c r="X12" s="112">
        <v>0</v>
      </c>
      <c r="Y12" s="116">
        <v>0</v>
      </c>
      <c r="Z12" s="116">
        <v>0</v>
      </c>
      <c r="AA12" s="116">
        <v>0</v>
      </c>
      <c r="AB12" s="116">
        <v>0</v>
      </c>
      <c r="AC12" s="113">
        <v>0</v>
      </c>
      <c r="AD12" s="113">
        <v>1</v>
      </c>
      <c r="AE12" s="113">
        <v>3</v>
      </c>
      <c r="AF12" s="113">
        <v>1</v>
      </c>
      <c r="AG12" s="113">
        <v>1</v>
      </c>
      <c r="AH12" s="113">
        <v>1</v>
      </c>
      <c r="AI12" s="113">
        <v>10</v>
      </c>
      <c r="AJ12" s="114">
        <v>0</v>
      </c>
      <c r="AK12" s="114">
        <v>0</v>
      </c>
      <c r="AL12" s="114">
        <v>0</v>
      </c>
      <c r="AM12" s="113">
        <v>0</v>
      </c>
      <c r="AN12" s="113">
        <v>0</v>
      </c>
      <c r="AO12" s="113">
        <v>0</v>
      </c>
      <c r="AP12" s="113">
        <v>0</v>
      </c>
    </row>
    <row r="13" spans="1:43" ht="14.1" customHeight="1" x14ac:dyDescent="0.15">
      <c r="A13" s="111" t="s">
        <v>444</v>
      </c>
      <c r="B13" s="112" t="s">
        <v>108</v>
      </c>
      <c r="C13" s="113">
        <v>340</v>
      </c>
      <c r="D13" s="114">
        <v>0</v>
      </c>
      <c r="E13" s="112">
        <f t="shared" si="0"/>
        <v>43</v>
      </c>
      <c r="F13" s="116">
        <v>1</v>
      </c>
      <c r="G13" s="116">
        <v>0</v>
      </c>
      <c r="H13" s="116">
        <v>2</v>
      </c>
      <c r="I13" s="116">
        <v>0</v>
      </c>
      <c r="J13" s="116">
        <v>0</v>
      </c>
      <c r="K13" s="116">
        <v>39</v>
      </c>
      <c r="L13" s="116">
        <v>1</v>
      </c>
      <c r="M13" s="116">
        <v>0</v>
      </c>
      <c r="N13" s="116">
        <v>0</v>
      </c>
      <c r="O13" s="113">
        <v>32</v>
      </c>
      <c r="P13" s="113">
        <v>11</v>
      </c>
      <c r="Q13" s="113">
        <v>43</v>
      </c>
      <c r="R13" s="112">
        <v>0</v>
      </c>
      <c r="S13" s="112">
        <v>0</v>
      </c>
      <c r="T13" s="112">
        <v>0</v>
      </c>
      <c r="U13" s="112">
        <v>0</v>
      </c>
      <c r="V13" s="112">
        <v>0</v>
      </c>
      <c r="W13" s="112">
        <v>0</v>
      </c>
      <c r="X13" s="112">
        <v>0</v>
      </c>
      <c r="Y13" s="116">
        <v>0</v>
      </c>
      <c r="Z13" s="116">
        <v>0</v>
      </c>
      <c r="AA13" s="116">
        <v>0</v>
      </c>
      <c r="AB13" s="116">
        <v>0</v>
      </c>
      <c r="AC13" s="113">
        <v>0</v>
      </c>
      <c r="AD13" s="113">
        <v>1</v>
      </c>
      <c r="AE13" s="113">
        <v>3</v>
      </c>
      <c r="AF13" s="113">
        <v>0</v>
      </c>
      <c r="AG13" s="113">
        <v>1</v>
      </c>
      <c r="AH13" s="113">
        <v>1</v>
      </c>
      <c r="AI13" s="113">
        <v>0</v>
      </c>
      <c r="AJ13" s="114">
        <v>0</v>
      </c>
      <c r="AK13" s="114">
        <v>1</v>
      </c>
      <c r="AL13" s="114">
        <v>0</v>
      </c>
      <c r="AM13" s="113">
        <v>0</v>
      </c>
      <c r="AN13" s="113">
        <v>0</v>
      </c>
      <c r="AO13" s="113">
        <v>0</v>
      </c>
      <c r="AP13" s="113">
        <v>0</v>
      </c>
    </row>
    <row r="14" spans="1:43" ht="14.1" customHeight="1" x14ac:dyDescent="0.15">
      <c r="A14" s="111" t="s">
        <v>444</v>
      </c>
      <c r="B14" s="112" t="s">
        <v>109</v>
      </c>
      <c r="C14" s="113">
        <v>360</v>
      </c>
      <c r="D14" s="114">
        <v>0</v>
      </c>
      <c r="E14" s="112">
        <f t="shared" si="0"/>
        <v>67</v>
      </c>
      <c r="F14" s="116">
        <v>0</v>
      </c>
      <c r="G14" s="116">
        <v>0</v>
      </c>
      <c r="H14" s="116">
        <v>1</v>
      </c>
      <c r="I14" s="116">
        <v>0</v>
      </c>
      <c r="J14" s="116">
        <v>0</v>
      </c>
      <c r="K14" s="116">
        <v>65</v>
      </c>
      <c r="L14" s="116">
        <v>1</v>
      </c>
      <c r="M14" s="116">
        <v>0</v>
      </c>
      <c r="N14" s="116">
        <v>0</v>
      </c>
      <c r="O14" s="113">
        <v>53</v>
      </c>
      <c r="P14" s="113">
        <v>14</v>
      </c>
      <c r="Q14" s="113">
        <v>67</v>
      </c>
      <c r="R14" s="112">
        <v>0</v>
      </c>
      <c r="S14" s="112">
        <v>0</v>
      </c>
      <c r="T14" s="112">
        <v>0</v>
      </c>
      <c r="U14" s="112">
        <v>0</v>
      </c>
      <c r="V14" s="112">
        <v>0</v>
      </c>
      <c r="W14" s="112">
        <v>0</v>
      </c>
      <c r="X14" s="112">
        <v>0</v>
      </c>
      <c r="Y14" s="116">
        <v>0</v>
      </c>
      <c r="Z14" s="116">
        <v>0</v>
      </c>
      <c r="AA14" s="116">
        <v>0</v>
      </c>
      <c r="AB14" s="116">
        <v>0</v>
      </c>
      <c r="AC14" s="113">
        <v>0</v>
      </c>
      <c r="AD14" s="113">
        <v>1</v>
      </c>
      <c r="AE14" s="113">
        <v>3</v>
      </c>
      <c r="AF14" s="114">
        <v>0</v>
      </c>
      <c r="AG14" s="113">
        <v>0</v>
      </c>
      <c r="AH14" s="113">
        <v>0</v>
      </c>
      <c r="AI14" s="114">
        <v>8</v>
      </c>
      <c r="AJ14" s="114">
        <v>0</v>
      </c>
      <c r="AK14" s="114">
        <v>1</v>
      </c>
      <c r="AL14" s="114">
        <v>0</v>
      </c>
      <c r="AM14" s="113">
        <v>0</v>
      </c>
      <c r="AN14" s="113">
        <v>0</v>
      </c>
      <c r="AO14" s="113">
        <v>0</v>
      </c>
      <c r="AP14" s="113">
        <v>0</v>
      </c>
    </row>
    <row r="15" spans="1:43" ht="14.1" customHeight="1" x14ac:dyDescent="0.15">
      <c r="A15" s="111" t="s">
        <v>444</v>
      </c>
      <c r="B15" s="112" t="s">
        <v>102</v>
      </c>
      <c r="C15" s="113">
        <v>385</v>
      </c>
      <c r="D15" s="114">
        <v>0</v>
      </c>
      <c r="E15" s="112">
        <f t="shared" si="0"/>
        <v>71</v>
      </c>
      <c r="F15" s="116">
        <v>1</v>
      </c>
      <c r="G15" s="116">
        <v>0</v>
      </c>
      <c r="H15" s="116">
        <v>1</v>
      </c>
      <c r="I15" s="116">
        <v>0</v>
      </c>
      <c r="J15" s="116">
        <v>0</v>
      </c>
      <c r="K15" s="116">
        <v>48</v>
      </c>
      <c r="L15" s="116">
        <v>1</v>
      </c>
      <c r="M15" s="116">
        <v>0</v>
      </c>
      <c r="N15" s="116">
        <v>20</v>
      </c>
      <c r="O15" s="113">
        <v>56</v>
      </c>
      <c r="P15" s="113">
        <v>15</v>
      </c>
      <c r="Q15" s="113">
        <v>71</v>
      </c>
      <c r="R15" s="112">
        <v>0</v>
      </c>
      <c r="S15" s="112">
        <v>0</v>
      </c>
      <c r="T15" s="112">
        <v>0</v>
      </c>
      <c r="U15" s="112">
        <v>0</v>
      </c>
      <c r="V15" s="112">
        <v>0</v>
      </c>
      <c r="W15" s="112">
        <v>0</v>
      </c>
      <c r="X15" s="112">
        <v>0</v>
      </c>
      <c r="Y15" s="116">
        <v>0</v>
      </c>
      <c r="Z15" s="116">
        <v>0</v>
      </c>
      <c r="AA15" s="116">
        <v>0</v>
      </c>
      <c r="AB15" s="116">
        <v>0</v>
      </c>
      <c r="AC15" s="113">
        <v>0</v>
      </c>
      <c r="AD15" s="113">
        <v>1</v>
      </c>
      <c r="AE15" s="113">
        <v>3</v>
      </c>
      <c r="AF15" s="114">
        <v>1</v>
      </c>
      <c r="AG15" s="114">
        <v>1</v>
      </c>
      <c r="AH15" s="114">
        <v>1</v>
      </c>
      <c r="AI15" s="113">
        <v>0</v>
      </c>
      <c r="AJ15" s="114">
        <v>0</v>
      </c>
      <c r="AK15" s="114">
        <v>0</v>
      </c>
      <c r="AL15" s="114">
        <v>0</v>
      </c>
      <c r="AM15" s="113">
        <v>0</v>
      </c>
      <c r="AN15" s="113">
        <v>0</v>
      </c>
      <c r="AO15" s="113">
        <v>0</v>
      </c>
      <c r="AP15" s="113">
        <v>0</v>
      </c>
    </row>
    <row r="16" spans="1:43" ht="14.1" customHeight="1" x14ac:dyDescent="0.15">
      <c r="A16" s="111" t="s">
        <v>444</v>
      </c>
      <c r="B16" s="112" t="s">
        <v>103</v>
      </c>
      <c r="C16" s="113">
        <v>400</v>
      </c>
      <c r="D16" s="114">
        <v>0</v>
      </c>
      <c r="E16" s="112">
        <f t="shared" si="0"/>
        <v>54</v>
      </c>
      <c r="F16" s="116">
        <v>1</v>
      </c>
      <c r="G16" s="116">
        <v>0</v>
      </c>
      <c r="H16" s="116">
        <v>1</v>
      </c>
      <c r="I16" s="116">
        <v>7</v>
      </c>
      <c r="J16" s="116">
        <v>0</v>
      </c>
      <c r="K16" s="116">
        <v>35</v>
      </c>
      <c r="L16" s="116">
        <v>2</v>
      </c>
      <c r="M16" s="116">
        <v>0</v>
      </c>
      <c r="N16" s="116">
        <v>8</v>
      </c>
      <c r="O16" s="113">
        <v>41</v>
      </c>
      <c r="P16" s="113">
        <v>13</v>
      </c>
      <c r="Q16" s="113">
        <v>54</v>
      </c>
      <c r="R16" s="112">
        <v>0</v>
      </c>
      <c r="S16" s="112">
        <v>0</v>
      </c>
      <c r="T16" s="112">
        <v>0</v>
      </c>
      <c r="U16" s="112">
        <v>0</v>
      </c>
      <c r="V16" s="112">
        <v>0</v>
      </c>
      <c r="W16" s="112">
        <v>0</v>
      </c>
      <c r="X16" s="112">
        <v>0</v>
      </c>
      <c r="Y16" s="116">
        <v>0</v>
      </c>
      <c r="Z16" s="116">
        <v>0</v>
      </c>
      <c r="AA16" s="116">
        <v>0</v>
      </c>
      <c r="AB16" s="116">
        <v>0</v>
      </c>
      <c r="AC16" s="113">
        <v>0</v>
      </c>
      <c r="AD16" s="113">
        <v>1</v>
      </c>
      <c r="AE16" s="113">
        <v>3</v>
      </c>
      <c r="AF16" s="113">
        <v>1</v>
      </c>
      <c r="AG16" s="113">
        <v>1</v>
      </c>
      <c r="AH16" s="113">
        <v>1</v>
      </c>
      <c r="AI16" s="114">
        <v>0</v>
      </c>
      <c r="AJ16" s="114">
        <v>0</v>
      </c>
      <c r="AK16" s="114">
        <v>1</v>
      </c>
      <c r="AL16" s="114">
        <v>0</v>
      </c>
      <c r="AM16" s="113">
        <v>0</v>
      </c>
      <c r="AN16" s="113">
        <v>0</v>
      </c>
      <c r="AO16" s="113">
        <v>0</v>
      </c>
      <c r="AP16" s="113">
        <v>0</v>
      </c>
    </row>
    <row r="17" spans="1:42" ht="14.1" customHeight="1" x14ac:dyDescent="0.15">
      <c r="A17" s="111" t="s">
        <v>444</v>
      </c>
      <c r="B17" s="112" t="s">
        <v>411</v>
      </c>
      <c r="C17" s="113">
        <v>380</v>
      </c>
      <c r="D17" s="114">
        <v>0</v>
      </c>
      <c r="E17" s="112">
        <f t="shared" si="0"/>
        <v>53</v>
      </c>
      <c r="F17" s="116">
        <v>1</v>
      </c>
      <c r="G17" s="116">
        <v>1</v>
      </c>
      <c r="H17" s="116">
        <v>2</v>
      </c>
      <c r="I17" s="116">
        <v>0</v>
      </c>
      <c r="J17" s="116">
        <v>0</v>
      </c>
      <c r="K17" s="116">
        <v>48</v>
      </c>
      <c r="L17" s="116">
        <v>1</v>
      </c>
      <c r="M17" s="116">
        <v>0</v>
      </c>
      <c r="N17" s="116">
        <v>0</v>
      </c>
      <c r="O17" s="113">
        <v>45</v>
      </c>
      <c r="P17" s="113">
        <v>8</v>
      </c>
      <c r="Q17" s="113">
        <v>53</v>
      </c>
      <c r="R17" s="112">
        <v>0</v>
      </c>
      <c r="S17" s="112">
        <v>0</v>
      </c>
      <c r="T17" s="112">
        <v>0</v>
      </c>
      <c r="U17" s="112">
        <v>0</v>
      </c>
      <c r="V17" s="112">
        <v>0</v>
      </c>
      <c r="W17" s="112">
        <v>0</v>
      </c>
      <c r="X17" s="112">
        <v>0</v>
      </c>
      <c r="Y17" s="116">
        <v>0</v>
      </c>
      <c r="Z17" s="116">
        <v>0</v>
      </c>
      <c r="AA17" s="116">
        <v>0</v>
      </c>
      <c r="AB17" s="116">
        <v>0</v>
      </c>
      <c r="AC17" s="113">
        <v>0</v>
      </c>
      <c r="AD17" s="114">
        <v>1</v>
      </c>
      <c r="AE17" s="116">
        <v>3</v>
      </c>
      <c r="AF17" s="114">
        <v>1</v>
      </c>
      <c r="AG17" s="114">
        <v>1</v>
      </c>
      <c r="AH17" s="114">
        <v>1</v>
      </c>
      <c r="AI17" s="114">
        <v>2</v>
      </c>
      <c r="AJ17" s="114">
        <v>0</v>
      </c>
      <c r="AK17" s="114">
        <v>1</v>
      </c>
      <c r="AL17" s="114">
        <v>0</v>
      </c>
      <c r="AM17" s="113">
        <v>0</v>
      </c>
      <c r="AN17" s="113">
        <v>0</v>
      </c>
      <c r="AO17" s="113">
        <v>0</v>
      </c>
      <c r="AP17" s="113">
        <v>0</v>
      </c>
    </row>
    <row r="18" spans="1:42" ht="14.1" customHeight="1" x14ac:dyDescent="0.15">
      <c r="A18" s="111" t="s">
        <v>444</v>
      </c>
      <c r="B18" s="112" t="s">
        <v>113</v>
      </c>
      <c r="C18" s="113">
        <v>400</v>
      </c>
      <c r="D18" s="114">
        <v>0</v>
      </c>
      <c r="E18" s="112">
        <f t="shared" si="0"/>
        <v>62</v>
      </c>
      <c r="F18" s="116">
        <v>1</v>
      </c>
      <c r="G18" s="116">
        <v>0</v>
      </c>
      <c r="H18" s="116">
        <v>1</v>
      </c>
      <c r="I18" s="116">
        <v>5</v>
      </c>
      <c r="J18" s="116">
        <v>0</v>
      </c>
      <c r="K18" s="116">
        <v>44</v>
      </c>
      <c r="L18" s="116">
        <v>1</v>
      </c>
      <c r="M18" s="116">
        <v>0</v>
      </c>
      <c r="N18" s="116">
        <v>10</v>
      </c>
      <c r="O18" s="113">
        <v>52</v>
      </c>
      <c r="P18" s="113">
        <v>10</v>
      </c>
      <c r="Q18" s="113">
        <v>62</v>
      </c>
      <c r="R18" s="112">
        <v>0</v>
      </c>
      <c r="S18" s="112">
        <v>0</v>
      </c>
      <c r="T18" s="112">
        <v>0</v>
      </c>
      <c r="U18" s="112">
        <v>0</v>
      </c>
      <c r="V18" s="112">
        <v>0</v>
      </c>
      <c r="W18" s="112">
        <v>0</v>
      </c>
      <c r="X18" s="112">
        <v>0</v>
      </c>
      <c r="Y18" s="116">
        <v>0</v>
      </c>
      <c r="Z18" s="116">
        <v>0</v>
      </c>
      <c r="AA18" s="116">
        <v>0</v>
      </c>
      <c r="AB18" s="116">
        <v>0</v>
      </c>
      <c r="AC18" s="113">
        <v>0</v>
      </c>
      <c r="AD18" s="113">
        <v>1</v>
      </c>
      <c r="AE18" s="113">
        <v>3</v>
      </c>
      <c r="AF18" s="113">
        <v>1</v>
      </c>
      <c r="AG18" s="113">
        <v>1</v>
      </c>
      <c r="AH18" s="113">
        <v>1</v>
      </c>
      <c r="AI18" s="114">
        <v>0</v>
      </c>
      <c r="AJ18" s="114">
        <v>0</v>
      </c>
      <c r="AK18" s="114">
        <v>1</v>
      </c>
      <c r="AL18" s="114">
        <v>0</v>
      </c>
      <c r="AM18" s="113">
        <v>0</v>
      </c>
      <c r="AN18" s="113">
        <v>0</v>
      </c>
      <c r="AO18" s="113">
        <v>0</v>
      </c>
      <c r="AP18" s="113">
        <v>0</v>
      </c>
    </row>
    <row r="19" spans="1:42" ht="14.1" customHeight="1" x14ac:dyDescent="0.15">
      <c r="A19" s="111" t="s">
        <v>444</v>
      </c>
      <c r="B19" s="112" t="s">
        <v>112</v>
      </c>
      <c r="C19" s="113">
        <v>280</v>
      </c>
      <c r="D19" s="114">
        <v>0</v>
      </c>
      <c r="E19" s="112">
        <f t="shared" si="0"/>
        <v>63</v>
      </c>
      <c r="F19" s="116">
        <v>1</v>
      </c>
      <c r="G19" s="116">
        <v>1</v>
      </c>
      <c r="H19" s="116">
        <v>1</v>
      </c>
      <c r="I19" s="116">
        <v>0</v>
      </c>
      <c r="J19" s="116">
        <v>0</v>
      </c>
      <c r="K19" s="116">
        <v>58</v>
      </c>
      <c r="L19" s="116">
        <v>2</v>
      </c>
      <c r="M19" s="116">
        <v>0</v>
      </c>
      <c r="N19" s="116">
        <v>0</v>
      </c>
      <c r="O19" s="113">
        <v>45</v>
      </c>
      <c r="P19" s="113">
        <v>18</v>
      </c>
      <c r="Q19" s="113">
        <v>63</v>
      </c>
      <c r="R19" s="112">
        <v>0</v>
      </c>
      <c r="S19" s="112">
        <v>0</v>
      </c>
      <c r="T19" s="112">
        <v>0</v>
      </c>
      <c r="U19" s="112">
        <v>0</v>
      </c>
      <c r="V19" s="112">
        <v>0</v>
      </c>
      <c r="W19" s="112">
        <v>0</v>
      </c>
      <c r="X19" s="112">
        <v>0</v>
      </c>
      <c r="Y19" s="116">
        <v>0</v>
      </c>
      <c r="Z19" s="116">
        <v>0</v>
      </c>
      <c r="AA19" s="116">
        <v>0</v>
      </c>
      <c r="AB19" s="116">
        <v>0</v>
      </c>
      <c r="AC19" s="113">
        <v>0</v>
      </c>
      <c r="AD19" s="113">
        <v>1</v>
      </c>
      <c r="AE19" s="113">
        <v>0</v>
      </c>
      <c r="AF19" s="113">
        <v>1</v>
      </c>
      <c r="AG19" s="113">
        <v>1</v>
      </c>
      <c r="AH19" s="113">
        <v>1</v>
      </c>
      <c r="AI19" s="113">
        <v>6</v>
      </c>
      <c r="AJ19" s="114">
        <v>0</v>
      </c>
      <c r="AK19" s="114">
        <v>1</v>
      </c>
      <c r="AL19" s="114">
        <v>0</v>
      </c>
      <c r="AM19" s="113">
        <v>3</v>
      </c>
      <c r="AN19" s="113">
        <v>0</v>
      </c>
      <c r="AO19" s="113">
        <v>0</v>
      </c>
      <c r="AP19" s="113">
        <v>0</v>
      </c>
    </row>
    <row r="20" spans="1:42" ht="14.1" customHeight="1" x14ac:dyDescent="0.15">
      <c r="A20" s="111" t="s">
        <v>444</v>
      </c>
      <c r="B20" s="112" t="s">
        <v>370</v>
      </c>
      <c r="C20" s="113">
        <v>160</v>
      </c>
      <c r="D20" s="114">
        <v>0</v>
      </c>
      <c r="E20" s="112">
        <f t="shared" si="0"/>
        <v>22</v>
      </c>
      <c r="F20" s="116">
        <v>1</v>
      </c>
      <c r="G20" s="116">
        <v>0</v>
      </c>
      <c r="H20" s="116">
        <v>1</v>
      </c>
      <c r="I20" s="116">
        <v>0</v>
      </c>
      <c r="J20" s="116">
        <v>0</v>
      </c>
      <c r="K20" s="116">
        <v>19</v>
      </c>
      <c r="L20" s="116">
        <v>1</v>
      </c>
      <c r="M20" s="116">
        <v>0</v>
      </c>
      <c r="N20" s="116">
        <v>0</v>
      </c>
      <c r="O20" s="113">
        <v>14</v>
      </c>
      <c r="P20" s="113">
        <v>8</v>
      </c>
      <c r="Q20" s="113">
        <v>22</v>
      </c>
      <c r="R20" s="112">
        <v>0</v>
      </c>
      <c r="S20" s="112">
        <v>0</v>
      </c>
      <c r="T20" s="112">
        <v>0</v>
      </c>
      <c r="U20" s="112">
        <v>0</v>
      </c>
      <c r="V20" s="112">
        <v>0</v>
      </c>
      <c r="W20" s="112">
        <v>0</v>
      </c>
      <c r="X20" s="112">
        <v>0</v>
      </c>
      <c r="Y20" s="116">
        <v>0</v>
      </c>
      <c r="Z20" s="116">
        <v>0</v>
      </c>
      <c r="AA20" s="116">
        <v>0</v>
      </c>
      <c r="AB20" s="116">
        <v>0</v>
      </c>
      <c r="AC20" s="113">
        <v>0</v>
      </c>
      <c r="AD20" s="113">
        <v>1</v>
      </c>
      <c r="AE20" s="113">
        <v>3</v>
      </c>
      <c r="AF20" s="114">
        <v>1</v>
      </c>
      <c r="AG20" s="113">
        <v>1</v>
      </c>
      <c r="AH20" s="113">
        <v>1</v>
      </c>
      <c r="AI20" s="114">
        <v>2</v>
      </c>
      <c r="AJ20" s="114">
        <v>0</v>
      </c>
      <c r="AK20" s="114">
        <v>2</v>
      </c>
      <c r="AL20" s="114">
        <v>0</v>
      </c>
      <c r="AM20" s="113">
        <v>0</v>
      </c>
      <c r="AN20" s="113">
        <v>0</v>
      </c>
      <c r="AO20" s="113">
        <v>0</v>
      </c>
      <c r="AP20" s="113">
        <v>0</v>
      </c>
    </row>
    <row r="21" spans="1:42" ht="14.1" customHeight="1" x14ac:dyDescent="0.15">
      <c r="A21" s="111" t="s">
        <v>444</v>
      </c>
      <c r="B21" s="112" t="s">
        <v>409</v>
      </c>
      <c r="C21" s="113">
        <v>280</v>
      </c>
      <c r="D21" s="114">
        <v>0</v>
      </c>
      <c r="E21" s="112">
        <f t="shared" si="0"/>
        <v>45</v>
      </c>
      <c r="F21" s="116">
        <v>1</v>
      </c>
      <c r="G21" s="116">
        <v>1</v>
      </c>
      <c r="H21" s="116">
        <v>1</v>
      </c>
      <c r="I21" s="116">
        <v>0</v>
      </c>
      <c r="J21" s="116">
        <v>0</v>
      </c>
      <c r="K21" s="116">
        <v>41</v>
      </c>
      <c r="L21" s="116">
        <v>1</v>
      </c>
      <c r="M21" s="116">
        <v>0</v>
      </c>
      <c r="N21" s="116">
        <v>0</v>
      </c>
      <c r="O21" s="113">
        <v>36</v>
      </c>
      <c r="P21" s="113">
        <v>9</v>
      </c>
      <c r="Q21" s="113">
        <v>45</v>
      </c>
      <c r="R21" s="112">
        <v>0</v>
      </c>
      <c r="S21" s="112">
        <v>0</v>
      </c>
      <c r="T21" s="112">
        <v>0</v>
      </c>
      <c r="U21" s="112">
        <v>0</v>
      </c>
      <c r="V21" s="112">
        <v>0</v>
      </c>
      <c r="W21" s="112">
        <v>0</v>
      </c>
      <c r="X21" s="112">
        <v>0</v>
      </c>
      <c r="Y21" s="116">
        <v>0</v>
      </c>
      <c r="Z21" s="116">
        <v>0</v>
      </c>
      <c r="AA21" s="116">
        <v>0</v>
      </c>
      <c r="AB21" s="116">
        <v>0</v>
      </c>
      <c r="AC21" s="113">
        <v>0</v>
      </c>
      <c r="AD21" s="113">
        <v>1</v>
      </c>
      <c r="AE21" s="113">
        <v>3</v>
      </c>
      <c r="AF21" s="114">
        <v>1</v>
      </c>
      <c r="AG21" s="113">
        <v>1</v>
      </c>
      <c r="AH21" s="114">
        <v>1</v>
      </c>
      <c r="AI21" s="114">
        <v>0</v>
      </c>
      <c r="AJ21" s="114">
        <v>0</v>
      </c>
      <c r="AK21" s="114">
        <v>1</v>
      </c>
      <c r="AL21" s="114">
        <v>0</v>
      </c>
      <c r="AM21" s="113">
        <v>0</v>
      </c>
      <c r="AN21" s="113">
        <v>0</v>
      </c>
      <c r="AO21" s="113">
        <v>0</v>
      </c>
      <c r="AP21" s="113">
        <v>0</v>
      </c>
    </row>
    <row r="22" spans="1:42" ht="14.1" customHeight="1" x14ac:dyDescent="0.15">
      <c r="A22" s="111" t="s">
        <v>444</v>
      </c>
      <c r="B22" s="122" t="s">
        <v>111</v>
      </c>
      <c r="C22" s="113">
        <v>320</v>
      </c>
      <c r="D22" s="114">
        <v>0</v>
      </c>
      <c r="E22" s="112">
        <f t="shared" si="0"/>
        <v>48</v>
      </c>
      <c r="F22" s="116">
        <v>1</v>
      </c>
      <c r="G22" s="116">
        <v>0</v>
      </c>
      <c r="H22" s="116">
        <v>1</v>
      </c>
      <c r="I22" s="116">
        <v>0</v>
      </c>
      <c r="J22" s="116">
        <v>0</v>
      </c>
      <c r="K22" s="116">
        <v>38</v>
      </c>
      <c r="L22" s="116">
        <v>1</v>
      </c>
      <c r="M22" s="116">
        <v>0</v>
      </c>
      <c r="N22" s="116">
        <v>7</v>
      </c>
      <c r="O22" s="113">
        <v>35</v>
      </c>
      <c r="P22" s="113">
        <v>13</v>
      </c>
      <c r="Q22" s="113">
        <v>48</v>
      </c>
      <c r="R22" s="112">
        <v>0</v>
      </c>
      <c r="S22" s="112">
        <v>0</v>
      </c>
      <c r="T22" s="112">
        <v>0</v>
      </c>
      <c r="U22" s="112">
        <v>0</v>
      </c>
      <c r="V22" s="112">
        <v>0</v>
      </c>
      <c r="W22" s="112">
        <v>0</v>
      </c>
      <c r="X22" s="112">
        <v>0</v>
      </c>
      <c r="Y22" s="116">
        <v>0</v>
      </c>
      <c r="Z22" s="116">
        <v>0</v>
      </c>
      <c r="AA22" s="116">
        <v>0</v>
      </c>
      <c r="AB22" s="116">
        <v>0</v>
      </c>
      <c r="AC22" s="113">
        <v>0</v>
      </c>
      <c r="AD22" s="113">
        <v>1</v>
      </c>
      <c r="AE22" s="113">
        <v>3</v>
      </c>
      <c r="AF22" s="114">
        <v>1</v>
      </c>
      <c r="AG22" s="113">
        <v>1</v>
      </c>
      <c r="AH22" s="113">
        <v>1</v>
      </c>
      <c r="AI22" s="114">
        <v>0</v>
      </c>
      <c r="AJ22" s="114">
        <v>0</v>
      </c>
      <c r="AK22" s="114">
        <v>1</v>
      </c>
      <c r="AL22" s="114">
        <v>0</v>
      </c>
      <c r="AM22" s="113">
        <v>0</v>
      </c>
      <c r="AN22" s="113">
        <v>0</v>
      </c>
      <c r="AO22" s="113">
        <v>0</v>
      </c>
      <c r="AP22" s="113">
        <v>0</v>
      </c>
    </row>
    <row r="23" spans="1:42" ht="14.1" customHeight="1" x14ac:dyDescent="0.15">
      <c r="A23" s="111" t="s">
        <v>444</v>
      </c>
      <c r="B23" s="112" t="s">
        <v>350</v>
      </c>
      <c r="C23" s="113">
        <v>255</v>
      </c>
      <c r="D23" s="114">
        <v>0</v>
      </c>
      <c r="E23" s="112">
        <f t="shared" si="0"/>
        <v>40</v>
      </c>
      <c r="F23" s="116">
        <v>1</v>
      </c>
      <c r="G23" s="116">
        <v>0</v>
      </c>
      <c r="H23" s="116">
        <v>2</v>
      </c>
      <c r="I23" s="116">
        <v>0</v>
      </c>
      <c r="J23" s="116">
        <v>0</v>
      </c>
      <c r="K23" s="116">
        <v>36</v>
      </c>
      <c r="L23" s="116">
        <v>1</v>
      </c>
      <c r="M23" s="116">
        <v>0</v>
      </c>
      <c r="N23" s="116">
        <v>0</v>
      </c>
      <c r="O23" s="113">
        <v>27</v>
      </c>
      <c r="P23" s="113">
        <v>13</v>
      </c>
      <c r="Q23" s="113">
        <v>40</v>
      </c>
      <c r="R23" s="112">
        <v>0</v>
      </c>
      <c r="S23" s="112">
        <v>0</v>
      </c>
      <c r="T23" s="112">
        <v>0</v>
      </c>
      <c r="U23" s="112">
        <v>0</v>
      </c>
      <c r="V23" s="112">
        <v>0</v>
      </c>
      <c r="W23" s="112">
        <v>0</v>
      </c>
      <c r="X23" s="112">
        <v>0</v>
      </c>
      <c r="Y23" s="116">
        <v>0</v>
      </c>
      <c r="Z23" s="116">
        <v>0</v>
      </c>
      <c r="AA23" s="116">
        <v>0</v>
      </c>
      <c r="AB23" s="116">
        <v>0</v>
      </c>
      <c r="AC23" s="113">
        <v>0</v>
      </c>
      <c r="AD23" s="113">
        <v>1</v>
      </c>
      <c r="AE23" s="113">
        <v>3</v>
      </c>
      <c r="AF23" s="113">
        <v>0</v>
      </c>
      <c r="AG23" s="113">
        <v>1</v>
      </c>
      <c r="AH23" s="113">
        <v>1</v>
      </c>
      <c r="AI23" s="114">
        <v>0</v>
      </c>
      <c r="AJ23" s="114">
        <v>0</v>
      </c>
      <c r="AK23" s="114">
        <v>1</v>
      </c>
      <c r="AL23" s="114">
        <v>0</v>
      </c>
      <c r="AM23" s="113">
        <v>0</v>
      </c>
      <c r="AN23" s="113">
        <v>0</v>
      </c>
      <c r="AO23" s="113">
        <v>0</v>
      </c>
      <c r="AP23" s="113">
        <v>0</v>
      </c>
    </row>
    <row r="24" spans="1:42" ht="14.1" customHeight="1" x14ac:dyDescent="0.15">
      <c r="A24" s="111" t="s">
        <v>444</v>
      </c>
      <c r="B24" s="112" t="s">
        <v>156</v>
      </c>
      <c r="C24" s="113">
        <v>120</v>
      </c>
      <c r="D24" s="114">
        <v>0</v>
      </c>
      <c r="E24" s="112">
        <f t="shared" si="0"/>
        <v>30</v>
      </c>
      <c r="F24" s="116">
        <v>1</v>
      </c>
      <c r="G24" s="116">
        <v>0</v>
      </c>
      <c r="H24" s="116">
        <v>1</v>
      </c>
      <c r="I24" s="116">
        <v>0</v>
      </c>
      <c r="J24" s="116">
        <v>0</v>
      </c>
      <c r="K24" s="116">
        <v>26</v>
      </c>
      <c r="L24" s="116">
        <v>1</v>
      </c>
      <c r="M24" s="116">
        <v>0</v>
      </c>
      <c r="N24" s="116">
        <v>1</v>
      </c>
      <c r="O24" s="113">
        <v>25</v>
      </c>
      <c r="P24" s="113">
        <v>5</v>
      </c>
      <c r="Q24" s="113">
        <v>30</v>
      </c>
      <c r="R24" s="112">
        <v>0</v>
      </c>
      <c r="S24" s="112">
        <v>0</v>
      </c>
      <c r="T24" s="112">
        <v>0</v>
      </c>
      <c r="U24" s="112">
        <v>0</v>
      </c>
      <c r="V24" s="112">
        <v>0</v>
      </c>
      <c r="W24" s="112">
        <v>0</v>
      </c>
      <c r="X24" s="112">
        <v>0</v>
      </c>
      <c r="Y24" s="116">
        <v>0</v>
      </c>
      <c r="Z24" s="116">
        <v>0</v>
      </c>
      <c r="AA24" s="116">
        <v>0</v>
      </c>
      <c r="AB24" s="116">
        <v>0</v>
      </c>
      <c r="AC24" s="113">
        <v>0</v>
      </c>
      <c r="AD24" s="113">
        <v>1</v>
      </c>
      <c r="AE24" s="113">
        <v>3</v>
      </c>
      <c r="AF24" s="113">
        <v>1</v>
      </c>
      <c r="AG24" s="113">
        <v>1</v>
      </c>
      <c r="AH24" s="113">
        <v>1</v>
      </c>
      <c r="AI24" s="114">
        <v>0</v>
      </c>
      <c r="AJ24" s="114">
        <v>0</v>
      </c>
      <c r="AK24" s="114">
        <v>0</v>
      </c>
      <c r="AL24" s="114">
        <v>0</v>
      </c>
      <c r="AM24" s="113">
        <v>0</v>
      </c>
      <c r="AN24" s="113">
        <v>0</v>
      </c>
      <c r="AO24" s="113">
        <v>0</v>
      </c>
      <c r="AP24" s="113">
        <v>0</v>
      </c>
    </row>
    <row r="25" spans="1:42" ht="14.1" customHeight="1" x14ac:dyDescent="0.15">
      <c r="A25" s="111" t="s">
        <v>444</v>
      </c>
      <c r="B25" s="112" t="s">
        <v>110</v>
      </c>
      <c r="C25" s="113">
        <v>305</v>
      </c>
      <c r="D25" s="114">
        <v>0</v>
      </c>
      <c r="E25" s="112">
        <f t="shared" si="0"/>
        <v>64</v>
      </c>
      <c r="F25" s="116">
        <v>1</v>
      </c>
      <c r="G25" s="116">
        <v>1</v>
      </c>
      <c r="H25" s="116">
        <v>3</v>
      </c>
      <c r="I25" s="116">
        <v>1</v>
      </c>
      <c r="J25" s="116">
        <v>0</v>
      </c>
      <c r="K25" s="116">
        <v>36</v>
      </c>
      <c r="L25" s="116">
        <v>1</v>
      </c>
      <c r="M25" s="116">
        <v>0</v>
      </c>
      <c r="N25" s="116">
        <v>21</v>
      </c>
      <c r="O25" s="113">
        <v>53</v>
      </c>
      <c r="P25" s="113">
        <v>11</v>
      </c>
      <c r="Q25" s="113">
        <v>64</v>
      </c>
      <c r="R25" s="112">
        <v>0</v>
      </c>
      <c r="S25" s="112">
        <v>0</v>
      </c>
      <c r="T25" s="112">
        <v>0</v>
      </c>
      <c r="U25" s="112">
        <v>0</v>
      </c>
      <c r="V25" s="112">
        <v>0</v>
      </c>
      <c r="W25" s="112">
        <v>0</v>
      </c>
      <c r="X25" s="112">
        <v>0</v>
      </c>
      <c r="Y25" s="116">
        <v>0</v>
      </c>
      <c r="Z25" s="116">
        <v>0</v>
      </c>
      <c r="AA25" s="116">
        <v>0</v>
      </c>
      <c r="AB25" s="116">
        <v>0</v>
      </c>
      <c r="AC25" s="113">
        <v>0</v>
      </c>
      <c r="AD25" s="113">
        <v>1</v>
      </c>
      <c r="AE25" s="113">
        <v>3</v>
      </c>
      <c r="AF25" s="113">
        <v>1</v>
      </c>
      <c r="AG25" s="113">
        <v>0</v>
      </c>
      <c r="AH25" s="113">
        <v>1</v>
      </c>
      <c r="AI25" s="113">
        <v>2</v>
      </c>
      <c r="AJ25" s="114">
        <v>0</v>
      </c>
      <c r="AK25" s="114">
        <v>0</v>
      </c>
      <c r="AL25" s="114">
        <v>0</v>
      </c>
      <c r="AM25" s="113">
        <v>0</v>
      </c>
      <c r="AN25" s="113">
        <v>0</v>
      </c>
      <c r="AO25" s="113">
        <v>0</v>
      </c>
      <c r="AP25" s="113">
        <v>0</v>
      </c>
    </row>
    <row r="26" spans="1:42" ht="14.1" customHeight="1" x14ac:dyDescent="0.15">
      <c r="A26" s="111" t="s">
        <v>444</v>
      </c>
      <c r="B26" s="112" t="s">
        <v>541</v>
      </c>
      <c r="C26" s="113">
        <v>300</v>
      </c>
      <c r="D26" s="114">
        <v>0</v>
      </c>
      <c r="E26" s="112">
        <f t="shared" si="0"/>
        <v>49</v>
      </c>
      <c r="F26" s="116">
        <v>1</v>
      </c>
      <c r="G26" s="116">
        <v>2</v>
      </c>
      <c r="H26" s="116">
        <v>0</v>
      </c>
      <c r="I26" s="116">
        <v>0</v>
      </c>
      <c r="J26" s="116">
        <v>0</v>
      </c>
      <c r="K26" s="116">
        <v>45</v>
      </c>
      <c r="L26" s="116">
        <v>1</v>
      </c>
      <c r="M26" s="116">
        <v>0</v>
      </c>
      <c r="N26" s="116">
        <v>0</v>
      </c>
      <c r="O26" s="113">
        <v>37</v>
      </c>
      <c r="P26" s="113">
        <v>12</v>
      </c>
      <c r="Q26" s="113">
        <v>49</v>
      </c>
      <c r="R26" s="112">
        <v>0</v>
      </c>
      <c r="S26" s="112">
        <v>0</v>
      </c>
      <c r="T26" s="112">
        <v>0</v>
      </c>
      <c r="U26" s="112">
        <v>0</v>
      </c>
      <c r="V26" s="112">
        <v>0</v>
      </c>
      <c r="W26" s="112">
        <v>0</v>
      </c>
      <c r="X26" s="112">
        <v>0</v>
      </c>
      <c r="Y26" s="116">
        <v>0</v>
      </c>
      <c r="Z26" s="116">
        <v>0</v>
      </c>
      <c r="AA26" s="116">
        <v>0</v>
      </c>
      <c r="AB26" s="116">
        <v>0</v>
      </c>
      <c r="AC26" s="113">
        <v>0</v>
      </c>
      <c r="AD26" s="113">
        <v>1</v>
      </c>
      <c r="AE26" s="113">
        <v>7</v>
      </c>
      <c r="AF26" s="113">
        <v>1</v>
      </c>
      <c r="AG26" s="113">
        <v>1</v>
      </c>
      <c r="AH26" s="113">
        <v>1</v>
      </c>
      <c r="AI26" s="114">
        <v>0</v>
      </c>
      <c r="AJ26" s="113">
        <v>1</v>
      </c>
      <c r="AK26" s="114">
        <v>0</v>
      </c>
      <c r="AL26" s="114">
        <v>0</v>
      </c>
      <c r="AM26" s="113">
        <v>0</v>
      </c>
      <c r="AN26" s="113">
        <v>0</v>
      </c>
      <c r="AO26" s="113">
        <v>0</v>
      </c>
      <c r="AP26" s="113">
        <v>0</v>
      </c>
    </row>
    <row r="27" spans="1:42" ht="14.1" customHeight="1" x14ac:dyDescent="0.15">
      <c r="A27" s="111" t="s">
        <v>444</v>
      </c>
      <c r="B27" s="112" t="s">
        <v>155</v>
      </c>
      <c r="C27" s="113">
        <v>314</v>
      </c>
      <c r="D27" s="114">
        <v>0</v>
      </c>
      <c r="E27" s="112">
        <f t="shared" si="0"/>
        <v>77</v>
      </c>
      <c r="F27" s="116">
        <v>1</v>
      </c>
      <c r="G27" s="116">
        <v>2</v>
      </c>
      <c r="H27" s="116">
        <v>2</v>
      </c>
      <c r="I27" s="116">
        <v>0</v>
      </c>
      <c r="J27" s="116">
        <v>0</v>
      </c>
      <c r="K27" s="116">
        <v>71</v>
      </c>
      <c r="L27" s="116">
        <v>1</v>
      </c>
      <c r="M27" s="116">
        <v>0</v>
      </c>
      <c r="N27" s="116">
        <v>0</v>
      </c>
      <c r="O27" s="113">
        <v>65</v>
      </c>
      <c r="P27" s="113">
        <v>12</v>
      </c>
      <c r="Q27" s="113">
        <v>77</v>
      </c>
      <c r="R27" s="112">
        <v>0</v>
      </c>
      <c r="S27" s="112">
        <v>0</v>
      </c>
      <c r="T27" s="112">
        <v>0</v>
      </c>
      <c r="U27" s="112">
        <v>0</v>
      </c>
      <c r="V27" s="112">
        <v>0</v>
      </c>
      <c r="W27" s="112">
        <v>0</v>
      </c>
      <c r="X27" s="112">
        <v>0</v>
      </c>
      <c r="Y27" s="116">
        <v>0</v>
      </c>
      <c r="Z27" s="116">
        <v>0</v>
      </c>
      <c r="AA27" s="116">
        <v>0</v>
      </c>
      <c r="AB27" s="116">
        <v>0</v>
      </c>
      <c r="AC27" s="113">
        <v>0</v>
      </c>
      <c r="AD27" s="113">
        <v>1</v>
      </c>
      <c r="AE27" s="113">
        <v>3</v>
      </c>
      <c r="AF27" s="114">
        <v>0</v>
      </c>
      <c r="AG27" s="113">
        <v>1</v>
      </c>
      <c r="AH27" s="113">
        <v>1</v>
      </c>
      <c r="AI27" s="113">
        <v>7</v>
      </c>
      <c r="AJ27" s="114">
        <v>0</v>
      </c>
      <c r="AK27" s="114">
        <v>1</v>
      </c>
      <c r="AL27" s="114">
        <v>0</v>
      </c>
      <c r="AM27" s="113">
        <v>0</v>
      </c>
      <c r="AN27" s="113">
        <v>0</v>
      </c>
      <c r="AO27" s="113">
        <v>0</v>
      </c>
      <c r="AP27" s="113">
        <v>0</v>
      </c>
    </row>
    <row r="28" spans="1:42" ht="14.1" customHeight="1" x14ac:dyDescent="0.15">
      <c r="A28" s="117" t="s">
        <v>443</v>
      </c>
      <c r="B28" s="117">
        <f>COUNTA(B6:B27)</f>
        <v>22</v>
      </c>
      <c r="C28" s="118">
        <f t="shared" ref="C28:AP28" si="1">SUM(C6:C27)</f>
        <v>6294</v>
      </c>
      <c r="D28" s="118">
        <f t="shared" si="1"/>
        <v>0</v>
      </c>
      <c r="E28" s="118">
        <f t="shared" si="1"/>
        <v>1113</v>
      </c>
      <c r="F28" s="118">
        <f t="shared" si="1"/>
        <v>20</v>
      </c>
      <c r="G28" s="118">
        <f t="shared" si="1"/>
        <v>10</v>
      </c>
      <c r="H28" s="118">
        <f t="shared" si="1"/>
        <v>28</v>
      </c>
      <c r="I28" s="118">
        <f t="shared" si="1"/>
        <v>13</v>
      </c>
      <c r="J28" s="118">
        <f t="shared" si="1"/>
        <v>0</v>
      </c>
      <c r="K28" s="118">
        <f t="shared" si="1"/>
        <v>904</v>
      </c>
      <c r="L28" s="118">
        <f t="shared" si="1"/>
        <v>23</v>
      </c>
      <c r="M28" s="118">
        <f t="shared" si="1"/>
        <v>0</v>
      </c>
      <c r="N28" s="118">
        <f t="shared" si="1"/>
        <v>115</v>
      </c>
      <c r="O28" s="118">
        <f t="shared" si="1"/>
        <v>843</v>
      </c>
      <c r="P28" s="118">
        <f t="shared" si="1"/>
        <v>270</v>
      </c>
      <c r="Q28" s="118">
        <f t="shared" si="1"/>
        <v>1113</v>
      </c>
      <c r="R28" s="118">
        <f t="shared" si="1"/>
        <v>0</v>
      </c>
      <c r="S28" s="118">
        <f t="shared" si="1"/>
        <v>0</v>
      </c>
      <c r="T28" s="118">
        <f t="shared" si="1"/>
        <v>0</v>
      </c>
      <c r="U28" s="118">
        <f t="shared" si="1"/>
        <v>0</v>
      </c>
      <c r="V28" s="118">
        <f t="shared" si="1"/>
        <v>0</v>
      </c>
      <c r="W28" s="118">
        <f t="shared" si="1"/>
        <v>0</v>
      </c>
      <c r="X28" s="118">
        <f t="shared" si="1"/>
        <v>0</v>
      </c>
      <c r="Y28" s="118">
        <f t="shared" si="1"/>
        <v>0</v>
      </c>
      <c r="Z28" s="118">
        <f t="shared" si="1"/>
        <v>0</v>
      </c>
      <c r="AA28" s="118">
        <f t="shared" si="1"/>
        <v>0</v>
      </c>
      <c r="AB28" s="118">
        <f t="shared" si="1"/>
        <v>0</v>
      </c>
      <c r="AC28" s="118">
        <f t="shared" si="1"/>
        <v>0</v>
      </c>
      <c r="AD28" s="118">
        <f t="shared" si="1"/>
        <v>22</v>
      </c>
      <c r="AE28" s="118">
        <f t="shared" si="1"/>
        <v>67</v>
      </c>
      <c r="AF28" s="118">
        <f t="shared" si="1"/>
        <v>14</v>
      </c>
      <c r="AG28" s="118">
        <f t="shared" si="1"/>
        <v>20</v>
      </c>
      <c r="AH28" s="118">
        <f t="shared" si="1"/>
        <v>21</v>
      </c>
      <c r="AI28" s="118">
        <f t="shared" si="1"/>
        <v>48</v>
      </c>
      <c r="AJ28" s="118">
        <f t="shared" si="1"/>
        <v>1</v>
      </c>
      <c r="AK28" s="118">
        <f t="shared" ref="AK28" si="2">SUM(AK6:AK27)</f>
        <v>16</v>
      </c>
      <c r="AL28" s="118">
        <f t="shared" si="1"/>
        <v>0</v>
      </c>
      <c r="AM28" s="118">
        <f t="shared" si="1"/>
        <v>4</v>
      </c>
      <c r="AN28" s="118">
        <f t="shared" si="1"/>
        <v>1</v>
      </c>
      <c r="AO28" s="118">
        <f t="shared" si="1"/>
        <v>1</v>
      </c>
      <c r="AP28" s="118">
        <f t="shared" si="1"/>
        <v>1</v>
      </c>
    </row>
    <row r="29" spans="1:42" ht="14.1" customHeight="1" x14ac:dyDescent="0.15">
      <c r="A29" s="111" t="s">
        <v>475</v>
      </c>
      <c r="B29" s="112" t="s">
        <v>122</v>
      </c>
      <c r="C29" s="113">
        <v>120</v>
      </c>
      <c r="D29" s="114">
        <v>0</v>
      </c>
      <c r="E29" s="112">
        <f t="shared" si="0"/>
        <v>24</v>
      </c>
      <c r="F29" s="116">
        <v>1</v>
      </c>
      <c r="G29" s="116">
        <v>0</v>
      </c>
      <c r="H29" s="116">
        <v>2</v>
      </c>
      <c r="I29" s="116">
        <v>0</v>
      </c>
      <c r="J29" s="116">
        <v>0</v>
      </c>
      <c r="K29" s="116">
        <v>20</v>
      </c>
      <c r="L29" s="116">
        <v>1</v>
      </c>
      <c r="M29" s="116">
        <v>0</v>
      </c>
      <c r="N29" s="116">
        <v>0</v>
      </c>
      <c r="O29" s="113">
        <v>17</v>
      </c>
      <c r="P29" s="113">
        <v>7</v>
      </c>
      <c r="Q29" s="113">
        <v>24</v>
      </c>
      <c r="R29" s="112">
        <v>0</v>
      </c>
      <c r="S29" s="112">
        <v>0</v>
      </c>
      <c r="T29" s="112">
        <v>0</v>
      </c>
      <c r="U29" s="112">
        <v>0</v>
      </c>
      <c r="V29" s="112">
        <v>0</v>
      </c>
      <c r="W29" s="112">
        <v>0</v>
      </c>
      <c r="X29" s="112">
        <v>0</v>
      </c>
      <c r="Y29" s="116">
        <v>0</v>
      </c>
      <c r="Z29" s="116">
        <v>0</v>
      </c>
      <c r="AA29" s="116">
        <v>0</v>
      </c>
      <c r="AB29" s="116">
        <v>0</v>
      </c>
      <c r="AC29" s="113">
        <v>0</v>
      </c>
      <c r="AD29" s="113">
        <v>1</v>
      </c>
      <c r="AE29" s="113">
        <v>3</v>
      </c>
      <c r="AF29" s="113">
        <v>1</v>
      </c>
      <c r="AG29" s="113">
        <v>1</v>
      </c>
      <c r="AH29" s="113">
        <v>1</v>
      </c>
      <c r="AI29" s="114">
        <v>0</v>
      </c>
      <c r="AJ29" s="114">
        <v>0</v>
      </c>
      <c r="AK29" s="114">
        <v>1</v>
      </c>
      <c r="AL29" s="114">
        <v>0</v>
      </c>
      <c r="AM29" s="113">
        <v>0</v>
      </c>
      <c r="AN29" s="113">
        <v>0</v>
      </c>
      <c r="AO29" s="113">
        <v>0</v>
      </c>
      <c r="AP29" s="113">
        <v>0</v>
      </c>
    </row>
    <row r="30" spans="1:42" ht="14.1" customHeight="1" x14ac:dyDescent="0.15">
      <c r="A30" s="111" t="s">
        <v>475</v>
      </c>
      <c r="B30" s="112" t="s">
        <v>123</v>
      </c>
      <c r="C30" s="113">
        <v>175</v>
      </c>
      <c r="D30" s="114">
        <v>0</v>
      </c>
      <c r="E30" s="112">
        <f t="shared" si="0"/>
        <v>40</v>
      </c>
      <c r="F30" s="116">
        <v>1</v>
      </c>
      <c r="G30" s="116">
        <v>0</v>
      </c>
      <c r="H30" s="116">
        <v>1</v>
      </c>
      <c r="I30" s="116">
        <v>3</v>
      </c>
      <c r="J30" s="116">
        <v>0</v>
      </c>
      <c r="K30" s="116">
        <v>26</v>
      </c>
      <c r="L30" s="116">
        <v>1</v>
      </c>
      <c r="M30" s="116">
        <v>0</v>
      </c>
      <c r="N30" s="116">
        <v>8</v>
      </c>
      <c r="O30" s="113">
        <v>30</v>
      </c>
      <c r="P30" s="113">
        <v>10</v>
      </c>
      <c r="Q30" s="113">
        <v>40</v>
      </c>
      <c r="R30" s="112">
        <v>0</v>
      </c>
      <c r="S30" s="112">
        <v>0</v>
      </c>
      <c r="T30" s="112">
        <v>0</v>
      </c>
      <c r="U30" s="112">
        <v>0</v>
      </c>
      <c r="V30" s="112">
        <v>0</v>
      </c>
      <c r="W30" s="112">
        <v>0</v>
      </c>
      <c r="X30" s="112">
        <v>0</v>
      </c>
      <c r="Y30" s="116">
        <v>0</v>
      </c>
      <c r="Z30" s="116">
        <v>0</v>
      </c>
      <c r="AA30" s="116">
        <v>0</v>
      </c>
      <c r="AB30" s="116">
        <v>0</v>
      </c>
      <c r="AC30" s="113">
        <v>0</v>
      </c>
      <c r="AD30" s="113">
        <v>1</v>
      </c>
      <c r="AE30" s="113">
        <v>3</v>
      </c>
      <c r="AF30" s="113">
        <v>1</v>
      </c>
      <c r="AG30" s="113">
        <v>1</v>
      </c>
      <c r="AH30" s="113">
        <v>1</v>
      </c>
      <c r="AI30" s="114">
        <v>0</v>
      </c>
      <c r="AJ30" s="114">
        <v>0</v>
      </c>
      <c r="AK30" s="114">
        <v>0</v>
      </c>
      <c r="AL30" s="114">
        <v>0</v>
      </c>
      <c r="AM30" s="113">
        <v>0</v>
      </c>
      <c r="AN30" s="113">
        <v>0</v>
      </c>
      <c r="AO30" s="113">
        <v>0</v>
      </c>
      <c r="AP30" s="113">
        <v>0</v>
      </c>
    </row>
    <row r="31" spans="1:42" ht="14.1" customHeight="1" x14ac:dyDescent="0.15">
      <c r="A31" s="111" t="s">
        <v>475</v>
      </c>
      <c r="B31" s="112" t="s">
        <v>124</v>
      </c>
      <c r="C31" s="113">
        <v>140</v>
      </c>
      <c r="D31" s="114">
        <v>0</v>
      </c>
      <c r="E31" s="112">
        <f t="shared" si="0"/>
        <v>22</v>
      </c>
      <c r="F31" s="116">
        <v>1</v>
      </c>
      <c r="G31" s="116">
        <v>0</v>
      </c>
      <c r="H31" s="116">
        <v>1</v>
      </c>
      <c r="I31" s="116">
        <v>0</v>
      </c>
      <c r="J31" s="116">
        <v>0</v>
      </c>
      <c r="K31" s="116">
        <v>18</v>
      </c>
      <c r="L31" s="116">
        <v>1</v>
      </c>
      <c r="M31" s="116">
        <v>0</v>
      </c>
      <c r="N31" s="116">
        <v>1</v>
      </c>
      <c r="O31" s="113">
        <v>17</v>
      </c>
      <c r="P31" s="113">
        <v>5</v>
      </c>
      <c r="Q31" s="113">
        <v>22</v>
      </c>
      <c r="R31" s="112">
        <v>0</v>
      </c>
      <c r="S31" s="112">
        <v>0</v>
      </c>
      <c r="T31" s="112">
        <v>0</v>
      </c>
      <c r="U31" s="112">
        <v>0</v>
      </c>
      <c r="V31" s="112">
        <v>0</v>
      </c>
      <c r="W31" s="112">
        <v>0</v>
      </c>
      <c r="X31" s="112">
        <v>0</v>
      </c>
      <c r="Y31" s="116">
        <v>0</v>
      </c>
      <c r="Z31" s="116">
        <v>0</v>
      </c>
      <c r="AA31" s="116">
        <v>0</v>
      </c>
      <c r="AB31" s="116">
        <v>0</v>
      </c>
      <c r="AC31" s="113">
        <v>0</v>
      </c>
      <c r="AD31" s="113">
        <v>1</v>
      </c>
      <c r="AE31" s="113">
        <v>3</v>
      </c>
      <c r="AF31" s="114">
        <v>0</v>
      </c>
      <c r="AG31" s="114">
        <v>0</v>
      </c>
      <c r="AH31" s="114">
        <v>0</v>
      </c>
      <c r="AI31" s="114">
        <v>0</v>
      </c>
      <c r="AJ31" s="114">
        <v>0</v>
      </c>
      <c r="AK31" s="114">
        <v>0</v>
      </c>
      <c r="AL31" s="114">
        <v>0</v>
      </c>
      <c r="AM31" s="113">
        <v>0</v>
      </c>
      <c r="AN31" s="113">
        <v>0</v>
      </c>
      <c r="AO31" s="113">
        <v>0</v>
      </c>
      <c r="AP31" s="113">
        <v>0</v>
      </c>
    </row>
    <row r="32" spans="1:42" ht="14.1" customHeight="1" x14ac:dyDescent="0.15">
      <c r="A32" s="111" t="s">
        <v>475</v>
      </c>
      <c r="B32" s="112" t="s">
        <v>244</v>
      </c>
      <c r="C32" s="113">
        <v>140</v>
      </c>
      <c r="D32" s="114">
        <v>0</v>
      </c>
      <c r="E32" s="112">
        <f t="shared" si="0"/>
        <v>18</v>
      </c>
      <c r="F32" s="116">
        <v>1</v>
      </c>
      <c r="G32" s="116">
        <v>0</v>
      </c>
      <c r="H32" s="116">
        <v>1</v>
      </c>
      <c r="I32" s="116">
        <v>0</v>
      </c>
      <c r="J32" s="116">
        <v>0</v>
      </c>
      <c r="K32" s="116">
        <v>14</v>
      </c>
      <c r="L32" s="116">
        <v>0</v>
      </c>
      <c r="M32" s="116">
        <v>0</v>
      </c>
      <c r="N32" s="116">
        <v>2</v>
      </c>
      <c r="O32" s="113">
        <v>13</v>
      </c>
      <c r="P32" s="113">
        <v>5</v>
      </c>
      <c r="Q32" s="113">
        <v>18</v>
      </c>
      <c r="R32" s="112">
        <v>0</v>
      </c>
      <c r="S32" s="112">
        <v>0</v>
      </c>
      <c r="T32" s="112">
        <v>0</v>
      </c>
      <c r="U32" s="112">
        <v>0</v>
      </c>
      <c r="V32" s="112">
        <v>0</v>
      </c>
      <c r="W32" s="112">
        <v>0</v>
      </c>
      <c r="X32" s="112">
        <v>0</v>
      </c>
      <c r="Y32" s="116">
        <v>0</v>
      </c>
      <c r="Z32" s="116">
        <v>0</v>
      </c>
      <c r="AA32" s="116">
        <v>0</v>
      </c>
      <c r="AB32" s="116">
        <v>0</v>
      </c>
      <c r="AC32" s="113">
        <v>0</v>
      </c>
      <c r="AD32" s="113">
        <v>1</v>
      </c>
      <c r="AE32" s="113">
        <v>3</v>
      </c>
      <c r="AF32" s="113">
        <v>1</v>
      </c>
      <c r="AG32" s="113">
        <v>1</v>
      </c>
      <c r="AH32" s="113">
        <v>1</v>
      </c>
      <c r="AI32" s="114">
        <v>0</v>
      </c>
      <c r="AJ32" s="114">
        <v>0</v>
      </c>
      <c r="AK32" s="114">
        <v>1</v>
      </c>
      <c r="AL32" s="114">
        <v>0</v>
      </c>
      <c r="AM32" s="113">
        <v>0</v>
      </c>
      <c r="AN32" s="113">
        <v>0</v>
      </c>
      <c r="AO32" s="113">
        <v>0</v>
      </c>
      <c r="AP32" s="113">
        <v>0</v>
      </c>
    </row>
    <row r="33" spans="1:69" ht="14.1" customHeight="1" x14ac:dyDescent="0.15">
      <c r="A33" s="117" t="s">
        <v>443</v>
      </c>
      <c r="B33" s="117">
        <f>COUNTA(B29:B32)</f>
        <v>4</v>
      </c>
      <c r="C33" s="118">
        <f t="shared" ref="C33:AP33" si="3">SUM(C29:C32)</f>
        <v>575</v>
      </c>
      <c r="D33" s="118">
        <f t="shared" si="3"/>
        <v>0</v>
      </c>
      <c r="E33" s="118">
        <f t="shared" si="3"/>
        <v>104</v>
      </c>
      <c r="F33" s="118">
        <f t="shared" si="3"/>
        <v>4</v>
      </c>
      <c r="G33" s="118">
        <f t="shared" si="3"/>
        <v>0</v>
      </c>
      <c r="H33" s="118">
        <f t="shared" si="3"/>
        <v>5</v>
      </c>
      <c r="I33" s="118">
        <f t="shared" si="3"/>
        <v>3</v>
      </c>
      <c r="J33" s="118">
        <f t="shared" si="3"/>
        <v>0</v>
      </c>
      <c r="K33" s="118">
        <f t="shared" si="3"/>
        <v>78</v>
      </c>
      <c r="L33" s="118">
        <f t="shared" si="3"/>
        <v>3</v>
      </c>
      <c r="M33" s="118">
        <f t="shared" si="3"/>
        <v>0</v>
      </c>
      <c r="N33" s="118">
        <f t="shared" si="3"/>
        <v>11</v>
      </c>
      <c r="O33" s="118">
        <f t="shared" si="3"/>
        <v>77</v>
      </c>
      <c r="P33" s="118">
        <f t="shared" si="3"/>
        <v>27</v>
      </c>
      <c r="Q33" s="118">
        <f>SUM(Q29:Q32)</f>
        <v>104</v>
      </c>
      <c r="R33" s="118">
        <f t="shared" si="3"/>
        <v>0</v>
      </c>
      <c r="S33" s="118">
        <f t="shared" si="3"/>
        <v>0</v>
      </c>
      <c r="T33" s="118">
        <f t="shared" si="3"/>
        <v>0</v>
      </c>
      <c r="U33" s="118">
        <f t="shared" si="3"/>
        <v>0</v>
      </c>
      <c r="V33" s="118">
        <f t="shared" si="3"/>
        <v>0</v>
      </c>
      <c r="W33" s="118">
        <f t="shared" si="3"/>
        <v>0</v>
      </c>
      <c r="X33" s="118">
        <f t="shared" si="3"/>
        <v>0</v>
      </c>
      <c r="Y33" s="118">
        <f t="shared" si="3"/>
        <v>0</v>
      </c>
      <c r="Z33" s="118">
        <f t="shared" si="3"/>
        <v>0</v>
      </c>
      <c r="AA33" s="118">
        <f t="shared" si="3"/>
        <v>0</v>
      </c>
      <c r="AB33" s="118">
        <f t="shared" si="3"/>
        <v>0</v>
      </c>
      <c r="AC33" s="118">
        <f t="shared" si="3"/>
        <v>0</v>
      </c>
      <c r="AD33" s="118">
        <f t="shared" si="3"/>
        <v>4</v>
      </c>
      <c r="AE33" s="118">
        <f t="shared" si="3"/>
        <v>12</v>
      </c>
      <c r="AF33" s="118">
        <f t="shared" si="3"/>
        <v>3</v>
      </c>
      <c r="AG33" s="118">
        <f t="shared" si="3"/>
        <v>3</v>
      </c>
      <c r="AH33" s="118">
        <f t="shared" si="3"/>
        <v>3</v>
      </c>
      <c r="AI33" s="118">
        <f t="shared" si="3"/>
        <v>0</v>
      </c>
      <c r="AJ33" s="118">
        <f t="shared" si="3"/>
        <v>0</v>
      </c>
      <c r="AK33" s="118">
        <f t="shared" ref="AK33" si="4">SUM(AK29:AK32)</f>
        <v>2</v>
      </c>
      <c r="AL33" s="118">
        <f t="shared" si="3"/>
        <v>0</v>
      </c>
      <c r="AM33" s="118">
        <f t="shared" si="3"/>
        <v>0</v>
      </c>
      <c r="AN33" s="118">
        <f t="shared" si="3"/>
        <v>0</v>
      </c>
      <c r="AO33" s="118">
        <f t="shared" si="3"/>
        <v>0</v>
      </c>
      <c r="AP33" s="118">
        <f t="shared" si="3"/>
        <v>0</v>
      </c>
    </row>
    <row r="34" spans="1:69" ht="14.1" customHeight="1" x14ac:dyDescent="0.15">
      <c r="A34" s="111" t="s">
        <v>476</v>
      </c>
      <c r="B34" s="112" t="s">
        <v>545</v>
      </c>
      <c r="C34" s="113">
        <v>225</v>
      </c>
      <c r="D34" s="114">
        <v>0</v>
      </c>
      <c r="E34" s="112">
        <f t="shared" si="0"/>
        <v>25</v>
      </c>
      <c r="F34" s="116">
        <v>1</v>
      </c>
      <c r="G34" s="116">
        <v>0</v>
      </c>
      <c r="H34" s="116">
        <v>1</v>
      </c>
      <c r="I34" s="116">
        <v>1</v>
      </c>
      <c r="J34" s="116">
        <v>0</v>
      </c>
      <c r="K34" s="116">
        <v>21</v>
      </c>
      <c r="L34" s="116">
        <v>1</v>
      </c>
      <c r="M34" s="116">
        <v>0</v>
      </c>
      <c r="N34" s="116">
        <v>0</v>
      </c>
      <c r="O34" s="113">
        <v>20</v>
      </c>
      <c r="P34" s="113">
        <v>5</v>
      </c>
      <c r="Q34" s="113">
        <v>25</v>
      </c>
      <c r="R34" s="112">
        <v>0</v>
      </c>
      <c r="S34" s="112">
        <v>0</v>
      </c>
      <c r="T34" s="112">
        <v>0</v>
      </c>
      <c r="U34" s="112">
        <v>0</v>
      </c>
      <c r="V34" s="112">
        <v>0</v>
      </c>
      <c r="W34" s="112">
        <v>0</v>
      </c>
      <c r="X34" s="112">
        <v>0</v>
      </c>
      <c r="Y34" s="116">
        <v>0</v>
      </c>
      <c r="Z34" s="116">
        <v>0</v>
      </c>
      <c r="AA34" s="116">
        <v>0</v>
      </c>
      <c r="AB34" s="116">
        <v>0</v>
      </c>
      <c r="AC34" s="113">
        <v>0</v>
      </c>
      <c r="AD34" s="113">
        <v>1</v>
      </c>
      <c r="AE34" s="113">
        <v>3</v>
      </c>
      <c r="AF34" s="113">
        <v>1</v>
      </c>
      <c r="AG34" s="113">
        <v>1</v>
      </c>
      <c r="AH34" s="113">
        <v>1</v>
      </c>
      <c r="AI34" s="114">
        <v>0</v>
      </c>
      <c r="AJ34" s="114">
        <v>0</v>
      </c>
      <c r="AK34" s="114">
        <v>1</v>
      </c>
      <c r="AL34" s="114">
        <v>0</v>
      </c>
      <c r="AM34" s="113">
        <v>0</v>
      </c>
      <c r="AN34" s="113">
        <v>0</v>
      </c>
      <c r="AO34" s="113">
        <v>0</v>
      </c>
      <c r="AP34" s="113">
        <v>0</v>
      </c>
    </row>
    <row r="35" spans="1:69" ht="14.1" customHeight="1" x14ac:dyDescent="0.15">
      <c r="A35" s="111" t="s">
        <v>476</v>
      </c>
      <c r="B35" s="112" t="s">
        <v>129</v>
      </c>
      <c r="C35" s="113">
        <v>105</v>
      </c>
      <c r="D35" s="114">
        <v>0</v>
      </c>
      <c r="E35" s="112">
        <f t="shared" si="0"/>
        <v>22</v>
      </c>
      <c r="F35" s="116">
        <v>1</v>
      </c>
      <c r="G35" s="116">
        <v>0</v>
      </c>
      <c r="H35" s="116">
        <v>1</v>
      </c>
      <c r="I35" s="116">
        <v>0</v>
      </c>
      <c r="J35" s="116">
        <v>0</v>
      </c>
      <c r="K35" s="116">
        <v>17</v>
      </c>
      <c r="L35" s="116">
        <v>1</v>
      </c>
      <c r="M35" s="116">
        <v>0</v>
      </c>
      <c r="N35" s="116">
        <v>2</v>
      </c>
      <c r="O35" s="113">
        <v>20</v>
      </c>
      <c r="P35" s="113">
        <v>2</v>
      </c>
      <c r="Q35" s="113">
        <v>22</v>
      </c>
      <c r="R35" s="112">
        <v>0</v>
      </c>
      <c r="S35" s="112">
        <v>0</v>
      </c>
      <c r="T35" s="112">
        <v>0</v>
      </c>
      <c r="U35" s="112">
        <v>0</v>
      </c>
      <c r="V35" s="112">
        <v>0</v>
      </c>
      <c r="W35" s="112">
        <v>0</v>
      </c>
      <c r="X35" s="112">
        <v>0</v>
      </c>
      <c r="Y35" s="116">
        <v>0</v>
      </c>
      <c r="Z35" s="116">
        <v>0</v>
      </c>
      <c r="AA35" s="116">
        <v>0</v>
      </c>
      <c r="AB35" s="116">
        <v>0</v>
      </c>
      <c r="AC35" s="113">
        <v>0</v>
      </c>
      <c r="AD35" s="113">
        <v>1</v>
      </c>
      <c r="AE35" s="113">
        <v>3</v>
      </c>
      <c r="AF35" s="114">
        <v>0</v>
      </c>
      <c r="AG35" s="113">
        <v>1</v>
      </c>
      <c r="AH35" s="113">
        <v>1</v>
      </c>
      <c r="AI35" s="114">
        <v>0</v>
      </c>
      <c r="AJ35" s="114">
        <v>0</v>
      </c>
      <c r="AK35" s="114">
        <v>0</v>
      </c>
      <c r="AL35" s="114">
        <v>0</v>
      </c>
      <c r="AM35" s="113">
        <v>0</v>
      </c>
      <c r="AN35" s="113">
        <v>0</v>
      </c>
      <c r="AO35" s="113">
        <v>0</v>
      </c>
      <c r="AP35" s="113">
        <v>0</v>
      </c>
    </row>
    <row r="36" spans="1:69" ht="14.1" customHeight="1" x14ac:dyDescent="0.15">
      <c r="A36" s="111" t="s">
        <v>476</v>
      </c>
      <c r="B36" s="112" t="s">
        <v>133</v>
      </c>
      <c r="C36" s="113">
        <v>120</v>
      </c>
      <c r="D36" s="114">
        <v>0</v>
      </c>
      <c r="E36" s="112">
        <f t="shared" si="0"/>
        <v>25</v>
      </c>
      <c r="F36" s="116">
        <v>1</v>
      </c>
      <c r="G36" s="116">
        <v>0</v>
      </c>
      <c r="H36" s="116">
        <v>1</v>
      </c>
      <c r="I36" s="116">
        <v>0</v>
      </c>
      <c r="J36" s="116">
        <v>0</v>
      </c>
      <c r="K36" s="116">
        <v>16</v>
      </c>
      <c r="L36" s="116">
        <v>1</v>
      </c>
      <c r="M36" s="116">
        <v>0</v>
      </c>
      <c r="N36" s="116">
        <v>6</v>
      </c>
      <c r="O36" s="113">
        <v>15</v>
      </c>
      <c r="P36" s="113">
        <v>10</v>
      </c>
      <c r="Q36" s="113">
        <v>25</v>
      </c>
      <c r="R36" s="112">
        <v>0</v>
      </c>
      <c r="S36" s="112">
        <v>0</v>
      </c>
      <c r="T36" s="112">
        <v>0</v>
      </c>
      <c r="U36" s="112">
        <v>0</v>
      </c>
      <c r="V36" s="112">
        <v>0</v>
      </c>
      <c r="W36" s="112">
        <v>0</v>
      </c>
      <c r="X36" s="112">
        <v>0</v>
      </c>
      <c r="Y36" s="116">
        <v>0</v>
      </c>
      <c r="Z36" s="116">
        <v>0</v>
      </c>
      <c r="AA36" s="116">
        <v>0</v>
      </c>
      <c r="AB36" s="116">
        <v>0</v>
      </c>
      <c r="AC36" s="113">
        <v>0</v>
      </c>
      <c r="AD36" s="113">
        <v>1</v>
      </c>
      <c r="AE36" s="113">
        <v>3</v>
      </c>
      <c r="AF36" s="113">
        <v>1</v>
      </c>
      <c r="AG36" s="113">
        <v>1</v>
      </c>
      <c r="AH36" s="113">
        <v>1</v>
      </c>
      <c r="AI36" s="113">
        <v>8</v>
      </c>
      <c r="AJ36" s="114">
        <v>0</v>
      </c>
      <c r="AK36" s="114">
        <v>0</v>
      </c>
      <c r="AL36" s="114">
        <v>0</v>
      </c>
      <c r="AM36" s="113">
        <v>0</v>
      </c>
      <c r="AN36" s="113">
        <v>0</v>
      </c>
      <c r="AO36" s="113">
        <v>0</v>
      </c>
      <c r="AP36" s="113">
        <v>0</v>
      </c>
    </row>
    <row r="37" spans="1:69" ht="14.1" customHeight="1" x14ac:dyDescent="0.15">
      <c r="A37" s="111" t="s">
        <v>476</v>
      </c>
      <c r="B37" s="112" t="s">
        <v>477</v>
      </c>
      <c r="C37" s="113">
        <v>280</v>
      </c>
      <c r="D37" s="114">
        <v>0</v>
      </c>
      <c r="E37" s="112">
        <f t="shared" si="0"/>
        <v>45</v>
      </c>
      <c r="F37" s="116">
        <v>1</v>
      </c>
      <c r="G37" s="116">
        <v>1</v>
      </c>
      <c r="H37" s="116">
        <v>1</v>
      </c>
      <c r="I37" s="116">
        <v>0</v>
      </c>
      <c r="J37" s="116">
        <v>0</v>
      </c>
      <c r="K37" s="116">
        <v>30</v>
      </c>
      <c r="L37" s="116">
        <v>1</v>
      </c>
      <c r="M37" s="116">
        <v>0</v>
      </c>
      <c r="N37" s="116">
        <v>11</v>
      </c>
      <c r="O37" s="113">
        <v>37</v>
      </c>
      <c r="P37" s="113">
        <v>8</v>
      </c>
      <c r="Q37" s="113">
        <v>45</v>
      </c>
      <c r="R37" s="112">
        <v>0</v>
      </c>
      <c r="S37" s="112">
        <v>0</v>
      </c>
      <c r="T37" s="112">
        <v>0</v>
      </c>
      <c r="U37" s="112">
        <v>0</v>
      </c>
      <c r="V37" s="112">
        <v>0</v>
      </c>
      <c r="W37" s="112">
        <v>0</v>
      </c>
      <c r="X37" s="112">
        <v>0</v>
      </c>
      <c r="Y37" s="116">
        <v>0</v>
      </c>
      <c r="Z37" s="116">
        <v>0</v>
      </c>
      <c r="AA37" s="116">
        <v>0</v>
      </c>
      <c r="AB37" s="116">
        <v>0</v>
      </c>
      <c r="AC37" s="113">
        <v>0</v>
      </c>
      <c r="AD37" s="113">
        <v>1</v>
      </c>
      <c r="AE37" s="113">
        <v>3</v>
      </c>
      <c r="AF37" s="113">
        <v>1</v>
      </c>
      <c r="AG37" s="113">
        <v>1</v>
      </c>
      <c r="AH37" s="113">
        <v>2</v>
      </c>
      <c r="AI37" s="113">
        <v>0</v>
      </c>
      <c r="AJ37" s="114">
        <v>0</v>
      </c>
      <c r="AK37" s="114">
        <v>2</v>
      </c>
      <c r="AL37" s="114">
        <v>0</v>
      </c>
      <c r="AM37" s="113">
        <v>0</v>
      </c>
      <c r="AN37" s="113">
        <v>0</v>
      </c>
      <c r="AO37" s="113">
        <v>0</v>
      </c>
      <c r="AP37" s="113">
        <v>0</v>
      </c>
    </row>
    <row r="38" spans="1:69" ht="14.1" customHeight="1" x14ac:dyDescent="0.15">
      <c r="A38" s="111" t="s">
        <v>476</v>
      </c>
      <c r="B38" s="112" t="s">
        <v>354</v>
      </c>
      <c r="C38" s="113">
        <v>140</v>
      </c>
      <c r="D38" s="114">
        <v>0</v>
      </c>
      <c r="E38" s="112">
        <f t="shared" si="0"/>
        <v>35</v>
      </c>
      <c r="F38" s="116">
        <v>1</v>
      </c>
      <c r="G38" s="116">
        <v>0</v>
      </c>
      <c r="H38" s="116">
        <v>1</v>
      </c>
      <c r="I38" s="116">
        <v>0</v>
      </c>
      <c r="J38" s="116">
        <v>0</v>
      </c>
      <c r="K38" s="116">
        <v>29</v>
      </c>
      <c r="L38" s="116">
        <v>1</v>
      </c>
      <c r="M38" s="116">
        <v>0</v>
      </c>
      <c r="N38" s="116">
        <v>3</v>
      </c>
      <c r="O38" s="113">
        <v>29</v>
      </c>
      <c r="P38" s="113">
        <v>6</v>
      </c>
      <c r="Q38" s="113">
        <v>35</v>
      </c>
      <c r="R38" s="112">
        <v>0</v>
      </c>
      <c r="S38" s="112">
        <v>0</v>
      </c>
      <c r="T38" s="112">
        <v>0</v>
      </c>
      <c r="U38" s="112">
        <v>0</v>
      </c>
      <c r="V38" s="112">
        <v>0</v>
      </c>
      <c r="W38" s="112">
        <v>0</v>
      </c>
      <c r="X38" s="112">
        <v>0</v>
      </c>
      <c r="Y38" s="116">
        <v>0</v>
      </c>
      <c r="Z38" s="116">
        <v>0</v>
      </c>
      <c r="AA38" s="116">
        <v>0</v>
      </c>
      <c r="AB38" s="116">
        <v>0</v>
      </c>
      <c r="AC38" s="113">
        <v>0</v>
      </c>
      <c r="AD38" s="113">
        <v>1</v>
      </c>
      <c r="AE38" s="113">
        <v>3</v>
      </c>
      <c r="AF38" s="113">
        <v>1</v>
      </c>
      <c r="AG38" s="113">
        <v>1</v>
      </c>
      <c r="AH38" s="113">
        <v>1</v>
      </c>
      <c r="AI38" s="114">
        <v>0</v>
      </c>
      <c r="AJ38" s="114">
        <v>0</v>
      </c>
      <c r="AK38" s="114">
        <v>1</v>
      </c>
      <c r="AL38" s="114">
        <v>0</v>
      </c>
      <c r="AM38" s="113">
        <v>0</v>
      </c>
      <c r="AN38" s="113">
        <v>0</v>
      </c>
      <c r="AO38" s="113">
        <v>0</v>
      </c>
      <c r="AP38" s="113">
        <v>0</v>
      </c>
    </row>
    <row r="39" spans="1:69" ht="14.1" customHeight="1" x14ac:dyDescent="0.15">
      <c r="A39" s="117" t="s">
        <v>443</v>
      </c>
      <c r="B39" s="117">
        <f>COUNTA(B34:B38)</f>
        <v>5</v>
      </c>
      <c r="C39" s="118">
        <f>SUM(C34:C38)</f>
        <v>870</v>
      </c>
      <c r="D39" s="118">
        <f t="shared" ref="D39:AP39" si="5">SUM(D34:D38)</f>
        <v>0</v>
      </c>
      <c r="E39" s="118">
        <f t="shared" si="5"/>
        <v>152</v>
      </c>
      <c r="F39" s="118">
        <f t="shared" si="5"/>
        <v>5</v>
      </c>
      <c r="G39" s="118">
        <f t="shared" si="5"/>
        <v>1</v>
      </c>
      <c r="H39" s="118">
        <f t="shared" si="5"/>
        <v>5</v>
      </c>
      <c r="I39" s="118">
        <f t="shared" si="5"/>
        <v>1</v>
      </c>
      <c r="J39" s="118">
        <f t="shared" si="5"/>
        <v>0</v>
      </c>
      <c r="K39" s="118">
        <f t="shared" si="5"/>
        <v>113</v>
      </c>
      <c r="L39" s="118">
        <f t="shared" si="5"/>
        <v>5</v>
      </c>
      <c r="M39" s="118">
        <f t="shared" si="5"/>
        <v>0</v>
      </c>
      <c r="N39" s="118">
        <f t="shared" si="5"/>
        <v>22</v>
      </c>
      <c r="O39" s="118">
        <f t="shared" si="5"/>
        <v>121</v>
      </c>
      <c r="P39" s="118">
        <f t="shared" si="5"/>
        <v>31</v>
      </c>
      <c r="Q39" s="118">
        <f t="shared" si="5"/>
        <v>152</v>
      </c>
      <c r="R39" s="118">
        <f t="shared" si="5"/>
        <v>0</v>
      </c>
      <c r="S39" s="118">
        <f t="shared" si="5"/>
        <v>0</v>
      </c>
      <c r="T39" s="118">
        <f t="shared" si="5"/>
        <v>0</v>
      </c>
      <c r="U39" s="118">
        <f t="shared" si="5"/>
        <v>0</v>
      </c>
      <c r="V39" s="118">
        <f t="shared" si="5"/>
        <v>0</v>
      </c>
      <c r="W39" s="118">
        <f t="shared" si="5"/>
        <v>0</v>
      </c>
      <c r="X39" s="118">
        <f t="shared" si="5"/>
        <v>0</v>
      </c>
      <c r="Y39" s="118">
        <f t="shared" si="5"/>
        <v>0</v>
      </c>
      <c r="Z39" s="118">
        <f t="shared" si="5"/>
        <v>0</v>
      </c>
      <c r="AA39" s="118">
        <f t="shared" si="5"/>
        <v>0</v>
      </c>
      <c r="AB39" s="118">
        <f t="shared" si="5"/>
        <v>0</v>
      </c>
      <c r="AC39" s="118">
        <f t="shared" si="5"/>
        <v>0</v>
      </c>
      <c r="AD39" s="118">
        <f t="shared" si="5"/>
        <v>5</v>
      </c>
      <c r="AE39" s="118">
        <f t="shared" si="5"/>
        <v>15</v>
      </c>
      <c r="AF39" s="118">
        <f t="shared" si="5"/>
        <v>4</v>
      </c>
      <c r="AG39" s="118">
        <f t="shared" si="5"/>
        <v>5</v>
      </c>
      <c r="AH39" s="118">
        <f t="shared" si="5"/>
        <v>6</v>
      </c>
      <c r="AI39" s="118">
        <f t="shared" si="5"/>
        <v>8</v>
      </c>
      <c r="AJ39" s="118">
        <f t="shared" si="5"/>
        <v>0</v>
      </c>
      <c r="AK39" s="118">
        <f t="shared" ref="AK39" si="6">SUM(AK34:AK38)</f>
        <v>4</v>
      </c>
      <c r="AL39" s="118">
        <f t="shared" si="5"/>
        <v>0</v>
      </c>
      <c r="AM39" s="118">
        <f t="shared" si="5"/>
        <v>0</v>
      </c>
      <c r="AN39" s="118">
        <f t="shared" si="5"/>
        <v>0</v>
      </c>
      <c r="AO39" s="118">
        <f t="shared" si="5"/>
        <v>0</v>
      </c>
      <c r="AP39" s="118">
        <f t="shared" si="5"/>
        <v>0</v>
      </c>
    </row>
    <row r="40" spans="1:69" ht="14.1" customHeight="1" x14ac:dyDescent="0.15">
      <c r="A40" s="111" t="s">
        <v>478</v>
      </c>
      <c r="B40" s="112" t="s">
        <v>479</v>
      </c>
      <c r="C40" s="113">
        <v>230</v>
      </c>
      <c r="D40" s="114">
        <v>0</v>
      </c>
      <c r="E40" s="112">
        <f t="shared" si="0"/>
        <v>34</v>
      </c>
      <c r="F40" s="116">
        <v>1</v>
      </c>
      <c r="G40" s="116">
        <v>0</v>
      </c>
      <c r="H40" s="116">
        <v>1</v>
      </c>
      <c r="I40" s="116">
        <v>1</v>
      </c>
      <c r="J40" s="116">
        <v>0</v>
      </c>
      <c r="K40" s="116">
        <v>30</v>
      </c>
      <c r="L40" s="116">
        <v>1</v>
      </c>
      <c r="M40" s="116">
        <v>0</v>
      </c>
      <c r="N40" s="116">
        <v>0</v>
      </c>
      <c r="O40" s="113">
        <v>29</v>
      </c>
      <c r="P40" s="113">
        <v>5</v>
      </c>
      <c r="Q40" s="113">
        <v>34</v>
      </c>
      <c r="R40" s="112">
        <v>0</v>
      </c>
      <c r="S40" s="112">
        <v>0</v>
      </c>
      <c r="T40" s="112">
        <v>0</v>
      </c>
      <c r="U40" s="112">
        <v>0</v>
      </c>
      <c r="V40" s="112">
        <v>0</v>
      </c>
      <c r="W40" s="112">
        <v>0</v>
      </c>
      <c r="X40" s="112">
        <v>0</v>
      </c>
      <c r="Y40" s="116">
        <v>0</v>
      </c>
      <c r="Z40" s="116">
        <v>0</v>
      </c>
      <c r="AA40" s="116">
        <v>0</v>
      </c>
      <c r="AB40" s="116">
        <v>0</v>
      </c>
      <c r="AC40" s="113">
        <v>0</v>
      </c>
      <c r="AD40" s="113">
        <v>1</v>
      </c>
      <c r="AE40" s="113">
        <v>3</v>
      </c>
      <c r="AF40" s="114">
        <v>0</v>
      </c>
      <c r="AG40" s="113">
        <v>1</v>
      </c>
      <c r="AH40" s="113">
        <v>1</v>
      </c>
      <c r="AI40" s="114">
        <v>0</v>
      </c>
      <c r="AJ40" s="114">
        <v>0</v>
      </c>
      <c r="AK40" s="114">
        <v>0</v>
      </c>
      <c r="AL40" s="114">
        <v>0</v>
      </c>
      <c r="AM40" s="113">
        <v>0</v>
      </c>
      <c r="AN40" s="113">
        <v>2</v>
      </c>
      <c r="AO40" s="113">
        <v>0</v>
      </c>
      <c r="AP40" s="113">
        <v>0</v>
      </c>
    </row>
    <row r="41" spans="1:69" ht="14.1" customHeight="1" x14ac:dyDescent="0.15">
      <c r="A41" s="111" t="s">
        <v>478</v>
      </c>
      <c r="B41" s="112" t="s">
        <v>480</v>
      </c>
      <c r="C41" s="113">
        <v>180</v>
      </c>
      <c r="D41" s="114">
        <v>0</v>
      </c>
      <c r="E41" s="112">
        <f t="shared" si="0"/>
        <v>25</v>
      </c>
      <c r="F41" s="116">
        <v>1</v>
      </c>
      <c r="G41" s="116">
        <v>0</v>
      </c>
      <c r="H41" s="116">
        <v>1</v>
      </c>
      <c r="I41" s="116">
        <v>1</v>
      </c>
      <c r="J41" s="116">
        <v>0</v>
      </c>
      <c r="K41" s="116">
        <v>19</v>
      </c>
      <c r="L41" s="116">
        <v>1</v>
      </c>
      <c r="M41" s="116">
        <v>0</v>
      </c>
      <c r="N41" s="116">
        <v>2</v>
      </c>
      <c r="O41" s="113">
        <v>21</v>
      </c>
      <c r="P41" s="113">
        <v>4</v>
      </c>
      <c r="Q41" s="113">
        <v>25</v>
      </c>
      <c r="R41" s="112">
        <v>0</v>
      </c>
      <c r="S41" s="112">
        <v>0</v>
      </c>
      <c r="T41" s="112">
        <v>0</v>
      </c>
      <c r="U41" s="112">
        <v>0</v>
      </c>
      <c r="V41" s="112">
        <v>0</v>
      </c>
      <c r="W41" s="112">
        <v>0</v>
      </c>
      <c r="X41" s="112">
        <v>0</v>
      </c>
      <c r="Y41" s="116">
        <v>0</v>
      </c>
      <c r="Z41" s="116">
        <v>0</v>
      </c>
      <c r="AA41" s="116">
        <v>0</v>
      </c>
      <c r="AB41" s="116">
        <v>0</v>
      </c>
      <c r="AC41" s="113">
        <v>0</v>
      </c>
      <c r="AD41" s="113">
        <v>1</v>
      </c>
      <c r="AE41" s="113">
        <v>3</v>
      </c>
      <c r="AF41" s="113">
        <v>1</v>
      </c>
      <c r="AG41" s="113">
        <v>1</v>
      </c>
      <c r="AH41" s="113">
        <v>1</v>
      </c>
      <c r="AI41" s="113">
        <v>0</v>
      </c>
      <c r="AJ41" s="114">
        <v>0</v>
      </c>
      <c r="AK41" s="114">
        <v>0</v>
      </c>
      <c r="AL41" s="114">
        <v>0</v>
      </c>
      <c r="AM41" s="113">
        <v>0</v>
      </c>
      <c r="AN41" s="113">
        <v>0</v>
      </c>
      <c r="AO41" s="113">
        <v>0</v>
      </c>
      <c r="AP41" s="113">
        <v>0</v>
      </c>
    </row>
    <row r="42" spans="1:69" ht="14.1" customHeight="1" x14ac:dyDescent="0.15">
      <c r="A42" s="111" t="s">
        <v>478</v>
      </c>
      <c r="B42" s="112" t="s">
        <v>116</v>
      </c>
      <c r="C42" s="113">
        <v>240</v>
      </c>
      <c r="D42" s="114">
        <v>0</v>
      </c>
      <c r="E42" s="112">
        <f t="shared" si="0"/>
        <v>35</v>
      </c>
      <c r="F42" s="116">
        <v>1</v>
      </c>
      <c r="G42" s="116">
        <v>0</v>
      </c>
      <c r="H42" s="116">
        <v>1</v>
      </c>
      <c r="I42" s="116">
        <v>0</v>
      </c>
      <c r="J42" s="116">
        <v>0</v>
      </c>
      <c r="K42" s="116">
        <v>31</v>
      </c>
      <c r="L42" s="116">
        <v>1</v>
      </c>
      <c r="M42" s="116">
        <v>0</v>
      </c>
      <c r="N42" s="116">
        <v>1</v>
      </c>
      <c r="O42" s="113">
        <v>18</v>
      </c>
      <c r="P42" s="113">
        <v>17</v>
      </c>
      <c r="Q42" s="113">
        <v>35</v>
      </c>
      <c r="R42" s="112">
        <v>0</v>
      </c>
      <c r="S42" s="112">
        <v>0</v>
      </c>
      <c r="T42" s="112">
        <v>0</v>
      </c>
      <c r="U42" s="112">
        <v>0</v>
      </c>
      <c r="V42" s="112">
        <v>0</v>
      </c>
      <c r="W42" s="112">
        <v>0</v>
      </c>
      <c r="X42" s="112">
        <v>0</v>
      </c>
      <c r="Y42" s="116">
        <v>0</v>
      </c>
      <c r="Z42" s="116">
        <v>0</v>
      </c>
      <c r="AA42" s="116">
        <v>0</v>
      </c>
      <c r="AB42" s="116">
        <v>0</v>
      </c>
      <c r="AC42" s="113">
        <v>0</v>
      </c>
      <c r="AD42" s="113">
        <v>1</v>
      </c>
      <c r="AE42" s="113">
        <v>3</v>
      </c>
      <c r="AF42" s="113">
        <v>1</v>
      </c>
      <c r="AG42" s="113">
        <v>1</v>
      </c>
      <c r="AH42" s="113">
        <v>1</v>
      </c>
      <c r="AI42" s="113">
        <v>9</v>
      </c>
      <c r="AJ42" s="114">
        <v>0</v>
      </c>
      <c r="AK42" s="114">
        <v>1</v>
      </c>
      <c r="AL42" s="114">
        <v>0</v>
      </c>
      <c r="AM42" s="113">
        <v>0</v>
      </c>
      <c r="AN42" s="113">
        <v>0</v>
      </c>
      <c r="AO42" s="113">
        <v>0</v>
      </c>
      <c r="AP42" s="113">
        <v>0</v>
      </c>
    </row>
    <row r="43" spans="1:69" ht="14.1" customHeight="1" x14ac:dyDescent="0.15">
      <c r="A43" s="111" t="s">
        <v>478</v>
      </c>
      <c r="B43" s="112" t="s">
        <v>117</v>
      </c>
      <c r="C43" s="113">
        <v>181</v>
      </c>
      <c r="D43" s="114">
        <v>0</v>
      </c>
      <c r="E43" s="112">
        <f t="shared" si="0"/>
        <v>24</v>
      </c>
      <c r="F43" s="116">
        <v>1</v>
      </c>
      <c r="G43" s="116">
        <v>0</v>
      </c>
      <c r="H43" s="116">
        <v>2</v>
      </c>
      <c r="I43" s="116">
        <v>0</v>
      </c>
      <c r="J43" s="116">
        <v>0</v>
      </c>
      <c r="K43" s="116">
        <v>16</v>
      </c>
      <c r="L43" s="116">
        <v>1</v>
      </c>
      <c r="M43" s="116">
        <v>0</v>
      </c>
      <c r="N43" s="116">
        <v>4</v>
      </c>
      <c r="O43" s="113">
        <v>12</v>
      </c>
      <c r="P43" s="113">
        <v>12</v>
      </c>
      <c r="Q43" s="113">
        <v>24</v>
      </c>
      <c r="R43" s="112">
        <v>0</v>
      </c>
      <c r="S43" s="112">
        <v>0</v>
      </c>
      <c r="T43" s="112">
        <v>0</v>
      </c>
      <c r="U43" s="112">
        <v>0</v>
      </c>
      <c r="V43" s="112">
        <v>0</v>
      </c>
      <c r="W43" s="112">
        <v>0</v>
      </c>
      <c r="X43" s="112">
        <v>0</v>
      </c>
      <c r="Y43" s="116">
        <v>0</v>
      </c>
      <c r="Z43" s="116">
        <v>0</v>
      </c>
      <c r="AA43" s="116">
        <v>0</v>
      </c>
      <c r="AB43" s="116">
        <v>0</v>
      </c>
      <c r="AC43" s="113">
        <v>0</v>
      </c>
      <c r="AD43" s="113">
        <v>1</v>
      </c>
      <c r="AE43" s="113">
        <v>3</v>
      </c>
      <c r="AF43" s="113">
        <v>0</v>
      </c>
      <c r="AG43" s="113">
        <v>1</v>
      </c>
      <c r="AH43" s="113">
        <v>1</v>
      </c>
      <c r="AI43" s="114">
        <v>0</v>
      </c>
      <c r="AJ43" s="114">
        <v>0</v>
      </c>
      <c r="AK43" s="114">
        <v>0</v>
      </c>
      <c r="AL43" s="114">
        <v>0</v>
      </c>
      <c r="AM43" s="113">
        <v>1</v>
      </c>
      <c r="AN43" s="113">
        <v>0</v>
      </c>
      <c r="AO43" s="113">
        <v>0</v>
      </c>
      <c r="AP43" s="113">
        <v>0</v>
      </c>
    </row>
    <row r="44" spans="1:69" ht="14.1" customHeight="1" x14ac:dyDescent="0.15">
      <c r="A44" s="111" t="s">
        <v>478</v>
      </c>
      <c r="B44" s="112" t="s">
        <v>118</v>
      </c>
      <c r="C44" s="113">
        <v>130</v>
      </c>
      <c r="D44" s="114">
        <v>0</v>
      </c>
      <c r="E44" s="112">
        <f t="shared" si="0"/>
        <v>22</v>
      </c>
      <c r="F44" s="116">
        <v>1</v>
      </c>
      <c r="G44" s="116">
        <v>0</v>
      </c>
      <c r="H44" s="116">
        <v>1</v>
      </c>
      <c r="I44" s="116">
        <v>1</v>
      </c>
      <c r="J44" s="116">
        <v>0</v>
      </c>
      <c r="K44" s="116">
        <v>18</v>
      </c>
      <c r="L44" s="116">
        <v>1</v>
      </c>
      <c r="M44" s="116">
        <v>0</v>
      </c>
      <c r="N44" s="116">
        <v>0</v>
      </c>
      <c r="O44" s="113">
        <v>20</v>
      </c>
      <c r="P44" s="113">
        <v>2</v>
      </c>
      <c r="Q44" s="113">
        <v>22</v>
      </c>
      <c r="R44" s="112">
        <v>0</v>
      </c>
      <c r="S44" s="112">
        <v>0</v>
      </c>
      <c r="T44" s="112">
        <v>0</v>
      </c>
      <c r="U44" s="112">
        <v>0</v>
      </c>
      <c r="V44" s="112">
        <v>0</v>
      </c>
      <c r="W44" s="112">
        <v>0</v>
      </c>
      <c r="X44" s="112">
        <v>0</v>
      </c>
      <c r="Y44" s="116">
        <v>0</v>
      </c>
      <c r="Z44" s="116">
        <v>0</v>
      </c>
      <c r="AA44" s="116">
        <v>0</v>
      </c>
      <c r="AB44" s="116">
        <v>0</v>
      </c>
      <c r="AC44" s="113">
        <v>0</v>
      </c>
      <c r="AD44" s="113">
        <v>1</v>
      </c>
      <c r="AE44" s="113">
        <v>3</v>
      </c>
      <c r="AF44" s="114">
        <v>0</v>
      </c>
      <c r="AG44" s="113">
        <v>1</v>
      </c>
      <c r="AH44" s="113">
        <v>2</v>
      </c>
      <c r="AI44" s="114">
        <v>0</v>
      </c>
      <c r="AJ44" s="114">
        <v>0</v>
      </c>
      <c r="AK44" s="114">
        <v>1</v>
      </c>
      <c r="AL44" s="114">
        <v>0</v>
      </c>
      <c r="AM44" s="113">
        <v>0</v>
      </c>
      <c r="AN44" s="113">
        <v>0</v>
      </c>
      <c r="AO44" s="113">
        <v>0</v>
      </c>
      <c r="AP44" s="113">
        <v>0</v>
      </c>
    </row>
    <row r="45" spans="1:69" ht="14.1" customHeight="1" x14ac:dyDescent="0.15">
      <c r="A45" s="111" t="s">
        <v>478</v>
      </c>
      <c r="B45" s="112" t="s">
        <v>119</v>
      </c>
      <c r="C45" s="113">
        <v>103</v>
      </c>
      <c r="D45" s="114">
        <v>0</v>
      </c>
      <c r="E45" s="112">
        <f t="shared" si="0"/>
        <v>7</v>
      </c>
      <c r="F45" s="116">
        <v>1</v>
      </c>
      <c r="G45" s="116">
        <v>0</v>
      </c>
      <c r="H45" s="116">
        <v>1</v>
      </c>
      <c r="I45" s="116">
        <v>0</v>
      </c>
      <c r="J45" s="116">
        <v>0</v>
      </c>
      <c r="K45" s="116">
        <v>2</v>
      </c>
      <c r="L45" s="116">
        <v>0</v>
      </c>
      <c r="M45" s="116">
        <v>0</v>
      </c>
      <c r="N45" s="116">
        <v>3</v>
      </c>
      <c r="O45" s="113">
        <v>6</v>
      </c>
      <c r="P45" s="113">
        <v>1</v>
      </c>
      <c r="Q45" s="113">
        <v>7</v>
      </c>
      <c r="R45" s="112">
        <v>0</v>
      </c>
      <c r="S45" s="112">
        <v>0</v>
      </c>
      <c r="T45" s="112">
        <v>0</v>
      </c>
      <c r="U45" s="112">
        <v>0</v>
      </c>
      <c r="V45" s="112">
        <v>0</v>
      </c>
      <c r="W45" s="112">
        <v>0</v>
      </c>
      <c r="X45" s="112">
        <v>0</v>
      </c>
      <c r="Y45" s="116">
        <v>0</v>
      </c>
      <c r="Z45" s="116">
        <v>0</v>
      </c>
      <c r="AA45" s="116">
        <v>0</v>
      </c>
      <c r="AB45" s="116">
        <v>0</v>
      </c>
      <c r="AC45" s="113">
        <v>0</v>
      </c>
      <c r="AD45" s="113">
        <v>1</v>
      </c>
      <c r="AE45" s="113">
        <v>3</v>
      </c>
      <c r="AF45" s="113">
        <v>1</v>
      </c>
      <c r="AG45" s="113">
        <v>1</v>
      </c>
      <c r="AH45" s="113">
        <v>1</v>
      </c>
      <c r="AI45" s="113">
        <v>1</v>
      </c>
      <c r="AJ45" s="114">
        <v>0</v>
      </c>
      <c r="AK45" s="114">
        <v>0</v>
      </c>
      <c r="AL45" s="114">
        <v>0</v>
      </c>
      <c r="AM45" s="113">
        <v>0</v>
      </c>
      <c r="AN45" s="113">
        <v>0</v>
      </c>
      <c r="AO45" s="113">
        <v>0</v>
      </c>
      <c r="AP45" s="113">
        <v>0</v>
      </c>
    </row>
    <row r="46" spans="1:69" ht="14.1" customHeight="1" x14ac:dyDescent="0.15">
      <c r="A46" s="111" t="s">
        <v>478</v>
      </c>
      <c r="B46" s="112" t="s">
        <v>120</v>
      </c>
      <c r="C46" s="113">
        <v>170</v>
      </c>
      <c r="D46" s="114">
        <v>0</v>
      </c>
      <c r="E46" s="112">
        <f t="shared" si="0"/>
        <v>32</v>
      </c>
      <c r="F46" s="116">
        <v>1</v>
      </c>
      <c r="G46" s="116">
        <v>0</v>
      </c>
      <c r="H46" s="116">
        <v>1</v>
      </c>
      <c r="I46" s="116">
        <v>1</v>
      </c>
      <c r="J46" s="116">
        <v>0</v>
      </c>
      <c r="K46" s="116">
        <v>26</v>
      </c>
      <c r="L46" s="116">
        <v>1</v>
      </c>
      <c r="M46" s="116">
        <v>0</v>
      </c>
      <c r="N46" s="116">
        <v>2</v>
      </c>
      <c r="O46" s="113">
        <v>14</v>
      </c>
      <c r="P46" s="113">
        <v>18</v>
      </c>
      <c r="Q46" s="113">
        <v>32</v>
      </c>
      <c r="R46" s="112">
        <v>0</v>
      </c>
      <c r="S46" s="112">
        <v>0</v>
      </c>
      <c r="T46" s="112">
        <v>0</v>
      </c>
      <c r="U46" s="112">
        <v>0</v>
      </c>
      <c r="V46" s="112">
        <v>0</v>
      </c>
      <c r="W46" s="112">
        <v>0</v>
      </c>
      <c r="X46" s="112">
        <v>0</v>
      </c>
      <c r="Y46" s="116">
        <v>0</v>
      </c>
      <c r="Z46" s="116">
        <v>0</v>
      </c>
      <c r="AA46" s="116">
        <v>0</v>
      </c>
      <c r="AB46" s="116">
        <v>0</v>
      </c>
      <c r="AC46" s="113">
        <v>0</v>
      </c>
      <c r="AD46" s="113">
        <v>1</v>
      </c>
      <c r="AE46" s="113">
        <v>3</v>
      </c>
      <c r="AF46" s="113">
        <v>1</v>
      </c>
      <c r="AG46" s="113">
        <v>1</v>
      </c>
      <c r="AH46" s="113">
        <v>1</v>
      </c>
      <c r="AI46" s="113">
        <v>4</v>
      </c>
      <c r="AJ46" s="114">
        <v>0</v>
      </c>
      <c r="AK46" s="114">
        <v>1</v>
      </c>
      <c r="AL46" s="114">
        <v>0</v>
      </c>
      <c r="AM46" s="113">
        <v>0</v>
      </c>
      <c r="AN46" s="113">
        <v>0</v>
      </c>
      <c r="AO46" s="113">
        <v>0</v>
      </c>
      <c r="AP46" s="113">
        <v>0</v>
      </c>
    </row>
    <row r="47" spans="1:69" s="105" customFormat="1" ht="14.1" customHeight="1" x14ac:dyDescent="0.15">
      <c r="A47" s="111" t="s">
        <v>478</v>
      </c>
      <c r="B47" s="112" t="s">
        <v>121</v>
      </c>
      <c r="C47" s="113">
        <v>200</v>
      </c>
      <c r="D47" s="114">
        <v>0</v>
      </c>
      <c r="E47" s="112">
        <f t="shared" si="0"/>
        <v>24</v>
      </c>
      <c r="F47" s="116">
        <v>1</v>
      </c>
      <c r="G47" s="116">
        <v>1</v>
      </c>
      <c r="H47" s="116">
        <v>1</v>
      </c>
      <c r="I47" s="116">
        <v>0</v>
      </c>
      <c r="J47" s="116">
        <v>0</v>
      </c>
      <c r="K47" s="116">
        <v>18</v>
      </c>
      <c r="L47" s="116">
        <v>1</v>
      </c>
      <c r="M47" s="116">
        <v>0</v>
      </c>
      <c r="N47" s="116">
        <v>2</v>
      </c>
      <c r="O47" s="113">
        <v>24</v>
      </c>
      <c r="P47" s="116">
        <v>0</v>
      </c>
      <c r="Q47" s="113">
        <v>24</v>
      </c>
      <c r="R47" s="112">
        <v>0</v>
      </c>
      <c r="S47" s="112">
        <v>0</v>
      </c>
      <c r="T47" s="112">
        <v>0</v>
      </c>
      <c r="U47" s="112">
        <v>0</v>
      </c>
      <c r="V47" s="112">
        <v>0</v>
      </c>
      <c r="W47" s="112">
        <v>0</v>
      </c>
      <c r="X47" s="112">
        <v>0</v>
      </c>
      <c r="Y47" s="116">
        <v>0</v>
      </c>
      <c r="Z47" s="116">
        <v>0</v>
      </c>
      <c r="AA47" s="116">
        <v>0</v>
      </c>
      <c r="AB47" s="116">
        <v>0</v>
      </c>
      <c r="AC47" s="113">
        <v>0</v>
      </c>
      <c r="AD47" s="113">
        <v>1</v>
      </c>
      <c r="AE47" s="113">
        <v>3</v>
      </c>
      <c r="AF47" s="116">
        <v>0</v>
      </c>
      <c r="AG47" s="113">
        <v>1</v>
      </c>
      <c r="AH47" s="113">
        <v>1</v>
      </c>
      <c r="AI47" s="114">
        <v>4</v>
      </c>
      <c r="AJ47" s="114">
        <v>0</v>
      </c>
      <c r="AK47" s="114">
        <v>0</v>
      </c>
      <c r="AL47" s="114">
        <v>0</v>
      </c>
      <c r="AM47" s="113">
        <v>0</v>
      </c>
      <c r="AN47" s="113">
        <v>0</v>
      </c>
      <c r="AO47" s="113">
        <v>0</v>
      </c>
      <c r="AP47" s="113">
        <v>0</v>
      </c>
      <c r="AQ47" s="14"/>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row>
    <row r="48" spans="1:69" ht="14.1" customHeight="1" x14ac:dyDescent="0.15">
      <c r="A48" s="117" t="s">
        <v>443</v>
      </c>
      <c r="B48" s="117">
        <f>COUNTA(B40:B47)</f>
        <v>8</v>
      </c>
      <c r="C48" s="118">
        <f t="shared" ref="C48:AP48" si="7">SUM(C40:C47)</f>
        <v>1434</v>
      </c>
      <c r="D48" s="118">
        <f t="shared" si="7"/>
        <v>0</v>
      </c>
      <c r="E48" s="118">
        <f t="shared" si="7"/>
        <v>203</v>
      </c>
      <c r="F48" s="118">
        <f t="shared" si="7"/>
        <v>8</v>
      </c>
      <c r="G48" s="118">
        <f t="shared" si="7"/>
        <v>1</v>
      </c>
      <c r="H48" s="118">
        <f t="shared" si="7"/>
        <v>9</v>
      </c>
      <c r="I48" s="118">
        <f t="shared" si="7"/>
        <v>4</v>
      </c>
      <c r="J48" s="118">
        <f t="shared" si="7"/>
        <v>0</v>
      </c>
      <c r="K48" s="118">
        <f t="shared" si="7"/>
        <v>160</v>
      </c>
      <c r="L48" s="118">
        <f t="shared" si="7"/>
        <v>7</v>
      </c>
      <c r="M48" s="118">
        <f t="shared" si="7"/>
        <v>0</v>
      </c>
      <c r="N48" s="118">
        <f t="shared" si="7"/>
        <v>14</v>
      </c>
      <c r="O48" s="118">
        <f t="shared" si="7"/>
        <v>144</v>
      </c>
      <c r="P48" s="118">
        <f t="shared" si="7"/>
        <v>59</v>
      </c>
      <c r="Q48" s="118">
        <f t="shared" si="7"/>
        <v>203</v>
      </c>
      <c r="R48" s="118">
        <f t="shared" si="7"/>
        <v>0</v>
      </c>
      <c r="S48" s="118">
        <f t="shared" si="7"/>
        <v>0</v>
      </c>
      <c r="T48" s="118">
        <f t="shared" si="7"/>
        <v>0</v>
      </c>
      <c r="U48" s="118">
        <f t="shared" si="7"/>
        <v>0</v>
      </c>
      <c r="V48" s="118">
        <f t="shared" si="7"/>
        <v>0</v>
      </c>
      <c r="W48" s="118">
        <f t="shared" si="7"/>
        <v>0</v>
      </c>
      <c r="X48" s="118">
        <f t="shared" si="7"/>
        <v>0</v>
      </c>
      <c r="Y48" s="118">
        <f t="shared" si="7"/>
        <v>0</v>
      </c>
      <c r="Z48" s="118">
        <f t="shared" si="7"/>
        <v>0</v>
      </c>
      <c r="AA48" s="118">
        <f t="shared" si="7"/>
        <v>0</v>
      </c>
      <c r="AB48" s="118">
        <f t="shared" si="7"/>
        <v>0</v>
      </c>
      <c r="AC48" s="118">
        <f t="shared" si="7"/>
        <v>0</v>
      </c>
      <c r="AD48" s="118">
        <f t="shared" si="7"/>
        <v>8</v>
      </c>
      <c r="AE48" s="118">
        <f t="shared" si="7"/>
        <v>24</v>
      </c>
      <c r="AF48" s="118">
        <f t="shared" si="7"/>
        <v>4</v>
      </c>
      <c r="AG48" s="118">
        <f t="shared" si="7"/>
        <v>8</v>
      </c>
      <c r="AH48" s="118">
        <f t="shared" si="7"/>
        <v>9</v>
      </c>
      <c r="AI48" s="118">
        <f t="shared" si="7"/>
        <v>18</v>
      </c>
      <c r="AJ48" s="118">
        <f t="shared" si="7"/>
        <v>0</v>
      </c>
      <c r="AK48" s="118">
        <f t="shared" ref="AK48" si="8">SUM(AK40:AK47)</f>
        <v>3</v>
      </c>
      <c r="AL48" s="118">
        <f t="shared" si="7"/>
        <v>0</v>
      </c>
      <c r="AM48" s="118">
        <f t="shared" si="7"/>
        <v>1</v>
      </c>
      <c r="AN48" s="118">
        <f t="shared" si="7"/>
        <v>2</v>
      </c>
      <c r="AO48" s="118">
        <f t="shared" si="7"/>
        <v>0</v>
      </c>
      <c r="AP48" s="118">
        <f t="shared" si="7"/>
        <v>0</v>
      </c>
    </row>
    <row r="49" spans="1:42" ht="14.1" customHeight="1" x14ac:dyDescent="0.15">
      <c r="A49" s="111" t="s">
        <v>481</v>
      </c>
      <c r="B49" s="112" t="s">
        <v>125</v>
      </c>
      <c r="C49" s="113">
        <v>225</v>
      </c>
      <c r="D49" s="114">
        <v>0</v>
      </c>
      <c r="E49" s="112">
        <f t="shared" si="0"/>
        <v>36</v>
      </c>
      <c r="F49" s="116">
        <v>1</v>
      </c>
      <c r="G49" s="116">
        <v>0</v>
      </c>
      <c r="H49" s="116">
        <v>2</v>
      </c>
      <c r="I49" s="116">
        <v>0</v>
      </c>
      <c r="J49" s="116">
        <v>0</v>
      </c>
      <c r="K49" s="116">
        <v>18</v>
      </c>
      <c r="L49" s="116">
        <v>1</v>
      </c>
      <c r="M49" s="116">
        <v>0</v>
      </c>
      <c r="N49" s="116">
        <v>14</v>
      </c>
      <c r="O49" s="113">
        <v>29</v>
      </c>
      <c r="P49" s="113">
        <v>7</v>
      </c>
      <c r="Q49" s="113">
        <v>36</v>
      </c>
      <c r="R49" s="112">
        <v>0</v>
      </c>
      <c r="S49" s="112">
        <v>0</v>
      </c>
      <c r="T49" s="112">
        <v>0</v>
      </c>
      <c r="U49" s="112">
        <v>0</v>
      </c>
      <c r="V49" s="112">
        <v>0</v>
      </c>
      <c r="W49" s="112">
        <v>0</v>
      </c>
      <c r="X49" s="112">
        <v>0</v>
      </c>
      <c r="Y49" s="116">
        <v>0</v>
      </c>
      <c r="Z49" s="116">
        <v>0</v>
      </c>
      <c r="AA49" s="116">
        <v>0</v>
      </c>
      <c r="AB49" s="116">
        <v>0</v>
      </c>
      <c r="AC49" s="113">
        <v>0</v>
      </c>
      <c r="AD49" s="113">
        <v>1</v>
      </c>
      <c r="AE49" s="113">
        <v>3</v>
      </c>
      <c r="AF49" s="113">
        <v>1</v>
      </c>
      <c r="AG49" s="113">
        <v>1</v>
      </c>
      <c r="AH49" s="113">
        <v>1</v>
      </c>
      <c r="AI49" s="114">
        <v>0</v>
      </c>
      <c r="AJ49" s="114">
        <v>0</v>
      </c>
      <c r="AK49" s="114">
        <v>3</v>
      </c>
      <c r="AL49" s="114">
        <v>0</v>
      </c>
      <c r="AM49" s="113">
        <v>0</v>
      </c>
      <c r="AN49" s="113">
        <v>0</v>
      </c>
      <c r="AO49" s="113">
        <v>0</v>
      </c>
      <c r="AP49" s="113">
        <v>0</v>
      </c>
    </row>
    <row r="50" spans="1:42" ht="14.1" customHeight="1" x14ac:dyDescent="0.15">
      <c r="A50" s="111" t="s">
        <v>481</v>
      </c>
      <c r="B50" s="112" t="s">
        <v>126</v>
      </c>
      <c r="C50" s="113">
        <v>325</v>
      </c>
      <c r="D50" s="114">
        <v>0</v>
      </c>
      <c r="E50" s="112">
        <f t="shared" si="0"/>
        <v>79</v>
      </c>
      <c r="F50" s="116">
        <v>1</v>
      </c>
      <c r="G50" s="116">
        <v>1</v>
      </c>
      <c r="H50" s="116">
        <v>2</v>
      </c>
      <c r="I50" s="116">
        <v>2</v>
      </c>
      <c r="J50" s="116">
        <v>0</v>
      </c>
      <c r="K50" s="116">
        <v>52</v>
      </c>
      <c r="L50" s="116">
        <v>2</v>
      </c>
      <c r="M50" s="116">
        <v>0</v>
      </c>
      <c r="N50" s="116">
        <v>19</v>
      </c>
      <c r="O50" s="113">
        <v>62</v>
      </c>
      <c r="P50" s="113">
        <v>17</v>
      </c>
      <c r="Q50" s="113">
        <v>79</v>
      </c>
      <c r="R50" s="112">
        <v>0</v>
      </c>
      <c r="S50" s="112">
        <v>0</v>
      </c>
      <c r="T50" s="112">
        <v>0</v>
      </c>
      <c r="U50" s="112">
        <v>0</v>
      </c>
      <c r="V50" s="112">
        <v>0</v>
      </c>
      <c r="W50" s="112">
        <v>0</v>
      </c>
      <c r="X50" s="112">
        <v>0</v>
      </c>
      <c r="Y50" s="116">
        <v>0</v>
      </c>
      <c r="Z50" s="116">
        <v>0</v>
      </c>
      <c r="AA50" s="116">
        <v>0</v>
      </c>
      <c r="AB50" s="116">
        <v>0</v>
      </c>
      <c r="AC50" s="113">
        <v>0</v>
      </c>
      <c r="AD50" s="113">
        <v>1</v>
      </c>
      <c r="AE50" s="113">
        <v>3</v>
      </c>
      <c r="AF50" s="114">
        <v>0</v>
      </c>
      <c r="AG50" s="113">
        <v>1</v>
      </c>
      <c r="AH50" s="114">
        <v>1</v>
      </c>
      <c r="AI50" s="113">
        <v>4</v>
      </c>
      <c r="AJ50" s="114">
        <v>0</v>
      </c>
      <c r="AK50" s="114">
        <v>1</v>
      </c>
      <c r="AL50" s="114">
        <v>0</v>
      </c>
      <c r="AM50" s="113">
        <v>0</v>
      </c>
      <c r="AN50" s="113">
        <v>0</v>
      </c>
      <c r="AO50" s="113">
        <v>0</v>
      </c>
      <c r="AP50" s="113">
        <v>0</v>
      </c>
    </row>
    <row r="51" spans="1:42" ht="14.1" customHeight="1" x14ac:dyDescent="0.15">
      <c r="A51" s="111" t="s">
        <v>481</v>
      </c>
      <c r="B51" s="112" t="s">
        <v>127</v>
      </c>
      <c r="C51" s="113">
        <v>240</v>
      </c>
      <c r="D51" s="114">
        <v>0</v>
      </c>
      <c r="E51" s="112">
        <f t="shared" si="0"/>
        <v>42</v>
      </c>
      <c r="F51" s="116">
        <v>1</v>
      </c>
      <c r="G51" s="116">
        <v>1</v>
      </c>
      <c r="H51" s="116">
        <v>1</v>
      </c>
      <c r="I51" s="116">
        <v>0</v>
      </c>
      <c r="J51" s="116">
        <v>0</v>
      </c>
      <c r="K51" s="116">
        <v>27</v>
      </c>
      <c r="L51" s="116">
        <v>1</v>
      </c>
      <c r="M51" s="116">
        <v>0</v>
      </c>
      <c r="N51" s="116">
        <v>11</v>
      </c>
      <c r="O51" s="113">
        <v>36</v>
      </c>
      <c r="P51" s="113">
        <v>6</v>
      </c>
      <c r="Q51" s="113">
        <v>42</v>
      </c>
      <c r="R51" s="112">
        <v>0</v>
      </c>
      <c r="S51" s="112">
        <v>0</v>
      </c>
      <c r="T51" s="112">
        <v>0</v>
      </c>
      <c r="U51" s="112">
        <v>0</v>
      </c>
      <c r="V51" s="112">
        <v>0</v>
      </c>
      <c r="W51" s="112">
        <v>0</v>
      </c>
      <c r="X51" s="112">
        <v>0</v>
      </c>
      <c r="Y51" s="116">
        <v>0</v>
      </c>
      <c r="Z51" s="116">
        <v>0</v>
      </c>
      <c r="AA51" s="116">
        <v>0</v>
      </c>
      <c r="AB51" s="116">
        <v>0</v>
      </c>
      <c r="AC51" s="113">
        <v>0</v>
      </c>
      <c r="AD51" s="113">
        <v>1</v>
      </c>
      <c r="AE51" s="113">
        <v>3</v>
      </c>
      <c r="AF51" s="114">
        <v>0</v>
      </c>
      <c r="AG51" s="113">
        <v>1</v>
      </c>
      <c r="AH51" s="113">
        <v>1</v>
      </c>
      <c r="AI51" s="114">
        <v>0</v>
      </c>
      <c r="AJ51" s="114">
        <v>0</v>
      </c>
      <c r="AK51" s="114">
        <v>2</v>
      </c>
      <c r="AL51" s="114">
        <v>0</v>
      </c>
      <c r="AM51" s="113">
        <v>0</v>
      </c>
      <c r="AN51" s="113">
        <v>0</v>
      </c>
      <c r="AO51" s="113">
        <v>0</v>
      </c>
      <c r="AP51" s="113">
        <v>0</v>
      </c>
    </row>
    <row r="52" spans="1:42" ht="14.1" customHeight="1" x14ac:dyDescent="0.15">
      <c r="A52" s="111" t="s">
        <v>481</v>
      </c>
      <c r="B52" s="112" t="s">
        <v>128</v>
      </c>
      <c r="C52" s="113">
        <v>140</v>
      </c>
      <c r="D52" s="114">
        <v>0</v>
      </c>
      <c r="E52" s="112">
        <f t="shared" si="0"/>
        <v>27</v>
      </c>
      <c r="F52" s="116">
        <v>1</v>
      </c>
      <c r="G52" s="116">
        <v>0</v>
      </c>
      <c r="H52" s="116">
        <v>1</v>
      </c>
      <c r="I52" s="116">
        <v>0</v>
      </c>
      <c r="J52" s="116">
        <v>0</v>
      </c>
      <c r="K52" s="116">
        <v>18</v>
      </c>
      <c r="L52" s="116">
        <v>1</v>
      </c>
      <c r="M52" s="116">
        <v>0</v>
      </c>
      <c r="N52" s="116">
        <v>6</v>
      </c>
      <c r="O52" s="113">
        <v>13</v>
      </c>
      <c r="P52" s="113">
        <v>14</v>
      </c>
      <c r="Q52" s="113">
        <v>27</v>
      </c>
      <c r="R52" s="112">
        <v>0</v>
      </c>
      <c r="S52" s="112">
        <v>0</v>
      </c>
      <c r="T52" s="112">
        <v>0</v>
      </c>
      <c r="U52" s="112">
        <v>0</v>
      </c>
      <c r="V52" s="112">
        <v>0</v>
      </c>
      <c r="W52" s="112">
        <v>0</v>
      </c>
      <c r="X52" s="112">
        <v>0</v>
      </c>
      <c r="Y52" s="116">
        <v>0</v>
      </c>
      <c r="Z52" s="116">
        <v>0</v>
      </c>
      <c r="AA52" s="116">
        <v>0</v>
      </c>
      <c r="AB52" s="116">
        <v>0</v>
      </c>
      <c r="AC52" s="113">
        <v>0</v>
      </c>
      <c r="AD52" s="113">
        <v>1</v>
      </c>
      <c r="AE52" s="113">
        <v>3</v>
      </c>
      <c r="AF52" s="113">
        <v>1</v>
      </c>
      <c r="AG52" s="113">
        <v>1</v>
      </c>
      <c r="AH52" s="113">
        <v>1</v>
      </c>
      <c r="AI52" s="114">
        <v>0</v>
      </c>
      <c r="AJ52" s="114">
        <v>0</v>
      </c>
      <c r="AK52" s="114">
        <v>1</v>
      </c>
      <c r="AL52" s="114">
        <v>0</v>
      </c>
      <c r="AM52" s="113">
        <v>2</v>
      </c>
      <c r="AN52" s="113">
        <v>0</v>
      </c>
      <c r="AO52" s="113">
        <v>0</v>
      </c>
      <c r="AP52" s="113">
        <v>0</v>
      </c>
    </row>
    <row r="53" spans="1:42" ht="14.1" customHeight="1" x14ac:dyDescent="0.15">
      <c r="A53" s="111" t="s">
        <v>481</v>
      </c>
      <c r="B53" s="112" t="s">
        <v>161</v>
      </c>
      <c r="C53" s="113">
        <v>206</v>
      </c>
      <c r="D53" s="114">
        <v>0</v>
      </c>
      <c r="E53" s="112">
        <f t="shared" si="0"/>
        <v>53</v>
      </c>
      <c r="F53" s="116">
        <v>1</v>
      </c>
      <c r="G53" s="116">
        <v>1</v>
      </c>
      <c r="H53" s="116">
        <v>3</v>
      </c>
      <c r="I53" s="116">
        <v>0</v>
      </c>
      <c r="J53" s="116">
        <v>0</v>
      </c>
      <c r="K53" s="116">
        <v>32</v>
      </c>
      <c r="L53" s="116">
        <v>1</v>
      </c>
      <c r="M53" s="116">
        <v>0</v>
      </c>
      <c r="N53" s="116">
        <v>15</v>
      </c>
      <c r="O53" s="113">
        <v>42</v>
      </c>
      <c r="P53" s="113">
        <v>11</v>
      </c>
      <c r="Q53" s="113">
        <v>53</v>
      </c>
      <c r="R53" s="112">
        <v>0</v>
      </c>
      <c r="S53" s="112">
        <v>0</v>
      </c>
      <c r="T53" s="112">
        <v>0</v>
      </c>
      <c r="U53" s="112">
        <v>0</v>
      </c>
      <c r="V53" s="112">
        <v>0</v>
      </c>
      <c r="W53" s="112">
        <v>0</v>
      </c>
      <c r="X53" s="112">
        <v>0</v>
      </c>
      <c r="Y53" s="116">
        <v>0</v>
      </c>
      <c r="Z53" s="116">
        <v>0</v>
      </c>
      <c r="AA53" s="116">
        <v>0</v>
      </c>
      <c r="AB53" s="116">
        <v>0</v>
      </c>
      <c r="AC53" s="113">
        <v>0</v>
      </c>
      <c r="AD53" s="113">
        <v>1</v>
      </c>
      <c r="AE53" s="113">
        <v>3</v>
      </c>
      <c r="AF53" s="114">
        <v>0</v>
      </c>
      <c r="AG53" s="113">
        <v>1</v>
      </c>
      <c r="AH53" s="113">
        <v>1</v>
      </c>
      <c r="AI53" s="113">
        <v>10</v>
      </c>
      <c r="AJ53" s="114">
        <v>0</v>
      </c>
      <c r="AK53" s="114">
        <v>1</v>
      </c>
      <c r="AL53" s="114">
        <v>0</v>
      </c>
      <c r="AM53" s="113">
        <v>0</v>
      </c>
      <c r="AN53" s="113">
        <v>0</v>
      </c>
      <c r="AO53" s="113">
        <v>0</v>
      </c>
      <c r="AP53" s="113">
        <v>0</v>
      </c>
    </row>
    <row r="54" spans="1:42" ht="14.1" customHeight="1" x14ac:dyDescent="0.15">
      <c r="A54" s="117" t="s">
        <v>443</v>
      </c>
      <c r="B54" s="117">
        <f>COUNTA(B49:B53)</f>
        <v>5</v>
      </c>
      <c r="C54" s="118">
        <f t="shared" ref="C54:AP54" si="9">SUM(C49:C53)</f>
        <v>1136</v>
      </c>
      <c r="D54" s="118">
        <f t="shared" si="9"/>
        <v>0</v>
      </c>
      <c r="E54" s="118">
        <f t="shared" si="9"/>
        <v>237</v>
      </c>
      <c r="F54" s="118">
        <f t="shared" si="9"/>
        <v>5</v>
      </c>
      <c r="G54" s="118">
        <f t="shared" si="9"/>
        <v>3</v>
      </c>
      <c r="H54" s="118">
        <f t="shared" si="9"/>
        <v>9</v>
      </c>
      <c r="I54" s="118">
        <f t="shared" si="9"/>
        <v>2</v>
      </c>
      <c r="J54" s="118">
        <f t="shared" si="9"/>
        <v>0</v>
      </c>
      <c r="K54" s="118">
        <f t="shared" si="9"/>
        <v>147</v>
      </c>
      <c r="L54" s="118">
        <f t="shared" si="9"/>
        <v>6</v>
      </c>
      <c r="M54" s="118">
        <f t="shared" si="9"/>
        <v>0</v>
      </c>
      <c r="N54" s="118">
        <f t="shared" si="9"/>
        <v>65</v>
      </c>
      <c r="O54" s="118">
        <f t="shared" si="9"/>
        <v>182</v>
      </c>
      <c r="P54" s="118">
        <f t="shared" si="9"/>
        <v>55</v>
      </c>
      <c r="Q54" s="118">
        <f t="shared" si="9"/>
        <v>237</v>
      </c>
      <c r="R54" s="118">
        <f t="shared" si="9"/>
        <v>0</v>
      </c>
      <c r="S54" s="118">
        <f t="shared" si="9"/>
        <v>0</v>
      </c>
      <c r="T54" s="118">
        <f t="shared" si="9"/>
        <v>0</v>
      </c>
      <c r="U54" s="118">
        <f t="shared" si="9"/>
        <v>0</v>
      </c>
      <c r="V54" s="118">
        <f t="shared" si="9"/>
        <v>0</v>
      </c>
      <c r="W54" s="118">
        <f t="shared" si="9"/>
        <v>0</v>
      </c>
      <c r="X54" s="118">
        <f t="shared" si="9"/>
        <v>0</v>
      </c>
      <c r="Y54" s="118">
        <f t="shared" si="9"/>
        <v>0</v>
      </c>
      <c r="Z54" s="118">
        <f t="shared" si="9"/>
        <v>0</v>
      </c>
      <c r="AA54" s="118">
        <f t="shared" si="9"/>
        <v>0</v>
      </c>
      <c r="AB54" s="118">
        <f t="shared" si="9"/>
        <v>0</v>
      </c>
      <c r="AC54" s="118">
        <f t="shared" si="9"/>
        <v>0</v>
      </c>
      <c r="AD54" s="118">
        <f t="shared" si="9"/>
        <v>5</v>
      </c>
      <c r="AE54" s="118">
        <f t="shared" si="9"/>
        <v>15</v>
      </c>
      <c r="AF54" s="118">
        <f t="shared" si="9"/>
        <v>2</v>
      </c>
      <c r="AG54" s="118">
        <f t="shared" si="9"/>
        <v>5</v>
      </c>
      <c r="AH54" s="118">
        <f t="shared" si="9"/>
        <v>5</v>
      </c>
      <c r="AI54" s="118">
        <f t="shared" si="9"/>
        <v>14</v>
      </c>
      <c r="AJ54" s="118">
        <f t="shared" si="9"/>
        <v>0</v>
      </c>
      <c r="AK54" s="118">
        <f t="shared" ref="AK54" si="10">SUM(AK49:AK53)</f>
        <v>8</v>
      </c>
      <c r="AL54" s="118">
        <f t="shared" si="9"/>
        <v>0</v>
      </c>
      <c r="AM54" s="118">
        <f t="shared" si="9"/>
        <v>2</v>
      </c>
      <c r="AN54" s="118">
        <f t="shared" si="9"/>
        <v>0</v>
      </c>
      <c r="AO54" s="118">
        <f t="shared" si="9"/>
        <v>0</v>
      </c>
      <c r="AP54" s="118">
        <f t="shared" si="9"/>
        <v>0</v>
      </c>
    </row>
    <row r="55" spans="1:42" ht="14.1" customHeight="1" x14ac:dyDescent="0.15">
      <c r="A55" s="111" t="s">
        <v>482</v>
      </c>
      <c r="B55" s="112" t="s">
        <v>134</v>
      </c>
      <c r="C55" s="113">
        <v>90</v>
      </c>
      <c r="D55" s="114">
        <v>0</v>
      </c>
      <c r="E55" s="112">
        <f t="shared" si="0"/>
        <v>19</v>
      </c>
      <c r="F55" s="116">
        <v>1</v>
      </c>
      <c r="G55" s="116">
        <v>0</v>
      </c>
      <c r="H55" s="116">
        <v>1</v>
      </c>
      <c r="I55" s="116">
        <v>0</v>
      </c>
      <c r="J55" s="116">
        <v>1</v>
      </c>
      <c r="K55" s="116">
        <v>15</v>
      </c>
      <c r="L55" s="116">
        <v>1</v>
      </c>
      <c r="M55" s="116">
        <v>0</v>
      </c>
      <c r="N55" s="116">
        <v>0</v>
      </c>
      <c r="O55" s="113">
        <v>14</v>
      </c>
      <c r="P55" s="113">
        <v>5</v>
      </c>
      <c r="Q55" s="113">
        <v>19</v>
      </c>
      <c r="R55" s="112">
        <v>0</v>
      </c>
      <c r="S55" s="112">
        <v>0</v>
      </c>
      <c r="T55" s="112">
        <v>0</v>
      </c>
      <c r="U55" s="112">
        <v>0</v>
      </c>
      <c r="V55" s="112">
        <v>0</v>
      </c>
      <c r="W55" s="112">
        <v>0</v>
      </c>
      <c r="X55" s="112">
        <v>0</v>
      </c>
      <c r="Y55" s="116">
        <v>0</v>
      </c>
      <c r="Z55" s="116">
        <v>0</v>
      </c>
      <c r="AA55" s="113">
        <v>0</v>
      </c>
      <c r="AB55" s="113">
        <v>0</v>
      </c>
      <c r="AC55" s="113">
        <v>0</v>
      </c>
      <c r="AD55" s="113">
        <v>0</v>
      </c>
      <c r="AE55" s="113">
        <v>3</v>
      </c>
      <c r="AF55" s="114">
        <v>0</v>
      </c>
      <c r="AG55" s="114">
        <v>0</v>
      </c>
      <c r="AH55" s="114">
        <v>0</v>
      </c>
      <c r="AI55" s="114">
        <v>0</v>
      </c>
      <c r="AJ55" s="114">
        <v>0</v>
      </c>
      <c r="AK55" s="114">
        <v>0</v>
      </c>
      <c r="AL55" s="114">
        <v>0</v>
      </c>
      <c r="AM55" s="113">
        <v>0</v>
      </c>
      <c r="AN55" s="113">
        <v>0</v>
      </c>
      <c r="AO55" s="113">
        <v>0</v>
      </c>
      <c r="AP55" s="113">
        <v>0</v>
      </c>
    </row>
    <row r="56" spans="1:42" ht="14.1" customHeight="1" x14ac:dyDescent="0.15">
      <c r="A56" s="117" t="s">
        <v>443</v>
      </c>
      <c r="B56" s="117">
        <v>1</v>
      </c>
      <c r="C56" s="118">
        <f t="shared" ref="C56:AP56" si="11">C55</f>
        <v>90</v>
      </c>
      <c r="D56" s="118">
        <f t="shared" si="11"/>
        <v>0</v>
      </c>
      <c r="E56" s="118">
        <f t="shared" si="11"/>
        <v>19</v>
      </c>
      <c r="F56" s="118">
        <f t="shared" si="11"/>
        <v>1</v>
      </c>
      <c r="G56" s="118">
        <f t="shared" si="11"/>
        <v>0</v>
      </c>
      <c r="H56" s="118">
        <f t="shared" si="11"/>
        <v>1</v>
      </c>
      <c r="I56" s="118">
        <f t="shared" si="11"/>
        <v>0</v>
      </c>
      <c r="J56" s="118">
        <f t="shared" si="11"/>
        <v>1</v>
      </c>
      <c r="K56" s="118">
        <f t="shared" si="11"/>
        <v>15</v>
      </c>
      <c r="L56" s="118">
        <f t="shared" si="11"/>
        <v>1</v>
      </c>
      <c r="M56" s="118">
        <f t="shared" si="11"/>
        <v>0</v>
      </c>
      <c r="N56" s="118">
        <f t="shared" si="11"/>
        <v>0</v>
      </c>
      <c r="O56" s="118">
        <f t="shared" si="11"/>
        <v>14</v>
      </c>
      <c r="P56" s="118">
        <f t="shared" si="11"/>
        <v>5</v>
      </c>
      <c r="Q56" s="118">
        <f t="shared" si="11"/>
        <v>19</v>
      </c>
      <c r="R56" s="118">
        <f t="shared" si="11"/>
        <v>0</v>
      </c>
      <c r="S56" s="118">
        <f t="shared" si="11"/>
        <v>0</v>
      </c>
      <c r="T56" s="118">
        <f t="shared" si="11"/>
        <v>0</v>
      </c>
      <c r="U56" s="118">
        <f t="shared" si="11"/>
        <v>0</v>
      </c>
      <c r="V56" s="118">
        <f t="shared" si="11"/>
        <v>0</v>
      </c>
      <c r="W56" s="118">
        <f t="shared" si="11"/>
        <v>0</v>
      </c>
      <c r="X56" s="118">
        <f t="shared" si="11"/>
        <v>0</v>
      </c>
      <c r="Y56" s="118">
        <f t="shared" si="11"/>
        <v>0</v>
      </c>
      <c r="Z56" s="118">
        <f t="shared" si="11"/>
        <v>0</v>
      </c>
      <c r="AA56" s="118">
        <f t="shared" si="11"/>
        <v>0</v>
      </c>
      <c r="AB56" s="118">
        <f t="shared" si="11"/>
        <v>0</v>
      </c>
      <c r="AC56" s="118">
        <f t="shared" si="11"/>
        <v>0</v>
      </c>
      <c r="AD56" s="118">
        <f t="shared" si="11"/>
        <v>0</v>
      </c>
      <c r="AE56" s="118">
        <f t="shared" si="11"/>
        <v>3</v>
      </c>
      <c r="AF56" s="118">
        <f t="shared" si="11"/>
        <v>0</v>
      </c>
      <c r="AG56" s="118">
        <f t="shared" si="11"/>
        <v>0</v>
      </c>
      <c r="AH56" s="118">
        <f t="shared" si="11"/>
        <v>0</v>
      </c>
      <c r="AI56" s="118">
        <f t="shared" si="11"/>
        <v>0</v>
      </c>
      <c r="AJ56" s="118">
        <f t="shared" si="11"/>
        <v>0</v>
      </c>
      <c r="AK56" s="118">
        <f t="shared" ref="AK56" si="12">AK55</f>
        <v>0</v>
      </c>
      <c r="AL56" s="118">
        <f t="shared" si="11"/>
        <v>0</v>
      </c>
      <c r="AM56" s="118">
        <f t="shared" si="11"/>
        <v>0</v>
      </c>
      <c r="AN56" s="118">
        <f t="shared" si="11"/>
        <v>0</v>
      </c>
      <c r="AO56" s="118">
        <f t="shared" si="11"/>
        <v>0</v>
      </c>
      <c r="AP56" s="118">
        <f t="shared" si="11"/>
        <v>0</v>
      </c>
    </row>
    <row r="57" spans="1:42" ht="14.1" customHeight="1" x14ac:dyDescent="0.15">
      <c r="A57" s="111" t="s">
        <v>469</v>
      </c>
      <c r="B57" s="112" t="s">
        <v>544</v>
      </c>
      <c r="C57" s="113">
        <v>140</v>
      </c>
      <c r="D57" s="114">
        <v>0</v>
      </c>
      <c r="E57" s="112">
        <f t="shared" si="0"/>
        <v>31</v>
      </c>
      <c r="F57" s="116">
        <v>1</v>
      </c>
      <c r="G57" s="116">
        <v>0</v>
      </c>
      <c r="H57" s="116">
        <v>1</v>
      </c>
      <c r="I57" s="116">
        <v>0</v>
      </c>
      <c r="J57" s="116">
        <v>0</v>
      </c>
      <c r="K57" s="116">
        <v>21</v>
      </c>
      <c r="L57" s="116">
        <v>1</v>
      </c>
      <c r="M57" s="116">
        <v>0</v>
      </c>
      <c r="N57" s="116">
        <v>7</v>
      </c>
      <c r="O57" s="113">
        <v>21</v>
      </c>
      <c r="P57" s="113">
        <v>10</v>
      </c>
      <c r="Q57" s="113">
        <v>31</v>
      </c>
      <c r="R57" s="112">
        <v>0</v>
      </c>
      <c r="S57" s="112">
        <v>0</v>
      </c>
      <c r="T57" s="112">
        <v>0</v>
      </c>
      <c r="U57" s="112">
        <v>0</v>
      </c>
      <c r="V57" s="112">
        <v>0</v>
      </c>
      <c r="W57" s="112">
        <v>0</v>
      </c>
      <c r="X57" s="112">
        <v>0</v>
      </c>
      <c r="Y57" s="116">
        <v>0</v>
      </c>
      <c r="Z57" s="116">
        <v>0</v>
      </c>
      <c r="AA57" s="116">
        <v>0</v>
      </c>
      <c r="AB57" s="116">
        <v>0</v>
      </c>
      <c r="AC57" s="113">
        <v>0</v>
      </c>
      <c r="AD57" s="113">
        <v>1</v>
      </c>
      <c r="AE57" s="113">
        <v>3</v>
      </c>
      <c r="AF57" s="113">
        <v>1</v>
      </c>
      <c r="AG57" s="113">
        <v>1</v>
      </c>
      <c r="AH57" s="113">
        <v>1</v>
      </c>
      <c r="AI57" s="113">
        <v>10</v>
      </c>
      <c r="AJ57" s="114">
        <v>0</v>
      </c>
      <c r="AK57" s="114">
        <v>0</v>
      </c>
      <c r="AL57" s="114">
        <v>0</v>
      </c>
      <c r="AM57" s="113">
        <v>0</v>
      </c>
      <c r="AN57" s="113">
        <v>0</v>
      </c>
      <c r="AO57" s="113">
        <v>0</v>
      </c>
      <c r="AP57" s="113">
        <v>0</v>
      </c>
    </row>
    <row r="58" spans="1:42" ht="14.1" customHeight="1" x14ac:dyDescent="0.15">
      <c r="A58" s="117" t="s">
        <v>443</v>
      </c>
      <c r="B58" s="117">
        <v>1</v>
      </c>
      <c r="C58" s="118">
        <f t="shared" ref="C58:AP58" si="13">C57</f>
        <v>140</v>
      </c>
      <c r="D58" s="118">
        <f t="shared" si="13"/>
        <v>0</v>
      </c>
      <c r="E58" s="118">
        <f t="shared" si="13"/>
        <v>31</v>
      </c>
      <c r="F58" s="118">
        <f t="shared" si="13"/>
        <v>1</v>
      </c>
      <c r="G58" s="118">
        <f t="shared" si="13"/>
        <v>0</v>
      </c>
      <c r="H58" s="118">
        <f t="shared" si="13"/>
        <v>1</v>
      </c>
      <c r="I58" s="118">
        <f t="shared" si="13"/>
        <v>0</v>
      </c>
      <c r="J58" s="118">
        <f t="shared" si="13"/>
        <v>0</v>
      </c>
      <c r="K58" s="118">
        <f t="shared" si="13"/>
        <v>21</v>
      </c>
      <c r="L58" s="118">
        <f t="shared" si="13"/>
        <v>1</v>
      </c>
      <c r="M58" s="118">
        <f t="shared" si="13"/>
        <v>0</v>
      </c>
      <c r="N58" s="118">
        <f t="shared" si="13"/>
        <v>7</v>
      </c>
      <c r="O58" s="118">
        <f t="shared" si="13"/>
        <v>21</v>
      </c>
      <c r="P58" s="118">
        <f t="shared" si="13"/>
        <v>10</v>
      </c>
      <c r="Q58" s="118">
        <f t="shared" si="13"/>
        <v>31</v>
      </c>
      <c r="R58" s="118">
        <f t="shared" si="13"/>
        <v>0</v>
      </c>
      <c r="S58" s="118">
        <f t="shared" si="13"/>
        <v>0</v>
      </c>
      <c r="T58" s="118">
        <f t="shared" si="13"/>
        <v>0</v>
      </c>
      <c r="U58" s="118">
        <f t="shared" si="13"/>
        <v>0</v>
      </c>
      <c r="V58" s="118">
        <f t="shared" si="13"/>
        <v>0</v>
      </c>
      <c r="W58" s="118">
        <f t="shared" si="13"/>
        <v>0</v>
      </c>
      <c r="X58" s="118">
        <f t="shared" si="13"/>
        <v>0</v>
      </c>
      <c r="Y58" s="118">
        <f t="shared" si="13"/>
        <v>0</v>
      </c>
      <c r="Z58" s="118">
        <f t="shared" si="13"/>
        <v>0</v>
      </c>
      <c r="AA58" s="118">
        <f t="shared" si="13"/>
        <v>0</v>
      </c>
      <c r="AB58" s="118">
        <f t="shared" si="13"/>
        <v>0</v>
      </c>
      <c r="AC58" s="118">
        <f t="shared" si="13"/>
        <v>0</v>
      </c>
      <c r="AD58" s="118">
        <f t="shared" si="13"/>
        <v>1</v>
      </c>
      <c r="AE58" s="118">
        <f t="shared" si="13"/>
        <v>3</v>
      </c>
      <c r="AF58" s="118">
        <f t="shared" si="13"/>
        <v>1</v>
      </c>
      <c r="AG58" s="118">
        <f t="shared" si="13"/>
        <v>1</v>
      </c>
      <c r="AH58" s="118">
        <f t="shared" si="13"/>
        <v>1</v>
      </c>
      <c r="AI58" s="118">
        <f t="shared" si="13"/>
        <v>10</v>
      </c>
      <c r="AJ58" s="118">
        <f t="shared" si="13"/>
        <v>0</v>
      </c>
      <c r="AK58" s="118">
        <f t="shared" ref="AK58" si="14">AK57</f>
        <v>0</v>
      </c>
      <c r="AL58" s="118">
        <f t="shared" si="13"/>
        <v>0</v>
      </c>
      <c r="AM58" s="118">
        <f t="shared" si="13"/>
        <v>0</v>
      </c>
      <c r="AN58" s="118">
        <f t="shared" si="13"/>
        <v>0</v>
      </c>
      <c r="AO58" s="118">
        <f t="shared" si="13"/>
        <v>0</v>
      </c>
      <c r="AP58" s="118">
        <f t="shared" si="13"/>
        <v>0</v>
      </c>
    </row>
    <row r="59" spans="1:42" ht="14.1" customHeight="1" x14ac:dyDescent="0.15">
      <c r="A59" s="111" t="s">
        <v>470</v>
      </c>
      <c r="B59" s="112" t="s">
        <v>131</v>
      </c>
      <c r="C59" s="113">
        <v>260</v>
      </c>
      <c r="D59" s="114">
        <v>0</v>
      </c>
      <c r="E59" s="112">
        <f t="shared" si="0"/>
        <v>49</v>
      </c>
      <c r="F59" s="116">
        <v>1</v>
      </c>
      <c r="G59" s="116">
        <v>0</v>
      </c>
      <c r="H59" s="116">
        <v>1</v>
      </c>
      <c r="I59" s="116">
        <v>0</v>
      </c>
      <c r="J59" s="116">
        <v>0</v>
      </c>
      <c r="K59" s="116">
        <v>45</v>
      </c>
      <c r="L59" s="116">
        <v>1</v>
      </c>
      <c r="M59" s="116">
        <v>0</v>
      </c>
      <c r="N59" s="116">
        <v>1</v>
      </c>
      <c r="O59" s="113">
        <v>39</v>
      </c>
      <c r="P59" s="113">
        <v>10</v>
      </c>
      <c r="Q59" s="113">
        <v>49</v>
      </c>
      <c r="R59" s="112">
        <v>0</v>
      </c>
      <c r="S59" s="112">
        <v>0</v>
      </c>
      <c r="T59" s="112">
        <v>0</v>
      </c>
      <c r="U59" s="112">
        <v>0</v>
      </c>
      <c r="V59" s="112">
        <v>0</v>
      </c>
      <c r="W59" s="112">
        <v>0</v>
      </c>
      <c r="X59" s="112">
        <v>0</v>
      </c>
      <c r="Y59" s="116">
        <v>0</v>
      </c>
      <c r="Z59" s="116">
        <v>0</v>
      </c>
      <c r="AA59" s="116">
        <v>0</v>
      </c>
      <c r="AB59" s="116">
        <v>0</v>
      </c>
      <c r="AC59" s="113">
        <v>0</v>
      </c>
      <c r="AD59" s="113">
        <v>1</v>
      </c>
      <c r="AE59" s="113">
        <v>3</v>
      </c>
      <c r="AF59" s="114">
        <v>0</v>
      </c>
      <c r="AG59" s="113">
        <v>1</v>
      </c>
      <c r="AH59" s="113">
        <v>1</v>
      </c>
      <c r="AI59" s="114">
        <v>0</v>
      </c>
      <c r="AJ59" s="114">
        <v>0</v>
      </c>
      <c r="AK59" s="114">
        <v>1</v>
      </c>
      <c r="AL59" s="114">
        <v>0</v>
      </c>
      <c r="AM59" s="113">
        <v>0</v>
      </c>
      <c r="AN59" s="113">
        <v>1</v>
      </c>
      <c r="AO59" s="113">
        <v>1</v>
      </c>
      <c r="AP59" s="113">
        <v>1</v>
      </c>
    </row>
    <row r="60" spans="1:42" ht="14.1" customHeight="1" x14ac:dyDescent="0.15">
      <c r="A60" s="111" t="s">
        <v>470</v>
      </c>
      <c r="B60" s="112" t="s">
        <v>132</v>
      </c>
      <c r="C60" s="113">
        <v>230</v>
      </c>
      <c r="D60" s="114">
        <v>0</v>
      </c>
      <c r="E60" s="112">
        <f t="shared" si="0"/>
        <v>35</v>
      </c>
      <c r="F60" s="116">
        <v>1</v>
      </c>
      <c r="G60" s="116">
        <v>0</v>
      </c>
      <c r="H60" s="116">
        <v>1</v>
      </c>
      <c r="I60" s="116">
        <v>0</v>
      </c>
      <c r="J60" s="116">
        <v>0</v>
      </c>
      <c r="K60" s="116">
        <v>32</v>
      </c>
      <c r="L60" s="116">
        <v>1</v>
      </c>
      <c r="M60" s="116">
        <v>0</v>
      </c>
      <c r="N60" s="116">
        <v>0</v>
      </c>
      <c r="O60" s="113">
        <v>26</v>
      </c>
      <c r="P60" s="113">
        <v>9</v>
      </c>
      <c r="Q60" s="113">
        <v>35</v>
      </c>
      <c r="R60" s="112">
        <v>0</v>
      </c>
      <c r="S60" s="112">
        <v>0</v>
      </c>
      <c r="T60" s="112">
        <v>0</v>
      </c>
      <c r="U60" s="112">
        <v>0</v>
      </c>
      <c r="V60" s="112">
        <v>0</v>
      </c>
      <c r="W60" s="112">
        <v>0</v>
      </c>
      <c r="X60" s="112">
        <v>0</v>
      </c>
      <c r="Y60" s="116">
        <v>0</v>
      </c>
      <c r="Z60" s="116">
        <v>0</v>
      </c>
      <c r="AA60" s="116">
        <v>0</v>
      </c>
      <c r="AB60" s="116">
        <v>0</v>
      </c>
      <c r="AC60" s="113">
        <v>0</v>
      </c>
      <c r="AD60" s="114">
        <v>0</v>
      </c>
      <c r="AE60" s="113">
        <v>3</v>
      </c>
      <c r="AF60" s="114">
        <v>0</v>
      </c>
      <c r="AG60" s="114">
        <v>0</v>
      </c>
      <c r="AH60" s="114">
        <v>0</v>
      </c>
      <c r="AI60" s="114">
        <v>0</v>
      </c>
      <c r="AJ60" s="114">
        <v>0</v>
      </c>
      <c r="AK60" s="114">
        <v>0</v>
      </c>
      <c r="AL60" s="114">
        <v>0</v>
      </c>
      <c r="AM60" s="113">
        <v>0</v>
      </c>
      <c r="AN60" s="113">
        <v>0</v>
      </c>
      <c r="AO60" s="113">
        <v>0</v>
      </c>
      <c r="AP60" s="113">
        <v>0</v>
      </c>
    </row>
    <row r="61" spans="1:42" ht="14.1" customHeight="1" x14ac:dyDescent="0.15">
      <c r="A61" s="111" t="s">
        <v>470</v>
      </c>
      <c r="B61" s="112" t="s">
        <v>243</v>
      </c>
      <c r="C61" s="113">
        <v>188</v>
      </c>
      <c r="D61" s="114">
        <v>0</v>
      </c>
      <c r="E61" s="112">
        <f t="shared" si="0"/>
        <v>29</v>
      </c>
      <c r="F61" s="116">
        <v>1</v>
      </c>
      <c r="G61" s="116">
        <v>1</v>
      </c>
      <c r="H61" s="116">
        <v>1</v>
      </c>
      <c r="I61" s="116">
        <v>0</v>
      </c>
      <c r="J61" s="116">
        <v>0</v>
      </c>
      <c r="K61" s="116">
        <v>25</v>
      </c>
      <c r="L61" s="116">
        <v>1</v>
      </c>
      <c r="M61" s="116">
        <v>0</v>
      </c>
      <c r="N61" s="116">
        <v>0</v>
      </c>
      <c r="O61" s="113">
        <v>24</v>
      </c>
      <c r="P61" s="113">
        <v>5</v>
      </c>
      <c r="Q61" s="113">
        <v>29</v>
      </c>
      <c r="R61" s="112">
        <v>0</v>
      </c>
      <c r="S61" s="112">
        <v>0</v>
      </c>
      <c r="T61" s="112">
        <v>0</v>
      </c>
      <c r="U61" s="112">
        <v>0</v>
      </c>
      <c r="V61" s="112">
        <v>0</v>
      </c>
      <c r="W61" s="112">
        <v>0</v>
      </c>
      <c r="X61" s="112">
        <v>0</v>
      </c>
      <c r="Y61" s="116">
        <v>0</v>
      </c>
      <c r="Z61" s="116">
        <v>0</v>
      </c>
      <c r="AA61" s="116">
        <v>0</v>
      </c>
      <c r="AB61" s="116">
        <v>0</v>
      </c>
      <c r="AC61" s="113">
        <v>0</v>
      </c>
      <c r="AD61" s="113">
        <v>1</v>
      </c>
      <c r="AE61" s="113">
        <v>3</v>
      </c>
      <c r="AF61" s="114">
        <v>0</v>
      </c>
      <c r="AG61" s="113">
        <v>1</v>
      </c>
      <c r="AH61" s="113">
        <v>1</v>
      </c>
      <c r="AI61" s="114">
        <v>0</v>
      </c>
      <c r="AJ61" s="114">
        <v>0</v>
      </c>
      <c r="AK61" s="114">
        <v>0</v>
      </c>
      <c r="AL61" s="114">
        <v>0</v>
      </c>
      <c r="AM61" s="113">
        <v>0</v>
      </c>
      <c r="AN61" s="113">
        <v>0</v>
      </c>
      <c r="AO61" s="113">
        <v>0</v>
      </c>
      <c r="AP61" s="113">
        <v>0</v>
      </c>
    </row>
    <row r="62" spans="1:42" ht="14.1" customHeight="1" x14ac:dyDescent="0.15">
      <c r="A62" s="111" t="s">
        <v>470</v>
      </c>
      <c r="B62" s="112" t="s">
        <v>245</v>
      </c>
      <c r="C62" s="114">
        <v>0</v>
      </c>
      <c r="D62" s="114">
        <v>0</v>
      </c>
      <c r="E62" s="112">
        <f t="shared" si="0"/>
        <v>18</v>
      </c>
      <c r="F62" s="116">
        <v>1</v>
      </c>
      <c r="G62" s="116">
        <v>0</v>
      </c>
      <c r="H62" s="116">
        <v>1</v>
      </c>
      <c r="I62" s="116">
        <v>0</v>
      </c>
      <c r="J62" s="116">
        <v>0</v>
      </c>
      <c r="K62" s="116">
        <v>15</v>
      </c>
      <c r="L62" s="116">
        <v>1</v>
      </c>
      <c r="M62" s="116">
        <v>0</v>
      </c>
      <c r="N62" s="116">
        <v>0</v>
      </c>
      <c r="O62" s="113">
        <v>14</v>
      </c>
      <c r="P62" s="113">
        <v>4</v>
      </c>
      <c r="Q62" s="113">
        <v>18</v>
      </c>
      <c r="R62" s="112">
        <v>0</v>
      </c>
      <c r="S62" s="112">
        <v>0</v>
      </c>
      <c r="T62" s="112">
        <v>0</v>
      </c>
      <c r="U62" s="112">
        <v>0</v>
      </c>
      <c r="V62" s="112">
        <v>0</v>
      </c>
      <c r="W62" s="112">
        <v>0</v>
      </c>
      <c r="X62" s="112">
        <v>0</v>
      </c>
      <c r="Y62" s="116">
        <v>0</v>
      </c>
      <c r="Z62" s="116">
        <v>0</v>
      </c>
      <c r="AA62" s="116">
        <v>0</v>
      </c>
      <c r="AB62" s="116">
        <v>0</v>
      </c>
      <c r="AC62" s="113">
        <v>0</v>
      </c>
      <c r="AD62" s="113">
        <v>1</v>
      </c>
      <c r="AE62" s="113">
        <v>1</v>
      </c>
      <c r="AF62" s="113">
        <v>1</v>
      </c>
      <c r="AG62" s="113">
        <v>1</v>
      </c>
      <c r="AH62" s="113">
        <v>1</v>
      </c>
      <c r="AI62" s="114">
        <v>0</v>
      </c>
      <c r="AJ62" s="114">
        <v>0</v>
      </c>
      <c r="AK62" s="114">
        <v>0</v>
      </c>
      <c r="AL62" s="114">
        <v>0</v>
      </c>
      <c r="AM62" s="113">
        <v>0</v>
      </c>
      <c r="AN62" s="113">
        <v>0</v>
      </c>
      <c r="AO62" s="113">
        <v>0</v>
      </c>
      <c r="AP62" s="113">
        <v>0</v>
      </c>
    </row>
    <row r="63" spans="1:42" ht="14.1" customHeight="1" x14ac:dyDescent="0.15">
      <c r="A63" s="117" t="s">
        <v>443</v>
      </c>
      <c r="B63" s="117">
        <f>COUNTA(B59:B62)</f>
        <v>4</v>
      </c>
      <c r="C63" s="118">
        <f t="shared" ref="C63:AP63" si="15">SUM(C59:C62)</f>
        <v>678</v>
      </c>
      <c r="D63" s="118">
        <f t="shared" si="15"/>
        <v>0</v>
      </c>
      <c r="E63" s="118">
        <f t="shared" si="15"/>
        <v>131</v>
      </c>
      <c r="F63" s="118">
        <f t="shared" si="15"/>
        <v>4</v>
      </c>
      <c r="G63" s="118">
        <f t="shared" si="15"/>
        <v>1</v>
      </c>
      <c r="H63" s="118">
        <f t="shared" si="15"/>
        <v>4</v>
      </c>
      <c r="I63" s="118">
        <f t="shared" si="15"/>
        <v>0</v>
      </c>
      <c r="J63" s="118">
        <f t="shared" si="15"/>
        <v>0</v>
      </c>
      <c r="K63" s="118">
        <f t="shared" si="15"/>
        <v>117</v>
      </c>
      <c r="L63" s="118">
        <f t="shared" si="15"/>
        <v>4</v>
      </c>
      <c r="M63" s="118">
        <f t="shared" si="15"/>
        <v>0</v>
      </c>
      <c r="N63" s="118">
        <f t="shared" si="15"/>
        <v>1</v>
      </c>
      <c r="O63" s="118">
        <f t="shared" si="15"/>
        <v>103</v>
      </c>
      <c r="P63" s="118">
        <f t="shared" si="15"/>
        <v>28</v>
      </c>
      <c r="Q63" s="118">
        <f t="shared" si="15"/>
        <v>131</v>
      </c>
      <c r="R63" s="118">
        <f t="shared" si="15"/>
        <v>0</v>
      </c>
      <c r="S63" s="118">
        <f t="shared" si="15"/>
        <v>0</v>
      </c>
      <c r="T63" s="118">
        <f t="shared" si="15"/>
        <v>0</v>
      </c>
      <c r="U63" s="118">
        <f t="shared" si="15"/>
        <v>0</v>
      </c>
      <c r="V63" s="118">
        <f t="shared" si="15"/>
        <v>0</v>
      </c>
      <c r="W63" s="118">
        <f t="shared" si="15"/>
        <v>0</v>
      </c>
      <c r="X63" s="118">
        <f t="shared" si="15"/>
        <v>0</v>
      </c>
      <c r="Y63" s="118">
        <f t="shared" si="15"/>
        <v>0</v>
      </c>
      <c r="Z63" s="118">
        <f t="shared" si="15"/>
        <v>0</v>
      </c>
      <c r="AA63" s="118">
        <f t="shared" si="15"/>
        <v>0</v>
      </c>
      <c r="AB63" s="118">
        <f t="shared" si="15"/>
        <v>0</v>
      </c>
      <c r="AC63" s="118">
        <f t="shared" si="15"/>
        <v>0</v>
      </c>
      <c r="AD63" s="118">
        <f t="shared" si="15"/>
        <v>3</v>
      </c>
      <c r="AE63" s="118">
        <f t="shared" si="15"/>
        <v>10</v>
      </c>
      <c r="AF63" s="118">
        <f t="shared" si="15"/>
        <v>1</v>
      </c>
      <c r="AG63" s="118">
        <f t="shared" si="15"/>
        <v>3</v>
      </c>
      <c r="AH63" s="118">
        <f t="shared" si="15"/>
        <v>3</v>
      </c>
      <c r="AI63" s="118">
        <f t="shared" si="15"/>
        <v>0</v>
      </c>
      <c r="AJ63" s="118">
        <f t="shared" si="15"/>
        <v>0</v>
      </c>
      <c r="AK63" s="118">
        <f t="shared" ref="AK63" si="16">SUM(AK59:AK62)</f>
        <v>1</v>
      </c>
      <c r="AL63" s="118">
        <f t="shared" si="15"/>
        <v>0</v>
      </c>
      <c r="AM63" s="118">
        <f t="shared" si="15"/>
        <v>0</v>
      </c>
      <c r="AN63" s="118">
        <f t="shared" si="15"/>
        <v>1</v>
      </c>
      <c r="AO63" s="118">
        <f t="shared" si="15"/>
        <v>1</v>
      </c>
      <c r="AP63" s="118">
        <f t="shared" si="15"/>
        <v>1</v>
      </c>
    </row>
    <row r="64" spans="1:42" ht="14.1" customHeight="1" x14ac:dyDescent="0.15">
      <c r="A64" s="111" t="s">
        <v>471</v>
      </c>
      <c r="B64" s="112" t="s">
        <v>130</v>
      </c>
      <c r="C64" s="113">
        <v>140</v>
      </c>
      <c r="D64" s="114">
        <v>0</v>
      </c>
      <c r="E64" s="112">
        <f t="shared" si="0"/>
        <v>26</v>
      </c>
      <c r="F64" s="116">
        <v>1</v>
      </c>
      <c r="G64" s="116">
        <v>0</v>
      </c>
      <c r="H64" s="116">
        <v>1</v>
      </c>
      <c r="I64" s="116">
        <v>1</v>
      </c>
      <c r="J64" s="116">
        <v>0</v>
      </c>
      <c r="K64" s="116">
        <v>23</v>
      </c>
      <c r="L64" s="116">
        <v>0</v>
      </c>
      <c r="M64" s="116">
        <v>0</v>
      </c>
      <c r="N64" s="116">
        <v>0</v>
      </c>
      <c r="O64" s="113">
        <v>23</v>
      </c>
      <c r="P64" s="113">
        <v>3</v>
      </c>
      <c r="Q64" s="113">
        <v>26</v>
      </c>
      <c r="R64" s="112">
        <v>0</v>
      </c>
      <c r="S64" s="112">
        <v>0</v>
      </c>
      <c r="T64" s="112">
        <v>0</v>
      </c>
      <c r="U64" s="112">
        <v>0</v>
      </c>
      <c r="V64" s="112">
        <v>0</v>
      </c>
      <c r="W64" s="112">
        <v>0</v>
      </c>
      <c r="X64" s="112">
        <v>0</v>
      </c>
      <c r="Y64" s="116">
        <v>0</v>
      </c>
      <c r="Z64" s="116">
        <v>0</v>
      </c>
      <c r="AA64" s="113">
        <v>0</v>
      </c>
      <c r="AB64" s="113">
        <v>0</v>
      </c>
      <c r="AC64" s="113">
        <v>0</v>
      </c>
      <c r="AD64" s="113">
        <v>1</v>
      </c>
      <c r="AE64" s="113">
        <v>3</v>
      </c>
      <c r="AF64" s="113">
        <v>1</v>
      </c>
      <c r="AG64" s="113">
        <v>1</v>
      </c>
      <c r="AH64" s="113">
        <v>1</v>
      </c>
      <c r="AI64" s="113">
        <v>0</v>
      </c>
      <c r="AJ64" s="114">
        <v>0</v>
      </c>
      <c r="AK64" s="114">
        <v>1</v>
      </c>
      <c r="AL64" s="114">
        <v>0</v>
      </c>
      <c r="AM64" s="113">
        <v>0</v>
      </c>
      <c r="AN64" s="113">
        <v>0</v>
      </c>
      <c r="AO64" s="113">
        <v>0</v>
      </c>
      <c r="AP64" s="113">
        <v>0</v>
      </c>
    </row>
    <row r="65" spans="1:43" ht="14.1" customHeight="1" x14ac:dyDescent="0.15">
      <c r="A65" s="117" t="s">
        <v>443</v>
      </c>
      <c r="B65" s="117">
        <v>1</v>
      </c>
      <c r="C65" s="118">
        <f t="shared" ref="C65:AP65" si="17">C64</f>
        <v>140</v>
      </c>
      <c r="D65" s="118">
        <f t="shared" si="17"/>
        <v>0</v>
      </c>
      <c r="E65" s="118">
        <f t="shared" si="17"/>
        <v>26</v>
      </c>
      <c r="F65" s="118">
        <f t="shared" si="17"/>
        <v>1</v>
      </c>
      <c r="G65" s="118">
        <f t="shared" si="17"/>
        <v>0</v>
      </c>
      <c r="H65" s="118">
        <f t="shared" si="17"/>
        <v>1</v>
      </c>
      <c r="I65" s="118">
        <f t="shared" si="17"/>
        <v>1</v>
      </c>
      <c r="J65" s="118">
        <f t="shared" si="17"/>
        <v>0</v>
      </c>
      <c r="K65" s="118">
        <f t="shared" si="17"/>
        <v>23</v>
      </c>
      <c r="L65" s="118">
        <f t="shared" si="17"/>
        <v>0</v>
      </c>
      <c r="M65" s="118">
        <f t="shared" si="17"/>
        <v>0</v>
      </c>
      <c r="N65" s="118">
        <f t="shared" si="17"/>
        <v>0</v>
      </c>
      <c r="O65" s="118">
        <f t="shared" si="17"/>
        <v>23</v>
      </c>
      <c r="P65" s="118">
        <f t="shared" si="17"/>
        <v>3</v>
      </c>
      <c r="Q65" s="118">
        <f t="shared" si="17"/>
        <v>26</v>
      </c>
      <c r="R65" s="118">
        <f t="shared" si="17"/>
        <v>0</v>
      </c>
      <c r="S65" s="118">
        <f t="shared" si="17"/>
        <v>0</v>
      </c>
      <c r="T65" s="118">
        <f t="shared" si="17"/>
        <v>0</v>
      </c>
      <c r="U65" s="118">
        <f t="shared" si="17"/>
        <v>0</v>
      </c>
      <c r="V65" s="118">
        <f t="shared" si="17"/>
        <v>0</v>
      </c>
      <c r="W65" s="118">
        <f t="shared" si="17"/>
        <v>0</v>
      </c>
      <c r="X65" s="118">
        <f t="shared" si="17"/>
        <v>0</v>
      </c>
      <c r="Y65" s="118">
        <f t="shared" si="17"/>
        <v>0</v>
      </c>
      <c r="Z65" s="118">
        <f t="shared" si="17"/>
        <v>0</v>
      </c>
      <c r="AA65" s="118">
        <f t="shared" si="17"/>
        <v>0</v>
      </c>
      <c r="AB65" s="118">
        <f t="shared" si="17"/>
        <v>0</v>
      </c>
      <c r="AC65" s="118">
        <f t="shared" si="17"/>
        <v>0</v>
      </c>
      <c r="AD65" s="118">
        <f t="shared" si="17"/>
        <v>1</v>
      </c>
      <c r="AE65" s="118">
        <f t="shared" si="17"/>
        <v>3</v>
      </c>
      <c r="AF65" s="118">
        <f t="shared" si="17"/>
        <v>1</v>
      </c>
      <c r="AG65" s="118">
        <f t="shared" si="17"/>
        <v>1</v>
      </c>
      <c r="AH65" s="118">
        <f t="shared" si="17"/>
        <v>1</v>
      </c>
      <c r="AI65" s="118">
        <f t="shared" si="17"/>
        <v>0</v>
      </c>
      <c r="AJ65" s="118">
        <f t="shared" si="17"/>
        <v>0</v>
      </c>
      <c r="AK65" s="118">
        <f t="shared" ref="AK65" si="18">AK64</f>
        <v>1</v>
      </c>
      <c r="AL65" s="118">
        <f t="shared" si="17"/>
        <v>0</v>
      </c>
      <c r="AM65" s="118">
        <f t="shared" si="17"/>
        <v>0</v>
      </c>
      <c r="AN65" s="118">
        <f t="shared" si="17"/>
        <v>0</v>
      </c>
      <c r="AO65" s="118">
        <f t="shared" si="17"/>
        <v>0</v>
      </c>
      <c r="AP65" s="118">
        <f t="shared" si="17"/>
        <v>0</v>
      </c>
    </row>
    <row r="66" spans="1:43" s="143" customFormat="1" ht="14.1" customHeight="1" x14ac:dyDescent="0.15">
      <c r="A66" s="124" t="s">
        <v>483</v>
      </c>
      <c r="B66" s="125">
        <f>B28+B33+B39+B48+B54+B56+B58+B63+B65</f>
        <v>51</v>
      </c>
      <c r="C66" s="139">
        <f t="shared" ref="C66:D66" si="19">C28+C33+C39+C48+C54+C56+C58+C63+C65</f>
        <v>11357</v>
      </c>
      <c r="D66" s="139">
        <f t="shared" si="19"/>
        <v>0</v>
      </c>
      <c r="E66" s="139">
        <f t="shared" ref="E66:AP66" si="20">E28+E33+E39+E48+E54+E56+E58+E63+E65</f>
        <v>2016</v>
      </c>
      <c r="F66" s="139">
        <f t="shared" si="20"/>
        <v>49</v>
      </c>
      <c r="G66" s="139">
        <f t="shared" si="20"/>
        <v>16</v>
      </c>
      <c r="H66" s="139">
        <f t="shared" si="20"/>
        <v>63</v>
      </c>
      <c r="I66" s="139">
        <f t="shared" si="20"/>
        <v>24</v>
      </c>
      <c r="J66" s="139">
        <f t="shared" si="20"/>
        <v>1</v>
      </c>
      <c r="K66" s="139">
        <f t="shared" si="20"/>
        <v>1578</v>
      </c>
      <c r="L66" s="139">
        <f t="shared" si="20"/>
        <v>50</v>
      </c>
      <c r="M66" s="139">
        <f t="shared" si="20"/>
        <v>0</v>
      </c>
      <c r="N66" s="139">
        <f t="shared" si="20"/>
        <v>235</v>
      </c>
      <c r="O66" s="139">
        <f t="shared" si="20"/>
        <v>1528</v>
      </c>
      <c r="P66" s="139">
        <f t="shared" si="20"/>
        <v>488</v>
      </c>
      <c r="Q66" s="139">
        <f t="shared" si="20"/>
        <v>2016</v>
      </c>
      <c r="R66" s="139">
        <f t="shared" si="20"/>
        <v>0</v>
      </c>
      <c r="S66" s="139">
        <f t="shared" si="20"/>
        <v>0</v>
      </c>
      <c r="T66" s="139">
        <f t="shared" si="20"/>
        <v>0</v>
      </c>
      <c r="U66" s="139">
        <f t="shared" si="20"/>
        <v>0</v>
      </c>
      <c r="V66" s="139">
        <f t="shared" si="20"/>
        <v>0</v>
      </c>
      <c r="W66" s="139">
        <f t="shared" si="20"/>
        <v>0</v>
      </c>
      <c r="X66" s="139">
        <f t="shared" si="20"/>
        <v>0</v>
      </c>
      <c r="Y66" s="139">
        <f t="shared" si="20"/>
        <v>0</v>
      </c>
      <c r="Z66" s="139">
        <f t="shared" si="20"/>
        <v>0</v>
      </c>
      <c r="AA66" s="139">
        <f t="shared" si="20"/>
        <v>0</v>
      </c>
      <c r="AB66" s="139">
        <f t="shared" si="20"/>
        <v>0</v>
      </c>
      <c r="AC66" s="139">
        <f t="shared" si="20"/>
        <v>0</v>
      </c>
      <c r="AD66" s="139">
        <f t="shared" si="20"/>
        <v>49</v>
      </c>
      <c r="AE66" s="139">
        <f t="shared" si="20"/>
        <v>152</v>
      </c>
      <c r="AF66" s="139">
        <f t="shared" si="20"/>
        <v>30</v>
      </c>
      <c r="AG66" s="139">
        <f t="shared" si="20"/>
        <v>46</v>
      </c>
      <c r="AH66" s="139">
        <f t="shared" si="20"/>
        <v>49</v>
      </c>
      <c r="AI66" s="139">
        <f t="shared" si="20"/>
        <v>98</v>
      </c>
      <c r="AJ66" s="139">
        <f t="shared" si="20"/>
        <v>1</v>
      </c>
      <c r="AK66" s="139">
        <f t="shared" si="20"/>
        <v>35</v>
      </c>
      <c r="AL66" s="139">
        <f t="shared" si="20"/>
        <v>0</v>
      </c>
      <c r="AM66" s="139">
        <f t="shared" si="20"/>
        <v>7</v>
      </c>
      <c r="AN66" s="139">
        <f t="shared" si="20"/>
        <v>4</v>
      </c>
      <c r="AO66" s="139">
        <f t="shared" si="20"/>
        <v>2</v>
      </c>
      <c r="AP66" s="139">
        <f t="shared" si="20"/>
        <v>2</v>
      </c>
      <c r="AQ66" s="14"/>
    </row>
    <row r="67" spans="1:43" s="89" customFormat="1" ht="13.5" customHeight="1" x14ac:dyDescent="0.15">
      <c r="A67" s="87"/>
      <c r="B67" s="87"/>
      <c r="C67" s="88"/>
      <c r="D67" s="88"/>
      <c r="E67" s="88"/>
      <c r="F67" s="88"/>
      <c r="G67" s="88"/>
      <c r="H67" s="88"/>
      <c r="I67" s="88"/>
      <c r="J67" s="88"/>
      <c r="K67" s="88"/>
      <c r="L67" s="88"/>
      <c r="M67" s="88"/>
      <c r="N67" s="88"/>
      <c r="O67" s="88"/>
      <c r="P67" s="88"/>
      <c r="Q67" s="88"/>
      <c r="R67" s="144"/>
      <c r="S67" s="144"/>
      <c r="T67" s="144"/>
      <c r="U67" s="144"/>
      <c r="V67" s="144"/>
      <c r="W67" s="144"/>
      <c r="X67" s="144"/>
      <c r="Y67" s="144"/>
      <c r="Z67" s="144"/>
      <c r="AA67" s="144"/>
      <c r="AB67" s="144"/>
      <c r="AC67" s="144"/>
      <c r="AD67" s="88"/>
      <c r="AE67" s="88"/>
      <c r="AF67" s="88"/>
      <c r="AG67" s="88"/>
      <c r="AH67" s="88"/>
      <c r="AI67" s="88"/>
      <c r="AJ67" s="88"/>
      <c r="AK67" s="88"/>
      <c r="AL67" s="88"/>
      <c r="AM67" s="88"/>
      <c r="AN67" s="88"/>
      <c r="AO67" s="88"/>
      <c r="AP67" s="88"/>
      <c r="AQ67" s="14"/>
    </row>
    <row r="71" spans="1:43" s="132" customFormat="1" x14ac:dyDescent="0.15">
      <c r="C71" s="133"/>
      <c r="D71" s="133"/>
      <c r="F71" s="99"/>
      <c r="G71" s="99"/>
      <c r="H71" s="99"/>
      <c r="I71" s="99"/>
      <c r="J71" s="99"/>
      <c r="K71" s="99"/>
      <c r="L71" s="99"/>
      <c r="M71" s="99"/>
      <c r="N71" s="99"/>
      <c r="O71" s="99"/>
      <c r="P71" s="99"/>
      <c r="Q71" s="99"/>
      <c r="Y71" s="99"/>
      <c r="Z71" s="99"/>
      <c r="AA71" s="99"/>
      <c r="AB71" s="99"/>
      <c r="AC71" s="99"/>
      <c r="AO71" s="99"/>
      <c r="AP71" s="99"/>
      <c r="AQ71" s="14"/>
    </row>
    <row r="72" spans="1:43" s="132" customFormat="1" x14ac:dyDescent="0.15">
      <c r="C72" s="133"/>
      <c r="D72" s="133"/>
      <c r="F72" s="99"/>
      <c r="G72" s="99"/>
      <c r="H72" s="99"/>
      <c r="I72" s="99"/>
      <c r="J72" s="99"/>
      <c r="K72" s="99"/>
      <c r="L72" s="99"/>
      <c r="M72" s="99"/>
      <c r="N72" s="99"/>
      <c r="O72" s="99"/>
      <c r="P72" s="99"/>
      <c r="Q72" s="99"/>
      <c r="Y72" s="99"/>
      <c r="Z72" s="99"/>
      <c r="AA72" s="99"/>
      <c r="AB72" s="99"/>
      <c r="AC72" s="99"/>
      <c r="AO72" s="99"/>
      <c r="AP72" s="99"/>
      <c r="AQ72" s="14"/>
    </row>
    <row r="73" spans="1:43" s="132" customFormat="1" x14ac:dyDescent="0.15">
      <c r="C73" s="133"/>
      <c r="D73" s="133"/>
      <c r="F73" s="99"/>
      <c r="G73" s="99"/>
      <c r="H73" s="99"/>
      <c r="I73" s="99"/>
      <c r="J73" s="99"/>
      <c r="K73" s="99"/>
      <c r="L73" s="99"/>
      <c r="M73" s="99"/>
      <c r="N73" s="99"/>
      <c r="O73" s="99"/>
      <c r="P73" s="99"/>
      <c r="Q73" s="99"/>
      <c r="Y73" s="99"/>
      <c r="Z73" s="99"/>
      <c r="AA73" s="99"/>
      <c r="AB73" s="99"/>
      <c r="AC73" s="99"/>
      <c r="AO73" s="99"/>
      <c r="AP73" s="99"/>
      <c r="AQ73" s="14"/>
    </row>
    <row r="74" spans="1:43" s="132" customFormat="1" x14ac:dyDescent="0.15">
      <c r="C74" s="133"/>
      <c r="D74" s="133"/>
      <c r="F74" s="99"/>
      <c r="G74" s="99"/>
      <c r="H74" s="99"/>
      <c r="I74" s="99"/>
      <c r="J74" s="99"/>
      <c r="K74" s="99"/>
      <c r="L74" s="99"/>
      <c r="M74" s="99"/>
      <c r="N74" s="99"/>
      <c r="O74" s="99"/>
      <c r="P74" s="99"/>
      <c r="Q74" s="99"/>
      <c r="Y74" s="99"/>
      <c r="Z74" s="99"/>
      <c r="AA74" s="99"/>
      <c r="AB74" s="99"/>
      <c r="AC74" s="99"/>
      <c r="AO74" s="99"/>
      <c r="AP74" s="99"/>
      <c r="AQ74" s="14"/>
    </row>
    <row r="75" spans="1:43" s="132" customFormat="1" x14ac:dyDescent="0.15">
      <c r="C75" s="133"/>
      <c r="D75" s="133"/>
      <c r="F75" s="99"/>
      <c r="G75" s="99"/>
      <c r="H75" s="99"/>
      <c r="I75" s="99"/>
      <c r="J75" s="99"/>
      <c r="K75" s="99"/>
      <c r="L75" s="99"/>
      <c r="M75" s="99"/>
      <c r="N75" s="99"/>
      <c r="O75" s="99"/>
      <c r="P75" s="99"/>
      <c r="Q75" s="99"/>
      <c r="Y75" s="99"/>
      <c r="Z75" s="99"/>
      <c r="AA75" s="99"/>
      <c r="AB75" s="99"/>
      <c r="AC75" s="99"/>
      <c r="AO75" s="99"/>
      <c r="AP75" s="99"/>
      <c r="AQ75" s="14"/>
    </row>
    <row r="76" spans="1:43" s="132" customFormat="1" x14ac:dyDescent="0.15">
      <c r="C76" s="133"/>
      <c r="D76" s="133"/>
      <c r="F76" s="99"/>
      <c r="G76" s="99"/>
      <c r="H76" s="99"/>
      <c r="I76" s="99"/>
      <c r="J76" s="99"/>
      <c r="K76" s="99"/>
      <c r="L76" s="99"/>
      <c r="M76" s="99"/>
      <c r="N76" s="99"/>
      <c r="O76" s="99"/>
      <c r="P76" s="99"/>
      <c r="Q76" s="99"/>
      <c r="Y76" s="99"/>
      <c r="Z76" s="99"/>
      <c r="AA76" s="99"/>
      <c r="AB76" s="99"/>
      <c r="AC76" s="99"/>
      <c r="AO76" s="99"/>
      <c r="AP76" s="99"/>
      <c r="AQ76" s="14"/>
    </row>
    <row r="77" spans="1:43" s="132" customFormat="1" x14ac:dyDescent="0.15">
      <c r="C77" s="133"/>
      <c r="D77" s="133"/>
      <c r="F77" s="99"/>
      <c r="G77" s="99"/>
      <c r="H77" s="99"/>
      <c r="I77" s="99"/>
      <c r="J77" s="99"/>
      <c r="K77" s="99"/>
      <c r="L77" s="99"/>
      <c r="M77" s="99"/>
      <c r="N77" s="99"/>
      <c r="O77" s="99"/>
      <c r="P77" s="99"/>
      <c r="Q77" s="99"/>
      <c r="Y77" s="99"/>
      <c r="Z77" s="99"/>
      <c r="AA77" s="99"/>
      <c r="AB77" s="99"/>
      <c r="AC77" s="99"/>
      <c r="AO77" s="99"/>
      <c r="AP77" s="99"/>
      <c r="AQ77" s="14"/>
    </row>
    <row r="78" spans="1:43" s="132" customFormat="1" x14ac:dyDescent="0.15">
      <c r="C78" s="133"/>
      <c r="D78" s="133"/>
      <c r="F78" s="99"/>
      <c r="G78" s="99"/>
      <c r="H78" s="99"/>
      <c r="I78" s="99"/>
      <c r="J78" s="99"/>
      <c r="K78" s="99"/>
      <c r="L78" s="99"/>
      <c r="M78" s="99"/>
      <c r="N78" s="99"/>
      <c r="O78" s="99"/>
      <c r="P78" s="99"/>
      <c r="Q78" s="99"/>
      <c r="Y78" s="99"/>
      <c r="Z78" s="99"/>
      <c r="AA78" s="99"/>
      <c r="AB78" s="99"/>
      <c r="AC78" s="99"/>
      <c r="AO78" s="99"/>
      <c r="AP78" s="99"/>
      <c r="AQ78" s="14"/>
    </row>
    <row r="79" spans="1:43" s="132" customFormat="1" x14ac:dyDescent="0.15">
      <c r="C79" s="133"/>
      <c r="D79" s="133"/>
      <c r="F79" s="99"/>
      <c r="G79" s="99"/>
      <c r="H79" s="99"/>
      <c r="I79" s="99"/>
      <c r="J79" s="99"/>
      <c r="K79" s="99"/>
      <c r="L79" s="99"/>
      <c r="M79" s="99"/>
      <c r="N79" s="99"/>
      <c r="O79" s="99"/>
      <c r="P79" s="99"/>
      <c r="Q79" s="99"/>
      <c r="Y79" s="99"/>
      <c r="Z79" s="99"/>
      <c r="AA79" s="99"/>
      <c r="AB79" s="99"/>
      <c r="AC79" s="99"/>
      <c r="AO79" s="99"/>
      <c r="AP79" s="99"/>
      <c r="AQ79" s="14"/>
    </row>
    <row r="80" spans="1:43" s="132" customFormat="1" x14ac:dyDescent="0.15">
      <c r="C80" s="133"/>
      <c r="D80" s="133"/>
      <c r="F80" s="99"/>
      <c r="G80" s="99"/>
      <c r="H80" s="99"/>
      <c r="I80" s="99"/>
      <c r="J80" s="99"/>
      <c r="K80" s="99"/>
      <c r="L80" s="99"/>
      <c r="M80" s="99"/>
      <c r="N80" s="99"/>
      <c r="O80" s="99"/>
      <c r="P80" s="99"/>
      <c r="Q80" s="99"/>
      <c r="Y80" s="99"/>
      <c r="Z80" s="99"/>
      <c r="AA80" s="99"/>
      <c r="AB80" s="99"/>
      <c r="AC80" s="99"/>
      <c r="AO80" s="99"/>
      <c r="AP80" s="99"/>
      <c r="AQ80" s="14"/>
    </row>
    <row r="81" spans="3:43" s="132" customFormat="1" x14ac:dyDescent="0.15">
      <c r="C81" s="133"/>
      <c r="D81" s="133"/>
      <c r="F81" s="99"/>
      <c r="G81" s="99"/>
      <c r="H81" s="99"/>
      <c r="I81" s="99"/>
      <c r="J81" s="99"/>
      <c r="K81" s="99"/>
      <c r="L81" s="99"/>
      <c r="M81" s="99"/>
      <c r="N81" s="99"/>
      <c r="O81" s="99"/>
      <c r="P81" s="99"/>
      <c r="Q81" s="99"/>
      <c r="Y81" s="99"/>
      <c r="Z81" s="99"/>
      <c r="AA81" s="99"/>
      <c r="AB81" s="99"/>
      <c r="AC81" s="99"/>
      <c r="AO81" s="99"/>
      <c r="AP81" s="99"/>
      <c r="AQ81" s="14"/>
    </row>
    <row r="82" spans="3:43" s="132" customFormat="1" x14ac:dyDescent="0.15">
      <c r="C82" s="133"/>
      <c r="D82" s="133"/>
      <c r="F82" s="99"/>
      <c r="G82" s="99"/>
      <c r="H82" s="99"/>
      <c r="I82" s="99"/>
      <c r="J82" s="99"/>
      <c r="K82" s="99"/>
      <c r="L82" s="99"/>
      <c r="M82" s="99"/>
      <c r="N82" s="99"/>
      <c r="O82" s="99"/>
      <c r="P82" s="99"/>
      <c r="Q82" s="99"/>
      <c r="Y82" s="99"/>
      <c r="Z82" s="99"/>
      <c r="AA82" s="99"/>
      <c r="AB82" s="99"/>
      <c r="AC82" s="99"/>
      <c r="AO82" s="99"/>
      <c r="AP82" s="99"/>
      <c r="AQ82" s="14"/>
    </row>
    <row r="721" spans="43:43" x14ac:dyDescent="0.15">
      <c r="AQ721" s="5"/>
    </row>
    <row r="722" spans="43:43" x14ac:dyDescent="0.15">
      <c r="AQ722" s="5"/>
    </row>
    <row r="723" spans="43:43" x14ac:dyDescent="0.15">
      <c r="AQ723" s="5"/>
    </row>
  </sheetData>
  <mergeCells count="23">
    <mergeCell ref="A2:A5"/>
    <mergeCell ref="B2:B5"/>
    <mergeCell ref="C2:C5"/>
    <mergeCell ref="D2:D5"/>
    <mergeCell ref="E2:AC2"/>
    <mergeCell ref="T4:T5"/>
    <mergeCell ref="G4:G5"/>
    <mergeCell ref="H4:H5"/>
    <mergeCell ref="K4:K5"/>
    <mergeCell ref="N4:N5"/>
    <mergeCell ref="O4:Q4"/>
    <mergeCell ref="R4:R5"/>
    <mergeCell ref="AD2:AP3"/>
    <mergeCell ref="E3:E5"/>
    <mergeCell ref="F3:Q3"/>
    <mergeCell ref="R3:AC3"/>
    <mergeCell ref="F4:F5"/>
    <mergeCell ref="S4:S5"/>
    <mergeCell ref="AA4:AC4"/>
    <mergeCell ref="AJ4:AJ5"/>
    <mergeCell ref="AM4:AM5"/>
    <mergeCell ref="W4:W5"/>
    <mergeCell ref="Z4:Z5"/>
  </mergeCells>
  <phoneticPr fontId="2"/>
  <dataValidations count="1">
    <dataValidation imeMode="off" allowBlank="1" showInputMessage="1" showErrorMessage="1" sqref="AQ75:AQ77"/>
  </dataValidations>
  <printOptions horizontalCentered="1"/>
  <pageMargins left="0.47244094488188981" right="0.47244094488188981" top="0.59055118110236227" bottom="0.39370078740157483" header="0.31496062992125984" footer="0.23622047244094491"/>
  <pageSetup paperSize="9" scale="75" firstPageNumber="194" orientation="portrait" useFirstPageNumber="1" r:id="rId1"/>
  <headerFooter scaleWithDoc="0">
    <oddFooter>&amp;C&amp;8－ &amp;P &amp;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16"/>
  <sheetViews>
    <sheetView view="pageBreakPreview" topLeftCell="A79" zoomScaleNormal="100" zoomScaleSheetLayoutView="100" workbookViewId="0">
      <selection activeCell="J16" sqref="J16"/>
    </sheetView>
  </sheetViews>
  <sheetFormatPr defaultColWidth="12.125" defaultRowHeight="15" x14ac:dyDescent="0.15"/>
  <cols>
    <col min="1" max="1" width="9.125" style="174" customWidth="1"/>
    <col min="2" max="2" width="17.625" style="175" customWidth="1"/>
    <col min="3" max="4" width="6.125" style="176" hidden="1" customWidth="1"/>
    <col min="5" max="17" width="6.125" style="175" customWidth="1"/>
    <col min="18" max="18" width="12.125" style="14"/>
    <col min="19" max="255" width="12.125" style="166"/>
    <col min="256" max="256" width="9.25" style="166" customWidth="1"/>
    <col min="257" max="257" width="15.625" style="166" customWidth="1"/>
    <col min="258" max="259" width="6.375" style="166" customWidth="1"/>
    <col min="260" max="272" width="6" style="166" customWidth="1"/>
    <col min="273" max="511" width="12.125" style="166"/>
    <col min="512" max="512" width="9.25" style="166" customWidth="1"/>
    <col min="513" max="513" width="15.625" style="166" customWidth="1"/>
    <col min="514" max="515" width="6.375" style="166" customWidth="1"/>
    <col min="516" max="528" width="6" style="166" customWidth="1"/>
    <col min="529" max="767" width="12.125" style="166"/>
    <col min="768" max="768" width="9.25" style="166" customWidth="1"/>
    <col min="769" max="769" width="15.625" style="166" customWidth="1"/>
    <col min="770" max="771" width="6.375" style="166" customWidth="1"/>
    <col min="772" max="784" width="6" style="166" customWidth="1"/>
    <col min="785" max="1023" width="12.125" style="166"/>
    <col min="1024" max="1024" width="9.25" style="166" customWidth="1"/>
    <col min="1025" max="1025" width="15.625" style="166" customWidth="1"/>
    <col min="1026" max="1027" width="6.375" style="166" customWidth="1"/>
    <col min="1028" max="1040" width="6" style="166" customWidth="1"/>
    <col min="1041" max="1279" width="12.125" style="166"/>
    <col min="1280" max="1280" width="9.25" style="166" customWidth="1"/>
    <col min="1281" max="1281" width="15.625" style="166" customWidth="1"/>
    <col min="1282" max="1283" width="6.375" style="166" customWidth="1"/>
    <col min="1284" max="1296" width="6" style="166" customWidth="1"/>
    <col min="1297" max="1535" width="12.125" style="166"/>
    <col min="1536" max="1536" width="9.25" style="166" customWidth="1"/>
    <col min="1537" max="1537" width="15.625" style="166" customWidth="1"/>
    <col min="1538" max="1539" width="6.375" style="166" customWidth="1"/>
    <col min="1540" max="1552" width="6" style="166" customWidth="1"/>
    <col min="1553" max="1791" width="12.125" style="166"/>
    <col min="1792" max="1792" width="9.25" style="166" customWidth="1"/>
    <col min="1793" max="1793" width="15.625" style="166" customWidth="1"/>
    <col min="1794" max="1795" width="6.375" style="166" customWidth="1"/>
    <col min="1796" max="1808" width="6" style="166" customWidth="1"/>
    <col min="1809" max="2047" width="12.125" style="166"/>
    <col min="2048" max="2048" width="9.25" style="166" customWidth="1"/>
    <col min="2049" max="2049" width="15.625" style="166" customWidth="1"/>
    <col min="2050" max="2051" width="6.375" style="166" customWidth="1"/>
    <col min="2052" max="2064" width="6" style="166" customWidth="1"/>
    <col min="2065" max="2303" width="12.125" style="166"/>
    <col min="2304" max="2304" width="9.25" style="166" customWidth="1"/>
    <col min="2305" max="2305" width="15.625" style="166" customWidth="1"/>
    <col min="2306" max="2307" width="6.375" style="166" customWidth="1"/>
    <col min="2308" max="2320" width="6" style="166" customWidth="1"/>
    <col min="2321" max="2559" width="12.125" style="166"/>
    <col min="2560" max="2560" width="9.25" style="166" customWidth="1"/>
    <col min="2561" max="2561" width="15.625" style="166" customWidth="1"/>
    <col min="2562" max="2563" width="6.375" style="166" customWidth="1"/>
    <col min="2564" max="2576" width="6" style="166" customWidth="1"/>
    <col min="2577" max="2815" width="12.125" style="166"/>
    <col min="2816" max="2816" width="9.25" style="166" customWidth="1"/>
    <col min="2817" max="2817" width="15.625" style="166" customWidth="1"/>
    <col min="2818" max="2819" width="6.375" style="166" customWidth="1"/>
    <col min="2820" max="2832" width="6" style="166" customWidth="1"/>
    <col min="2833" max="3071" width="12.125" style="166"/>
    <col min="3072" max="3072" width="9.25" style="166" customWidth="1"/>
    <col min="3073" max="3073" width="15.625" style="166" customWidth="1"/>
    <col min="3074" max="3075" width="6.375" style="166" customWidth="1"/>
    <col min="3076" max="3088" width="6" style="166" customWidth="1"/>
    <col min="3089" max="3327" width="12.125" style="166"/>
    <col min="3328" max="3328" width="9.25" style="166" customWidth="1"/>
    <col min="3329" max="3329" width="15.625" style="166" customWidth="1"/>
    <col min="3330" max="3331" width="6.375" style="166" customWidth="1"/>
    <col min="3332" max="3344" width="6" style="166" customWidth="1"/>
    <col min="3345" max="3583" width="12.125" style="166"/>
    <col min="3584" max="3584" width="9.25" style="166" customWidth="1"/>
    <col min="3585" max="3585" width="15.625" style="166" customWidth="1"/>
    <col min="3586" max="3587" width="6.375" style="166" customWidth="1"/>
    <col min="3588" max="3600" width="6" style="166" customWidth="1"/>
    <col min="3601" max="3839" width="12.125" style="166"/>
    <col min="3840" max="3840" width="9.25" style="166" customWidth="1"/>
    <col min="3841" max="3841" width="15.625" style="166" customWidth="1"/>
    <col min="3842" max="3843" width="6.375" style="166" customWidth="1"/>
    <col min="3844" max="3856" width="6" style="166" customWidth="1"/>
    <col min="3857" max="4095" width="12.125" style="166"/>
    <col min="4096" max="4096" width="9.25" style="166" customWidth="1"/>
    <col min="4097" max="4097" width="15.625" style="166" customWidth="1"/>
    <col min="4098" max="4099" width="6.375" style="166" customWidth="1"/>
    <col min="4100" max="4112" width="6" style="166" customWidth="1"/>
    <col min="4113" max="4351" width="12.125" style="166"/>
    <col min="4352" max="4352" width="9.25" style="166" customWidth="1"/>
    <col min="4353" max="4353" width="15.625" style="166" customWidth="1"/>
    <col min="4354" max="4355" width="6.375" style="166" customWidth="1"/>
    <col min="4356" max="4368" width="6" style="166" customWidth="1"/>
    <col min="4369" max="4607" width="12.125" style="166"/>
    <col min="4608" max="4608" width="9.25" style="166" customWidth="1"/>
    <col min="4609" max="4609" width="15.625" style="166" customWidth="1"/>
    <col min="4610" max="4611" width="6.375" style="166" customWidth="1"/>
    <col min="4612" max="4624" width="6" style="166" customWidth="1"/>
    <col min="4625" max="4863" width="12.125" style="166"/>
    <col min="4864" max="4864" width="9.25" style="166" customWidth="1"/>
    <col min="4865" max="4865" width="15.625" style="166" customWidth="1"/>
    <col min="4866" max="4867" width="6.375" style="166" customWidth="1"/>
    <col min="4868" max="4880" width="6" style="166" customWidth="1"/>
    <col min="4881" max="5119" width="12.125" style="166"/>
    <col min="5120" max="5120" width="9.25" style="166" customWidth="1"/>
    <col min="5121" max="5121" width="15.625" style="166" customWidth="1"/>
    <col min="5122" max="5123" width="6.375" style="166" customWidth="1"/>
    <col min="5124" max="5136" width="6" style="166" customWidth="1"/>
    <col min="5137" max="5375" width="12.125" style="166"/>
    <col min="5376" max="5376" width="9.25" style="166" customWidth="1"/>
    <col min="5377" max="5377" width="15.625" style="166" customWidth="1"/>
    <col min="5378" max="5379" width="6.375" style="166" customWidth="1"/>
    <col min="5380" max="5392" width="6" style="166" customWidth="1"/>
    <col min="5393" max="5631" width="12.125" style="166"/>
    <col min="5632" max="5632" width="9.25" style="166" customWidth="1"/>
    <col min="5633" max="5633" width="15.625" style="166" customWidth="1"/>
    <col min="5634" max="5635" width="6.375" style="166" customWidth="1"/>
    <col min="5636" max="5648" width="6" style="166" customWidth="1"/>
    <col min="5649" max="5887" width="12.125" style="166"/>
    <col min="5888" max="5888" width="9.25" style="166" customWidth="1"/>
    <col min="5889" max="5889" width="15.625" style="166" customWidth="1"/>
    <col min="5890" max="5891" width="6.375" style="166" customWidth="1"/>
    <col min="5892" max="5904" width="6" style="166" customWidth="1"/>
    <col min="5905" max="6143" width="12.125" style="166"/>
    <col min="6144" max="6144" width="9.25" style="166" customWidth="1"/>
    <col min="6145" max="6145" width="15.625" style="166" customWidth="1"/>
    <col min="6146" max="6147" width="6.375" style="166" customWidth="1"/>
    <col min="6148" max="6160" width="6" style="166" customWidth="1"/>
    <col min="6161" max="6399" width="12.125" style="166"/>
    <col min="6400" max="6400" width="9.25" style="166" customWidth="1"/>
    <col min="6401" max="6401" width="15.625" style="166" customWidth="1"/>
    <col min="6402" max="6403" width="6.375" style="166" customWidth="1"/>
    <col min="6404" max="6416" width="6" style="166" customWidth="1"/>
    <col min="6417" max="6655" width="12.125" style="166"/>
    <col min="6656" max="6656" width="9.25" style="166" customWidth="1"/>
    <col min="6657" max="6657" width="15.625" style="166" customWidth="1"/>
    <col min="6658" max="6659" width="6.375" style="166" customWidth="1"/>
    <col min="6660" max="6672" width="6" style="166" customWidth="1"/>
    <col min="6673" max="6911" width="12.125" style="166"/>
    <col min="6912" max="6912" width="9.25" style="166" customWidth="1"/>
    <col min="6913" max="6913" width="15.625" style="166" customWidth="1"/>
    <col min="6914" max="6915" width="6.375" style="166" customWidth="1"/>
    <col min="6916" max="6928" width="6" style="166" customWidth="1"/>
    <col min="6929" max="7167" width="12.125" style="166"/>
    <col min="7168" max="7168" width="9.25" style="166" customWidth="1"/>
    <col min="7169" max="7169" width="15.625" style="166" customWidth="1"/>
    <col min="7170" max="7171" width="6.375" style="166" customWidth="1"/>
    <col min="7172" max="7184" width="6" style="166" customWidth="1"/>
    <col min="7185" max="7423" width="12.125" style="166"/>
    <col min="7424" max="7424" width="9.25" style="166" customWidth="1"/>
    <col min="7425" max="7425" width="15.625" style="166" customWidth="1"/>
    <col min="7426" max="7427" width="6.375" style="166" customWidth="1"/>
    <col min="7428" max="7440" width="6" style="166" customWidth="1"/>
    <col min="7441" max="7679" width="12.125" style="166"/>
    <col min="7680" max="7680" width="9.25" style="166" customWidth="1"/>
    <col min="7681" max="7681" width="15.625" style="166" customWidth="1"/>
    <col min="7682" max="7683" width="6.375" style="166" customWidth="1"/>
    <col min="7684" max="7696" width="6" style="166" customWidth="1"/>
    <col min="7697" max="7935" width="12.125" style="166"/>
    <col min="7936" max="7936" width="9.25" style="166" customWidth="1"/>
    <col min="7937" max="7937" width="15.625" style="166" customWidth="1"/>
    <col min="7938" max="7939" width="6.375" style="166" customWidth="1"/>
    <col min="7940" max="7952" width="6" style="166" customWidth="1"/>
    <col min="7953" max="8191" width="12.125" style="166"/>
    <col min="8192" max="8192" width="9.25" style="166" customWidth="1"/>
    <col min="8193" max="8193" width="15.625" style="166" customWidth="1"/>
    <col min="8194" max="8195" width="6.375" style="166" customWidth="1"/>
    <col min="8196" max="8208" width="6" style="166" customWidth="1"/>
    <col min="8209" max="8447" width="12.125" style="166"/>
    <col min="8448" max="8448" width="9.25" style="166" customWidth="1"/>
    <col min="8449" max="8449" width="15.625" style="166" customWidth="1"/>
    <col min="8450" max="8451" width="6.375" style="166" customWidth="1"/>
    <col min="8452" max="8464" width="6" style="166" customWidth="1"/>
    <col min="8465" max="8703" width="12.125" style="166"/>
    <col min="8704" max="8704" width="9.25" style="166" customWidth="1"/>
    <col min="8705" max="8705" width="15.625" style="166" customWidth="1"/>
    <col min="8706" max="8707" width="6.375" style="166" customWidth="1"/>
    <col min="8708" max="8720" width="6" style="166" customWidth="1"/>
    <col min="8721" max="8959" width="12.125" style="166"/>
    <col min="8960" max="8960" width="9.25" style="166" customWidth="1"/>
    <col min="8961" max="8961" width="15.625" style="166" customWidth="1"/>
    <col min="8962" max="8963" width="6.375" style="166" customWidth="1"/>
    <col min="8964" max="8976" width="6" style="166" customWidth="1"/>
    <col min="8977" max="9215" width="12.125" style="166"/>
    <col min="9216" max="9216" width="9.25" style="166" customWidth="1"/>
    <col min="9217" max="9217" width="15.625" style="166" customWidth="1"/>
    <col min="9218" max="9219" width="6.375" style="166" customWidth="1"/>
    <col min="9220" max="9232" width="6" style="166" customWidth="1"/>
    <col min="9233" max="9471" width="12.125" style="166"/>
    <col min="9472" max="9472" width="9.25" style="166" customWidth="1"/>
    <col min="9473" max="9473" width="15.625" style="166" customWidth="1"/>
    <col min="9474" max="9475" width="6.375" style="166" customWidth="1"/>
    <col min="9476" max="9488" width="6" style="166" customWidth="1"/>
    <col min="9489" max="9727" width="12.125" style="166"/>
    <col min="9728" max="9728" width="9.25" style="166" customWidth="1"/>
    <col min="9729" max="9729" width="15.625" style="166" customWidth="1"/>
    <col min="9730" max="9731" width="6.375" style="166" customWidth="1"/>
    <col min="9732" max="9744" width="6" style="166" customWidth="1"/>
    <col min="9745" max="9983" width="12.125" style="166"/>
    <col min="9984" max="9984" width="9.25" style="166" customWidth="1"/>
    <col min="9985" max="9985" width="15.625" style="166" customWidth="1"/>
    <col min="9986" max="9987" width="6.375" style="166" customWidth="1"/>
    <col min="9988" max="10000" width="6" style="166" customWidth="1"/>
    <col min="10001" max="10239" width="12.125" style="166"/>
    <col min="10240" max="10240" width="9.25" style="166" customWidth="1"/>
    <col min="10241" max="10241" width="15.625" style="166" customWidth="1"/>
    <col min="10242" max="10243" width="6.375" style="166" customWidth="1"/>
    <col min="10244" max="10256" width="6" style="166" customWidth="1"/>
    <col min="10257" max="10495" width="12.125" style="166"/>
    <col min="10496" max="10496" width="9.25" style="166" customWidth="1"/>
    <col min="10497" max="10497" width="15.625" style="166" customWidth="1"/>
    <col min="10498" max="10499" width="6.375" style="166" customWidth="1"/>
    <col min="10500" max="10512" width="6" style="166" customWidth="1"/>
    <col min="10513" max="10751" width="12.125" style="166"/>
    <col min="10752" max="10752" width="9.25" style="166" customWidth="1"/>
    <col min="10753" max="10753" width="15.625" style="166" customWidth="1"/>
    <col min="10754" max="10755" width="6.375" style="166" customWidth="1"/>
    <col min="10756" max="10768" width="6" style="166" customWidth="1"/>
    <col min="10769" max="11007" width="12.125" style="166"/>
    <col min="11008" max="11008" width="9.25" style="166" customWidth="1"/>
    <col min="11009" max="11009" width="15.625" style="166" customWidth="1"/>
    <col min="11010" max="11011" width="6.375" style="166" customWidth="1"/>
    <col min="11012" max="11024" width="6" style="166" customWidth="1"/>
    <col min="11025" max="11263" width="12.125" style="166"/>
    <col min="11264" max="11264" width="9.25" style="166" customWidth="1"/>
    <col min="11265" max="11265" width="15.625" style="166" customWidth="1"/>
    <col min="11266" max="11267" width="6.375" style="166" customWidth="1"/>
    <col min="11268" max="11280" width="6" style="166" customWidth="1"/>
    <col min="11281" max="11519" width="12.125" style="166"/>
    <col min="11520" max="11520" width="9.25" style="166" customWidth="1"/>
    <col min="11521" max="11521" width="15.625" style="166" customWidth="1"/>
    <col min="11522" max="11523" width="6.375" style="166" customWidth="1"/>
    <col min="11524" max="11536" width="6" style="166" customWidth="1"/>
    <col min="11537" max="11775" width="12.125" style="166"/>
    <col min="11776" max="11776" width="9.25" style="166" customWidth="1"/>
    <col min="11777" max="11777" width="15.625" style="166" customWidth="1"/>
    <col min="11778" max="11779" width="6.375" style="166" customWidth="1"/>
    <col min="11780" max="11792" width="6" style="166" customWidth="1"/>
    <col min="11793" max="12031" width="12.125" style="166"/>
    <col min="12032" max="12032" width="9.25" style="166" customWidth="1"/>
    <col min="12033" max="12033" width="15.625" style="166" customWidth="1"/>
    <col min="12034" max="12035" width="6.375" style="166" customWidth="1"/>
    <col min="12036" max="12048" width="6" style="166" customWidth="1"/>
    <col min="12049" max="12287" width="12.125" style="166"/>
    <col min="12288" max="12288" width="9.25" style="166" customWidth="1"/>
    <col min="12289" max="12289" width="15.625" style="166" customWidth="1"/>
    <col min="12290" max="12291" width="6.375" style="166" customWidth="1"/>
    <col min="12292" max="12304" width="6" style="166" customWidth="1"/>
    <col min="12305" max="12543" width="12.125" style="166"/>
    <col min="12544" max="12544" width="9.25" style="166" customWidth="1"/>
    <col min="12545" max="12545" width="15.625" style="166" customWidth="1"/>
    <col min="12546" max="12547" width="6.375" style="166" customWidth="1"/>
    <col min="12548" max="12560" width="6" style="166" customWidth="1"/>
    <col min="12561" max="12799" width="12.125" style="166"/>
    <col min="12800" max="12800" width="9.25" style="166" customWidth="1"/>
    <col min="12801" max="12801" width="15.625" style="166" customWidth="1"/>
    <col min="12802" max="12803" width="6.375" style="166" customWidth="1"/>
    <col min="12804" max="12816" width="6" style="166" customWidth="1"/>
    <col min="12817" max="13055" width="12.125" style="166"/>
    <col min="13056" max="13056" width="9.25" style="166" customWidth="1"/>
    <col min="13057" max="13057" width="15.625" style="166" customWidth="1"/>
    <col min="13058" max="13059" width="6.375" style="166" customWidth="1"/>
    <col min="13060" max="13072" width="6" style="166" customWidth="1"/>
    <col min="13073" max="13311" width="12.125" style="166"/>
    <col min="13312" max="13312" width="9.25" style="166" customWidth="1"/>
    <col min="13313" max="13313" width="15.625" style="166" customWidth="1"/>
    <col min="13314" max="13315" width="6.375" style="166" customWidth="1"/>
    <col min="13316" max="13328" width="6" style="166" customWidth="1"/>
    <col min="13329" max="13567" width="12.125" style="166"/>
    <col min="13568" max="13568" width="9.25" style="166" customWidth="1"/>
    <col min="13569" max="13569" width="15.625" style="166" customWidth="1"/>
    <col min="13570" max="13571" width="6.375" style="166" customWidth="1"/>
    <col min="13572" max="13584" width="6" style="166" customWidth="1"/>
    <col min="13585" max="13823" width="12.125" style="166"/>
    <col min="13824" max="13824" width="9.25" style="166" customWidth="1"/>
    <col min="13825" max="13825" width="15.625" style="166" customWidth="1"/>
    <col min="13826" max="13827" width="6.375" style="166" customWidth="1"/>
    <col min="13828" max="13840" width="6" style="166" customWidth="1"/>
    <col min="13841" max="14079" width="12.125" style="166"/>
    <col min="14080" max="14080" width="9.25" style="166" customWidth="1"/>
    <col min="14081" max="14081" width="15.625" style="166" customWidth="1"/>
    <col min="14082" max="14083" width="6.375" style="166" customWidth="1"/>
    <col min="14084" max="14096" width="6" style="166" customWidth="1"/>
    <col min="14097" max="14335" width="12.125" style="166"/>
    <col min="14336" max="14336" width="9.25" style="166" customWidth="1"/>
    <col min="14337" max="14337" width="15.625" style="166" customWidth="1"/>
    <col min="14338" max="14339" width="6.375" style="166" customWidth="1"/>
    <col min="14340" max="14352" width="6" style="166" customWidth="1"/>
    <col min="14353" max="14591" width="12.125" style="166"/>
    <col min="14592" max="14592" width="9.25" style="166" customWidth="1"/>
    <col min="14593" max="14593" width="15.625" style="166" customWidth="1"/>
    <col min="14594" max="14595" width="6.375" style="166" customWidth="1"/>
    <col min="14596" max="14608" width="6" style="166" customWidth="1"/>
    <col min="14609" max="14847" width="12.125" style="166"/>
    <col min="14848" max="14848" width="9.25" style="166" customWidth="1"/>
    <col min="14849" max="14849" width="15.625" style="166" customWidth="1"/>
    <col min="14850" max="14851" width="6.375" style="166" customWidth="1"/>
    <col min="14852" max="14864" width="6" style="166" customWidth="1"/>
    <col min="14865" max="15103" width="12.125" style="166"/>
    <col min="15104" max="15104" width="9.25" style="166" customWidth="1"/>
    <col min="15105" max="15105" width="15.625" style="166" customWidth="1"/>
    <col min="15106" max="15107" width="6.375" style="166" customWidth="1"/>
    <col min="15108" max="15120" width="6" style="166" customWidth="1"/>
    <col min="15121" max="15359" width="12.125" style="166"/>
    <col min="15360" max="15360" width="9.25" style="166" customWidth="1"/>
    <col min="15361" max="15361" width="15.625" style="166" customWidth="1"/>
    <col min="15362" max="15363" width="6.375" style="166" customWidth="1"/>
    <col min="15364" max="15376" width="6" style="166" customWidth="1"/>
    <col min="15377" max="15615" width="12.125" style="166"/>
    <col min="15616" max="15616" width="9.25" style="166" customWidth="1"/>
    <col min="15617" max="15617" width="15.625" style="166" customWidth="1"/>
    <col min="15618" max="15619" width="6.375" style="166" customWidth="1"/>
    <col min="15620" max="15632" width="6" style="166" customWidth="1"/>
    <col min="15633" max="15871" width="12.125" style="166"/>
    <col min="15872" max="15872" width="9.25" style="166" customWidth="1"/>
    <col min="15873" max="15873" width="15.625" style="166" customWidth="1"/>
    <col min="15874" max="15875" width="6.375" style="166" customWidth="1"/>
    <col min="15876" max="15888" width="6" style="166" customWidth="1"/>
    <col min="15889" max="16127" width="12.125" style="166"/>
    <col min="16128" max="16128" width="9.25" style="166" customWidth="1"/>
    <col min="16129" max="16129" width="15.625" style="166" customWidth="1"/>
    <col min="16130" max="16131" width="6.375" style="166" customWidth="1"/>
    <col min="16132" max="16144" width="6" style="166" customWidth="1"/>
    <col min="16145" max="16384" width="12.125" style="166"/>
  </cols>
  <sheetData>
    <row r="1" spans="1:18" s="148" customFormat="1" ht="18.75" hidden="1" customHeight="1" x14ac:dyDescent="0.15">
      <c r="A1" s="145"/>
      <c r="B1" s="146"/>
      <c r="C1" s="146"/>
      <c r="D1" s="146"/>
      <c r="E1" s="147"/>
      <c r="F1" s="147"/>
      <c r="G1" s="147"/>
      <c r="H1" s="147"/>
      <c r="I1" s="147"/>
      <c r="J1" s="147"/>
      <c r="K1" s="147"/>
      <c r="L1" s="147"/>
      <c r="M1" s="147"/>
      <c r="N1" s="147"/>
      <c r="O1" s="147"/>
      <c r="P1" s="147"/>
      <c r="Q1" s="147"/>
      <c r="R1" s="4"/>
    </row>
    <row r="2" spans="1:18" s="149" customFormat="1" ht="11.25" hidden="1" customHeight="1" x14ac:dyDescent="0.15">
      <c r="A2" s="360"/>
      <c r="B2" s="360"/>
      <c r="C2" s="361"/>
      <c r="D2" s="361"/>
      <c r="E2" s="362"/>
      <c r="F2" s="362"/>
      <c r="G2" s="362"/>
      <c r="H2" s="362"/>
      <c r="I2" s="362"/>
      <c r="J2" s="362"/>
      <c r="K2" s="362"/>
      <c r="L2" s="362"/>
      <c r="M2" s="362"/>
      <c r="N2" s="362"/>
      <c r="O2" s="362"/>
      <c r="P2" s="362"/>
      <c r="Q2" s="362"/>
      <c r="R2" s="5"/>
    </row>
    <row r="3" spans="1:18" s="149" customFormat="1" ht="11.25" hidden="1" customHeight="1" x14ac:dyDescent="0.15">
      <c r="A3" s="360"/>
      <c r="B3" s="360"/>
      <c r="C3" s="361"/>
      <c r="D3" s="361"/>
      <c r="E3" s="363"/>
      <c r="F3" s="363"/>
      <c r="G3" s="363"/>
      <c r="H3" s="363"/>
      <c r="I3" s="363"/>
      <c r="J3" s="363"/>
      <c r="K3" s="363"/>
      <c r="L3" s="363"/>
      <c r="M3" s="363"/>
      <c r="N3" s="363"/>
      <c r="O3" s="363"/>
      <c r="P3" s="363"/>
      <c r="Q3" s="363"/>
      <c r="R3" s="5"/>
    </row>
    <row r="4" spans="1:18" s="149" customFormat="1" ht="11.25" hidden="1" customHeight="1" x14ac:dyDescent="0.15">
      <c r="A4" s="360"/>
      <c r="B4" s="360"/>
      <c r="C4" s="361"/>
      <c r="D4" s="361"/>
      <c r="E4" s="363"/>
      <c r="F4" s="150"/>
      <c r="G4" s="364"/>
      <c r="H4" s="150"/>
      <c r="I4" s="150"/>
      <c r="J4" s="363"/>
      <c r="K4" s="363"/>
      <c r="L4" s="150"/>
      <c r="M4" s="364"/>
      <c r="N4" s="150"/>
      <c r="O4" s="150"/>
      <c r="P4" s="363"/>
      <c r="Q4" s="363"/>
      <c r="R4" s="5"/>
    </row>
    <row r="5" spans="1:18" s="149" customFormat="1" ht="11.25" hidden="1" customHeight="1" x14ac:dyDescent="0.15">
      <c r="A5" s="360"/>
      <c r="B5" s="360"/>
      <c r="C5" s="361"/>
      <c r="D5" s="361"/>
      <c r="E5" s="363"/>
      <c r="F5" s="150"/>
      <c r="G5" s="364"/>
      <c r="H5" s="150"/>
      <c r="I5" s="150"/>
      <c r="J5" s="363"/>
      <c r="K5" s="363"/>
      <c r="L5" s="150"/>
      <c r="M5" s="364"/>
      <c r="N5" s="150"/>
      <c r="O5" s="150"/>
      <c r="P5" s="363"/>
      <c r="Q5" s="363"/>
      <c r="R5" s="5"/>
    </row>
    <row r="6" spans="1:18" s="155" customFormat="1" ht="14.1" hidden="1" customHeight="1" x14ac:dyDescent="0.15">
      <c r="A6" s="151"/>
      <c r="B6" s="152"/>
      <c r="C6" s="153"/>
      <c r="D6" s="154"/>
      <c r="E6" s="153"/>
      <c r="F6" s="153"/>
      <c r="G6" s="153"/>
      <c r="H6" s="153"/>
      <c r="I6" s="153"/>
      <c r="J6" s="153"/>
      <c r="K6" s="153"/>
      <c r="L6" s="153"/>
      <c r="M6" s="153"/>
      <c r="N6" s="153"/>
      <c r="O6" s="153"/>
      <c r="P6" s="153"/>
      <c r="Q6" s="153"/>
      <c r="R6" s="14"/>
    </row>
    <row r="7" spans="1:18" s="155" customFormat="1" ht="14.1" hidden="1" customHeight="1" x14ac:dyDescent="0.15">
      <c r="A7" s="151"/>
      <c r="B7" s="152"/>
      <c r="C7" s="153"/>
      <c r="D7" s="153"/>
      <c r="E7" s="153"/>
      <c r="F7" s="153"/>
      <c r="G7" s="153"/>
      <c r="H7" s="153"/>
      <c r="I7" s="153"/>
      <c r="J7" s="153"/>
      <c r="K7" s="153"/>
      <c r="L7" s="153"/>
      <c r="M7" s="153"/>
      <c r="N7" s="153"/>
      <c r="O7" s="153"/>
      <c r="P7" s="153"/>
      <c r="Q7" s="153"/>
      <c r="R7" s="14"/>
    </row>
    <row r="8" spans="1:18" s="155" customFormat="1" ht="14.1" hidden="1" customHeight="1" x14ac:dyDescent="0.15">
      <c r="A8" s="151"/>
      <c r="B8" s="152"/>
      <c r="C8" s="153"/>
      <c r="D8" s="154"/>
      <c r="E8" s="153"/>
      <c r="F8" s="153"/>
      <c r="G8" s="153"/>
      <c r="H8" s="153"/>
      <c r="I8" s="153"/>
      <c r="J8" s="153"/>
      <c r="K8" s="153"/>
      <c r="L8" s="153"/>
      <c r="M8" s="153"/>
      <c r="N8" s="153"/>
      <c r="O8" s="153"/>
      <c r="P8" s="153"/>
      <c r="Q8" s="153"/>
      <c r="R8" s="14"/>
    </row>
    <row r="9" spans="1:18" s="155" customFormat="1" ht="14.1" hidden="1" customHeight="1" x14ac:dyDescent="0.15">
      <c r="A9" s="151"/>
      <c r="B9" s="152"/>
      <c r="C9" s="153"/>
      <c r="D9" s="154"/>
      <c r="E9" s="153"/>
      <c r="F9" s="153"/>
      <c r="G9" s="153"/>
      <c r="H9" s="153"/>
      <c r="I9" s="153"/>
      <c r="J9" s="153"/>
      <c r="K9" s="153"/>
      <c r="L9" s="153"/>
      <c r="M9" s="153"/>
      <c r="N9" s="153"/>
      <c r="O9" s="153"/>
      <c r="P9" s="153"/>
      <c r="Q9" s="153"/>
      <c r="R9" s="14"/>
    </row>
    <row r="10" spans="1:18" s="155" customFormat="1" ht="14.1" hidden="1" customHeight="1" x14ac:dyDescent="0.15">
      <c r="A10" s="151"/>
      <c r="B10" s="152"/>
      <c r="C10" s="153"/>
      <c r="D10" s="154"/>
      <c r="E10" s="153"/>
      <c r="F10" s="153"/>
      <c r="G10" s="153"/>
      <c r="H10" s="153"/>
      <c r="I10" s="153"/>
      <c r="J10" s="153"/>
      <c r="K10" s="153"/>
      <c r="L10" s="153"/>
      <c r="M10" s="153"/>
      <c r="N10" s="153"/>
      <c r="O10" s="153"/>
      <c r="P10" s="153"/>
      <c r="Q10" s="153"/>
      <c r="R10" s="14"/>
    </row>
    <row r="11" spans="1:18" s="155" customFormat="1" ht="14.1" hidden="1" customHeight="1" x14ac:dyDescent="0.15">
      <c r="A11" s="151"/>
      <c r="B11" s="152"/>
      <c r="C11" s="153"/>
      <c r="D11" s="154"/>
      <c r="E11" s="153"/>
      <c r="F11" s="153"/>
      <c r="G11" s="153"/>
      <c r="H11" s="153"/>
      <c r="I11" s="153"/>
      <c r="J11" s="153"/>
      <c r="K11" s="153"/>
      <c r="L11" s="153"/>
      <c r="M11" s="153"/>
      <c r="N11" s="153"/>
      <c r="O11" s="153"/>
      <c r="P11" s="153"/>
      <c r="Q11" s="153"/>
      <c r="R11" s="14"/>
    </row>
    <row r="12" spans="1:18" s="155" customFormat="1" ht="14.1" hidden="1" customHeight="1" x14ac:dyDescent="0.15">
      <c r="A12" s="151"/>
      <c r="B12" s="152"/>
      <c r="C12" s="153"/>
      <c r="D12" s="154"/>
      <c r="E12" s="153"/>
      <c r="F12" s="153"/>
      <c r="G12" s="153"/>
      <c r="H12" s="153"/>
      <c r="I12" s="153"/>
      <c r="J12" s="153"/>
      <c r="K12" s="153"/>
      <c r="L12" s="153"/>
      <c r="M12" s="153"/>
      <c r="N12" s="153"/>
      <c r="O12" s="153"/>
      <c r="P12" s="153"/>
      <c r="Q12" s="153"/>
      <c r="R12" s="14"/>
    </row>
    <row r="13" spans="1:18" s="155" customFormat="1" ht="14.1" hidden="1" customHeight="1" x14ac:dyDescent="0.15">
      <c r="A13" s="151"/>
      <c r="B13" s="152"/>
      <c r="C13" s="153"/>
      <c r="D13" s="153"/>
      <c r="E13" s="153"/>
      <c r="F13" s="153"/>
      <c r="G13" s="153"/>
      <c r="H13" s="153"/>
      <c r="I13" s="153"/>
      <c r="J13" s="153"/>
      <c r="K13" s="153"/>
      <c r="L13" s="153"/>
      <c r="M13" s="153"/>
      <c r="N13" s="153"/>
      <c r="O13" s="153"/>
      <c r="P13" s="153"/>
      <c r="Q13" s="153"/>
      <c r="R13" s="14"/>
    </row>
    <row r="14" spans="1:18" s="155" customFormat="1" ht="14.1" hidden="1" customHeight="1" x14ac:dyDescent="0.15">
      <c r="A14" s="151"/>
      <c r="B14" s="152"/>
      <c r="C14" s="153"/>
      <c r="D14" s="154"/>
      <c r="E14" s="153"/>
      <c r="F14" s="153"/>
      <c r="G14" s="153"/>
      <c r="H14" s="153"/>
      <c r="I14" s="153"/>
      <c r="J14" s="153"/>
      <c r="K14" s="153"/>
      <c r="L14" s="153"/>
      <c r="M14" s="153"/>
      <c r="N14" s="153"/>
      <c r="O14" s="153"/>
      <c r="P14" s="153"/>
      <c r="Q14" s="153"/>
      <c r="R14" s="14"/>
    </row>
    <row r="15" spans="1:18" s="155" customFormat="1" ht="14.1" hidden="1" customHeight="1" x14ac:dyDescent="0.15">
      <c r="A15" s="151"/>
      <c r="B15" s="152"/>
      <c r="C15" s="153"/>
      <c r="D15" s="154"/>
      <c r="E15" s="153"/>
      <c r="F15" s="153"/>
      <c r="G15" s="153"/>
      <c r="H15" s="153"/>
      <c r="I15" s="153"/>
      <c r="J15" s="153"/>
      <c r="K15" s="153"/>
      <c r="L15" s="153"/>
      <c r="M15" s="153"/>
      <c r="N15" s="153"/>
      <c r="O15" s="153"/>
      <c r="P15" s="153"/>
      <c r="Q15" s="153"/>
      <c r="R15" s="14"/>
    </row>
    <row r="16" spans="1:18" s="155" customFormat="1" ht="14.1" hidden="1" customHeight="1" x14ac:dyDescent="0.15">
      <c r="A16" s="151"/>
      <c r="B16" s="152"/>
      <c r="C16" s="153"/>
      <c r="D16" s="154"/>
      <c r="E16" s="153"/>
      <c r="F16" s="153"/>
      <c r="G16" s="153"/>
      <c r="H16" s="153"/>
      <c r="I16" s="153"/>
      <c r="J16" s="153"/>
      <c r="K16" s="153"/>
      <c r="L16" s="153"/>
      <c r="M16" s="153"/>
      <c r="N16" s="153"/>
      <c r="O16" s="153"/>
      <c r="P16" s="153"/>
      <c r="Q16" s="153"/>
      <c r="R16" s="14"/>
    </row>
    <row r="17" spans="1:18" s="155" customFormat="1" ht="14.1" hidden="1" customHeight="1" x14ac:dyDescent="0.15">
      <c r="A17" s="151"/>
      <c r="B17" s="152"/>
      <c r="C17" s="153"/>
      <c r="D17" s="154"/>
      <c r="E17" s="153"/>
      <c r="F17" s="153"/>
      <c r="G17" s="153"/>
      <c r="H17" s="153"/>
      <c r="I17" s="153"/>
      <c r="J17" s="153"/>
      <c r="K17" s="153"/>
      <c r="L17" s="153"/>
      <c r="M17" s="153"/>
      <c r="N17" s="153"/>
      <c r="O17" s="153"/>
      <c r="P17" s="153"/>
      <c r="Q17" s="153"/>
      <c r="R17" s="14"/>
    </row>
    <row r="18" spans="1:18" s="155" customFormat="1" ht="14.1" hidden="1" customHeight="1" x14ac:dyDescent="0.15">
      <c r="A18" s="151"/>
      <c r="B18" s="152"/>
      <c r="C18" s="153"/>
      <c r="D18" s="154"/>
      <c r="E18" s="153"/>
      <c r="F18" s="153"/>
      <c r="G18" s="153"/>
      <c r="H18" s="153"/>
      <c r="I18" s="153"/>
      <c r="J18" s="153"/>
      <c r="K18" s="153"/>
      <c r="L18" s="153"/>
      <c r="M18" s="153"/>
      <c r="N18" s="153"/>
      <c r="O18" s="153"/>
      <c r="P18" s="153"/>
      <c r="Q18" s="153"/>
      <c r="R18" s="14"/>
    </row>
    <row r="19" spans="1:18" s="155" customFormat="1" ht="14.1" hidden="1" customHeight="1" x14ac:dyDescent="0.15">
      <c r="A19" s="151"/>
      <c r="B19" s="152"/>
      <c r="C19" s="153"/>
      <c r="D19" s="154"/>
      <c r="E19" s="153"/>
      <c r="F19" s="153"/>
      <c r="G19" s="153"/>
      <c r="H19" s="153"/>
      <c r="I19" s="153"/>
      <c r="J19" s="153"/>
      <c r="K19" s="153"/>
      <c r="L19" s="153"/>
      <c r="M19" s="153"/>
      <c r="N19" s="153"/>
      <c r="O19" s="153"/>
      <c r="P19" s="153"/>
      <c r="Q19" s="153"/>
      <c r="R19" s="14"/>
    </row>
    <row r="20" spans="1:18" s="155" customFormat="1" ht="14.1" hidden="1" customHeight="1" x14ac:dyDescent="0.15">
      <c r="A20" s="151"/>
      <c r="B20" s="152"/>
      <c r="C20" s="153"/>
      <c r="D20" s="154"/>
      <c r="E20" s="153"/>
      <c r="F20" s="153"/>
      <c r="G20" s="153"/>
      <c r="H20" s="153"/>
      <c r="I20" s="153"/>
      <c r="J20" s="153"/>
      <c r="K20" s="153"/>
      <c r="L20" s="153"/>
      <c r="M20" s="153"/>
      <c r="N20" s="153"/>
      <c r="O20" s="153"/>
      <c r="P20" s="153"/>
      <c r="Q20" s="153"/>
      <c r="R20" s="14"/>
    </row>
    <row r="21" spans="1:18" s="155" customFormat="1" ht="14.1" hidden="1" customHeight="1" x14ac:dyDescent="0.15">
      <c r="A21" s="151"/>
      <c r="B21" s="152"/>
      <c r="C21" s="153"/>
      <c r="D21" s="154"/>
      <c r="E21" s="153"/>
      <c r="F21" s="153"/>
      <c r="G21" s="153"/>
      <c r="H21" s="153"/>
      <c r="I21" s="153"/>
      <c r="J21" s="153"/>
      <c r="K21" s="153"/>
      <c r="L21" s="153"/>
      <c r="M21" s="153"/>
      <c r="N21" s="153"/>
      <c r="O21" s="153"/>
      <c r="P21" s="153"/>
      <c r="Q21" s="153"/>
      <c r="R21" s="14"/>
    </row>
    <row r="22" spans="1:18" s="155" customFormat="1" ht="14.1" hidden="1" customHeight="1" x14ac:dyDescent="0.15">
      <c r="A22" s="151"/>
      <c r="B22" s="152"/>
      <c r="C22" s="153"/>
      <c r="D22" s="154"/>
      <c r="E22" s="153"/>
      <c r="F22" s="153"/>
      <c r="G22" s="153"/>
      <c r="H22" s="153"/>
      <c r="I22" s="153"/>
      <c r="J22" s="153"/>
      <c r="K22" s="153"/>
      <c r="L22" s="153"/>
      <c r="M22" s="153"/>
      <c r="N22" s="153"/>
      <c r="O22" s="153"/>
      <c r="P22" s="153"/>
      <c r="Q22" s="153"/>
      <c r="R22" s="14"/>
    </row>
    <row r="23" spans="1:18" s="155" customFormat="1" ht="14.1" hidden="1" customHeight="1" x14ac:dyDescent="0.15">
      <c r="A23" s="151"/>
      <c r="B23" s="152"/>
      <c r="C23" s="153"/>
      <c r="D23" s="154"/>
      <c r="E23" s="153"/>
      <c r="F23" s="153"/>
      <c r="G23" s="153"/>
      <c r="H23" s="153"/>
      <c r="I23" s="153"/>
      <c r="J23" s="153"/>
      <c r="K23" s="153"/>
      <c r="L23" s="153"/>
      <c r="M23" s="153"/>
      <c r="N23" s="153"/>
      <c r="O23" s="153"/>
      <c r="P23" s="153"/>
      <c r="Q23" s="153"/>
      <c r="R23" s="14"/>
    </row>
    <row r="24" spans="1:18" s="155" customFormat="1" ht="14.1" hidden="1" customHeight="1" x14ac:dyDescent="0.15">
      <c r="A24" s="151"/>
      <c r="B24" s="156"/>
      <c r="C24" s="153"/>
      <c r="D24" s="153"/>
      <c r="E24" s="153"/>
      <c r="F24" s="153"/>
      <c r="G24" s="153"/>
      <c r="H24" s="153"/>
      <c r="I24" s="153"/>
      <c r="J24" s="153"/>
      <c r="K24" s="153"/>
      <c r="L24" s="153"/>
      <c r="M24" s="153"/>
      <c r="N24" s="153"/>
      <c r="O24" s="153"/>
      <c r="P24" s="153"/>
      <c r="Q24" s="153"/>
      <c r="R24" s="14"/>
    </row>
    <row r="25" spans="1:18" s="155" customFormat="1" ht="14.1" hidden="1" customHeight="1" x14ac:dyDescent="0.15">
      <c r="A25" s="151"/>
      <c r="B25" s="152"/>
      <c r="C25" s="153"/>
      <c r="D25" s="153"/>
      <c r="E25" s="153"/>
      <c r="F25" s="153"/>
      <c r="G25" s="153"/>
      <c r="H25" s="153"/>
      <c r="I25" s="153"/>
      <c r="J25" s="153"/>
      <c r="K25" s="153"/>
      <c r="L25" s="153"/>
      <c r="M25" s="153"/>
      <c r="N25" s="153"/>
      <c r="O25" s="153"/>
      <c r="P25" s="153"/>
      <c r="Q25" s="153"/>
      <c r="R25" s="14"/>
    </row>
    <row r="26" spans="1:18" s="155" customFormat="1" ht="14.1" hidden="1" customHeight="1" x14ac:dyDescent="0.15">
      <c r="A26" s="151"/>
      <c r="B26" s="152"/>
      <c r="C26" s="153"/>
      <c r="D26" s="153"/>
      <c r="E26" s="153"/>
      <c r="F26" s="153"/>
      <c r="G26" s="153"/>
      <c r="H26" s="153"/>
      <c r="I26" s="153"/>
      <c r="J26" s="153"/>
      <c r="K26" s="153"/>
      <c r="L26" s="153"/>
      <c r="M26" s="153"/>
      <c r="N26" s="153"/>
      <c r="O26" s="153"/>
      <c r="P26" s="153"/>
      <c r="Q26" s="153"/>
      <c r="R26" s="14"/>
    </row>
    <row r="27" spans="1:18" s="155" customFormat="1" ht="14.1" hidden="1" customHeight="1" x14ac:dyDescent="0.15">
      <c r="A27" s="151"/>
      <c r="B27" s="152"/>
      <c r="C27" s="153"/>
      <c r="D27" s="153"/>
      <c r="E27" s="153"/>
      <c r="F27" s="153"/>
      <c r="G27" s="153"/>
      <c r="H27" s="153"/>
      <c r="I27" s="153"/>
      <c r="J27" s="153"/>
      <c r="K27" s="153"/>
      <c r="L27" s="153"/>
      <c r="M27" s="153"/>
      <c r="N27" s="153"/>
      <c r="O27" s="153"/>
      <c r="P27" s="153"/>
      <c r="Q27" s="153"/>
      <c r="R27" s="14"/>
    </row>
    <row r="28" spans="1:18" s="155" customFormat="1" ht="14.1" hidden="1" customHeight="1" x14ac:dyDescent="0.15">
      <c r="A28" s="151"/>
      <c r="B28" s="152"/>
      <c r="C28" s="153"/>
      <c r="D28" s="153"/>
      <c r="E28" s="153"/>
      <c r="F28" s="153"/>
      <c r="G28" s="153"/>
      <c r="H28" s="153"/>
      <c r="I28" s="153"/>
      <c r="J28" s="153"/>
      <c r="K28" s="153"/>
      <c r="L28" s="153"/>
      <c r="M28" s="153"/>
      <c r="N28" s="153"/>
      <c r="O28" s="153"/>
      <c r="P28" s="153"/>
      <c r="Q28" s="153"/>
      <c r="R28" s="14"/>
    </row>
    <row r="29" spans="1:18" s="155" customFormat="1" ht="14.1" hidden="1" customHeight="1" x14ac:dyDescent="0.15">
      <c r="A29" s="151"/>
      <c r="B29" s="152"/>
      <c r="C29" s="153"/>
      <c r="D29" s="153"/>
      <c r="E29" s="153"/>
      <c r="F29" s="153"/>
      <c r="G29" s="153"/>
      <c r="H29" s="153"/>
      <c r="I29" s="153"/>
      <c r="J29" s="153"/>
      <c r="K29" s="153"/>
      <c r="L29" s="153"/>
      <c r="M29" s="153"/>
      <c r="N29" s="153"/>
      <c r="O29" s="153"/>
      <c r="P29" s="153"/>
      <c r="Q29" s="153"/>
      <c r="R29" s="14"/>
    </row>
    <row r="30" spans="1:18" s="155" customFormat="1" ht="14.1" hidden="1" customHeight="1" x14ac:dyDescent="0.15">
      <c r="A30" s="151"/>
      <c r="B30" s="152"/>
      <c r="C30" s="153"/>
      <c r="D30" s="154"/>
      <c r="E30" s="153"/>
      <c r="F30" s="153"/>
      <c r="G30" s="153"/>
      <c r="H30" s="153"/>
      <c r="I30" s="153"/>
      <c r="J30" s="153"/>
      <c r="K30" s="153"/>
      <c r="L30" s="153"/>
      <c r="M30" s="153"/>
      <c r="N30" s="153"/>
      <c r="O30" s="153"/>
      <c r="P30" s="153"/>
      <c r="Q30" s="153"/>
      <c r="R30" s="14"/>
    </row>
    <row r="31" spans="1:18" s="155" customFormat="1" ht="14.1" hidden="1" customHeight="1" x14ac:dyDescent="0.15">
      <c r="A31" s="151"/>
      <c r="B31" s="152"/>
      <c r="C31" s="153"/>
      <c r="D31" s="154"/>
      <c r="E31" s="153"/>
      <c r="F31" s="153"/>
      <c r="G31" s="153"/>
      <c r="H31" s="153"/>
      <c r="I31" s="153"/>
      <c r="J31" s="153"/>
      <c r="K31" s="153"/>
      <c r="L31" s="153"/>
      <c r="M31" s="153"/>
      <c r="N31" s="153"/>
      <c r="O31" s="153"/>
      <c r="P31" s="153"/>
      <c r="Q31" s="153"/>
      <c r="R31" s="14"/>
    </row>
    <row r="32" spans="1:18" s="155" customFormat="1" ht="14.1" hidden="1" customHeight="1" x14ac:dyDescent="0.15">
      <c r="A32" s="151"/>
      <c r="B32" s="152"/>
      <c r="C32" s="153"/>
      <c r="D32" s="153"/>
      <c r="E32" s="153"/>
      <c r="F32" s="153"/>
      <c r="G32" s="153"/>
      <c r="H32" s="153"/>
      <c r="I32" s="153"/>
      <c r="J32" s="153"/>
      <c r="K32" s="153"/>
      <c r="L32" s="153"/>
      <c r="M32" s="153"/>
      <c r="N32" s="153"/>
      <c r="O32" s="153"/>
      <c r="P32" s="153"/>
      <c r="Q32" s="153"/>
      <c r="R32" s="14"/>
    </row>
    <row r="33" spans="1:18" s="155" customFormat="1" ht="14.1" hidden="1" customHeight="1" x14ac:dyDescent="0.15">
      <c r="A33" s="151"/>
      <c r="B33" s="152"/>
      <c r="C33" s="153"/>
      <c r="D33" s="153"/>
      <c r="E33" s="153"/>
      <c r="F33" s="153"/>
      <c r="G33" s="153"/>
      <c r="H33" s="153"/>
      <c r="I33" s="153"/>
      <c r="J33" s="153"/>
      <c r="K33" s="153"/>
      <c r="L33" s="153"/>
      <c r="M33" s="153"/>
      <c r="N33" s="153"/>
      <c r="O33" s="153"/>
      <c r="P33" s="153"/>
      <c r="Q33" s="153"/>
      <c r="R33" s="14"/>
    </row>
    <row r="34" spans="1:18" s="155" customFormat="1" ht="14.1" hidden="1" customHeight="1" x14ac:dyDescent="0.15">
      <c r="A34" s="151"/>
      <c r="B34" s="152"/>
      <c r="C34" s="154"/>
      <c r="D34" s="153"/>
      <c r="E34" s="153"/>
      <c r="F34" s="153"/>
      <c r="G34" s="153"/>
      <c r="H34" s="153"/>
      <c r="I34" s="153"/>
      <c r="J34" s="153"/>
      <c r="K34" s="153"/>
      <c r="L34" s="153"/>
      <c r="M34" s="153"/>
      <c r="N34" s="153"/>
      <c r="O34" s="153"/>
      <c r="P34" s="153"/>
      <c r="Q34" s="153"/>
      <c r="R34" s="14"/>
    </row>
    <row r="35" spans="1:18" s="155" customFormat="1" ht="14.1" hidden="1" customHeight="1" x14ac:dyDescent="0.15">
      <c r="A35" s="151"/>
      <c r="B35" s="152"/>
      <c r="C35" s="153"/>
      <c r="D35" s="154"/>
      <c r="E35" s="153"/>
      <c r="F35" s="153"/>
      <c r="G35" s="153"/>
      <c r="H35" s="153"/>
      <c r="I35" s="153"/>
      <c r="J35" s="153"/>
      <c r="K35" s="153"/>
      <c r="L35" s="153"/>
      <c r="M35" s="153"/>
      <c r="N35" s="153"/>
      <c r="O35" s="153"/>
      <c r="P35" s="153"/>
      <c r="Q35" s="153"/>
      <c r="R35" s="14"/>
    </row>
    <row r="36" spans="1:18" s="155" customFormat="1" ht="14.1" hidden="1" customHeight="1" x14ac:dyDescent="0.15">
      <c r="A36" s="151"/>
      <c r="B36" s="152"/>
      <c r="C36" s="153"/>
      <c r="D36" s="154"/>
      <c r="E36" s="153"/>
      <c r="F36" s="153"/>
      <c r="G36" s="153"/>
      <c r="H36" s="153"/>
      <c r="I36" s="153"/>
      <c r="J36" s="153"/>
      <c r="K36" s="153"/>
      <c r="L36" s="153"/>
      <c r="M36" s="153"/>
      <c r="N36" s="153"/>
      <c r="O36" s="153"/>
      <c r="P36" s="153"/>
      <c r="Q36" s="153"/>
      <c r="R36" s="14"/>
    </row>
    <row r="37" spans="1:18" s="155" customFormat="1" ht="14.1" hidden="1" customHeight="1" x14ac:dyDescent="0.15">
      <c r="A37" s="151"/>
      <c r="B37" s="152"/>
      <c r="C37" s="153"/>
      <c r="D37" s="154"/>
      <c r="E37" s="153"/>
      <c r="F37" s="153"/>
      <c r="G37" s="153"/>
      <c r="H37" s="153"/>
      <c r="I37" s="153"/>
      <c r="J37" s="153"/>
      <c r="K37" s="153"/>
      <c r="L37" s="153"/>
      <c r="M37" s="153"/>
      <c r="N37" s="153"/>
      <c r="O37" s="153"/>
      <c r="P37" s="153"/>
      <c r="Q37" s="153"/>
      <c r="R37" s="14"/>
    </row>
    <row r="38" spans="1:18" s="155" customFormat="1" ht="14.1" hidden="1" customHeight="1" x14ac:dyDescent="0.15">
      <c r="A38" s="151"/>
      <c r="B38" s="152"/>
      <c r="C38" s="153"/>
      <c r="D38" s="154"/>
      <c r="E38" s="153"/>
      <c r="F38" s="153"/>
      <c r="G38" s="153"/>
      <c r="H38" s="153"/>
      <c r="I38" s="153"/>
      <c r="J38" s="153"/>
      <c r="K38" s="153"/>
      <c r="L38" s="153"/>
      <c r="M38" s="153"/>
      <c r="N38" s="153"/>
      <c r="O38" s="153"/>
      <c r="P38" s="153"/>
      <c r="Q38" s="153"/>
      <c r="R38" s="14"/>
    </row>
    <row r="39" spans="1:18" s="155" customFormat="1" ht="14.1" hidden="1" customHeight="1" x14ac:dyDescent="0.15">
      <c r="A39" s="151"/>
      <c r="B39" s="152"/>
      <c r="C39" s="153"/>
      <c r="D39" s="154"/>
      <c r="E39" s="153"/>
      <c r="F39" s="153"/>
      <c r="G39" s="153"/>
      <c r="H39" s="153"/>
      <c r="I39" s="153"/>
      <c r="J39" s="153"/>
      <c r="K39" s="153"/>
      <c r="L39" s="153"/>
      <c r="M39" s="153"/>
      <c r="N39" s="153"/>
      <c r="O39" s="153"/>
      <c r="P39" s="153"/>
      <c r="Q39" s="153"/>
      <c r="R39" s="14"/>
    </row>
    <row r="40" spans="1:18" s="155" customFormat="1" ht="14.1" hidden="1" customHeight="1" x14ac:dyDescent="0.15">
      <c r="A40" s="151"/>
      <c r="B40" s="152"/>
      <c r="C40" s="153"/>
      <c r="D40" s="154"/>
      <c r="E40" s="153"/>
      <c r="F40" s="153"/>
      <c r="G40" s="153"/>
      <c r="H40" s="153"/>
      <c r="I40" s="153"/>
      <c r="J40" s="153"/>
      <c r="K40" s="153"/>
      <c r="L40" s="153"/>
      <c r="M40" s="153"/>
      <c r="N40" s="153"/>
      <c r="O40" s="153"/>
      <c r="P40" s="153"/>
      <c r="Q40" s="153"/>
      <c r="R40" s="14"/>
    </row>
    <row r="41" spans="1:18" s="155" customFormat="1" ht="14.1" hidden="1" customHeight="1" x14ac:dyDescent="0.15">
      <c r="A41" s="151"/>
      <c r="B41" s="152"/>
      <c r="C41" s="153"/>
      <c r="D41" s="154"/>
      <c r="E41" s="153"/>
      <c r="F41" s="153"/>
      <c r="G41" s="153"/>
      <c r="H41" s="153"/>
      <c r="I41" s="153"/>
      <c r="J41" s="153"/>
      <c r="K41" s="153"/>
      <c r="L41" s="153"/>
      <c r="M41" s="153"/>
      <c r="N41" s="153"/>
      <c r="O41" s="153"/>
      <c r="P41" s="153"/>
      <c r="Q41" s="153"/>
      <c r="R41" s="14"/>
    </row>
    <row r="42" spans="1:18" s="155" customFormat="1" ht="14.1" hidden="1" customHeight="1" x14ac:dyDescent="0.15">
      <c r="A42" s="151"/>
      <c r="B42" s="152"/>
      <c r="C42" s="153"/>
      <c r="D42" s="154"/>
      <c r="E42" s="153"/>
      <c r="F42" s="153"/>
      <c r="G42" s="153"/>
      <c r="H42" s="153"/>
      <c r="I42" s="153"/>
      <c r="J42" s="153"/>
      <c r="K42" s="153"/>
      <c r="L42" s="153"/>
      <c r="M42" s="153"/>
      <c r="N42" s="153"/>
      <c r="O42" s="153"/>
      <c r="P42" s="153"/>
      <c r="Q42" s="153"/>
      <c r="R42" s="14"/>
    </row>
    <row r="43" spans="1:18" s="155" customFormat="1" ht="14.1" hidden="1" customHeight="1" x14ac:dyDescent="0.15">
      <c r="A43" s="151"/>
      <c r="B43" s="152"/>
      <c r="C43" s="153"/>
      <c r="D43" s="154"/>
      <c r="E43" s="153"/>
      <c r="F43" s="153"/>
      <c r="G43" s="153"/>
      <c r="H43" s="153"/>
      <c r="I43" s="153"/>
      <c r="J43" s="153"/>
      <c r="K43" s="153"/>
      <c r="L43" s="153"/>
      <c r="M43" s="153"/>
      <c r="N43" s="153"/>
      <c r="O43" s="153"/>
      <c r="P43" s="153"/>
      <c r="Q43" s="153"/>
      <c r="R43" s="14"/>
    </row>
    <row r="44" spans="1:18" s="155" customFormat="1" ht="14.1" hidden="1" customHeight="1" x14ac:dyDescent="0.15">
      <c r="A44" s="151"/>
      <c r="B44" s="152"/>
      <c r="C44" s="153"/>
      <c r="D44" s="154"/>
      <c r="E44" s="153"/>
      <c r="F44" s="153"/>
      <c r="G44" s="153"/>
      <c r="H44" s="153"/>
      <c r="I44" s="153"/>
      <c r="J44" s="153"/>
      <c r="K44" s="153"/>
      <c r="L44" s="153"/>
      <c r="M44" s="153"/>
      <c r="N44" s="153"/>
      <c r="O44" s="153"/>
      <c r="P44" s="153"/>
      <c r="Q44" s="153"/>
      <c r="R44" s="14"/>
    </row>
    <row r="45" spans="1:18" s="155" customFormat="1" ht="14.1" hidden="1" customHeight="1" x14ac:dyDescent="0.15">
      <c r="A45" s="151"/>
      <c r="B45" s="152"/>
      <c r="C45" s="153"/>
      <c r="D45" s="154"/>
      <c r="E45" s="153"/>
      <c r="F45" s="153"/>
      <c r="G45" s="153"/>
      <c r="H45" s="153"/>
      <c r="I45" s="153"/>
      <c r="J45" s="153"/>
      <c r="K45" s="153"/>
      <c r="L45" s="153"/>
      <c r="M45" s="153"/>
      <c r="N45" s="153"/>
      <c r="O45" s="153"/>
      <c r="P45" s="153"/>
      <c r="Q45" s="153"/>
      <c r="R45" s="14"/>
    </row>
    <row r="46" spans="1:18" s="155" customFormat="1" ht="14.1" hidden="1" customHeight="1" x14ac:dyDescent="0.15">
      <c r="A46" s="151"/>
      <c r="B46" s="152"/>
      <c r="C46" s="153"/>
      <c r="D46" s="154"/>
      <c r="E46" s="153"/>
      <c r="F46" s="153"/>
      <c r="G46" s="153"/>
      <c r="H46" s="153"/>
      <c r="I46" s="153"/>
      <c r="J46" s="153"/>
      <c r="K46" s="153"/>
      <c r="L46" s="153"/>
      <c r="M46" s="153"/>
      <c r="N46" s="153"/>
      <c r="O46" s="153"/>
      <c r="P46" s="153"/>
      <c r="Q46" s="153"/>
      <c r="R46" s="14"/>
    </row>
    <row r="47" spans="1:18" s="155" customFormat="1" ht="14.1" hidden="1" customHeight="1" x14ac:dyDescent="0.15">
      <c r="A47" s="151"/>
      <c r="B47" s="152"/>
      <c r="C47" s="153"/>
      <c r="D47" s="154"/>
      <c r="E47" s="153"/>
      <c r="F47" s="153"/>
      <c r="G47" s="153"/>
      <c r="H47" s="153"/>
      <c r="I47" s="153"/>
      <c r="J47" s="153"/>
      <c r="K47" s="153"/>
      <c r="L47" s="153"/>
      <c r="M47" s="153"/>
      <c r="N47" s="153"/>
      <c r="O47" s="153"/>
      <c r="P47" s="153"/>
      <c r="Q47" s="153"/>
      <c r="R47" s="14"/>
    </row>
    <row r="48" spans="1:18" s="155" customFormat="1" ht="14.1" hidden="1" customHeight="1" x14ac:dyDescent="0.15">
      <c r="A48" s="151"/>
      <c r="B48" s="152"/>
      <c r="C48" s="153"/>
      <c r="D48" s="154"/>
      <c r="E48" s="153"/>
      <c r="F48" s="153"/>
      <c r="G48" s="153"/>
      <c r="H48" s="153"/>
      <c r="I48" s="153"/>
      <c r="J48" s="153"/>
      <c r="K48" s="153"/>
      <c r="L48" s="153"/>
      <c r="M48" s="153"/>
      <c r="N48" s="153"/>
      <c r="O48" s="153"/>
      <c r="P48" s="153"/>
      <c r="Q48" s="153"/>
      <c r="R48" s="14"/>
    </row>
    <row r="49" spans="1:18" s="155" customFormat="1" ht="14.1" hidden="1" customHeight="1" x14ac:dyDescent="0.15">
      <c r="A49" s="151"/>
      <c r="B49" s="152"/>
      <c r="C49" s="153"/>
      <c r="D49" s="154"/>
      <c r="E49" s="153"/>
      <c r="F49" s="153"/>
      <c r="G49" s="153"/>
      <c r="H49" s="153"/>
      <c r="I49" s="153"/>
      <c r="J49" s="153"/>
      <c r="K49" s="153"/>
      <c r="L49" s="153"/>
      <c r="M49" s="153"/>
      <c r="N49" s="153"/>
      <c r="O49" s="153"/>
      <c r="P49" s="153"/>
      <c r="Q49" s="153"/>
      <c r="R49" s="14"/>
    </row>
    <row r="50" spans="1:18" s="155" customFormat="1" ht="14.1" hidden="1" customHeight="1" x14ac:dyDescent="0.15">
      <c r="A50" s="151"/>
      <c r="B50" s="152"/>
      <c r="C50" s="153"/>
      <c r="D50" s="154"/>
      <c r="E50" s="153"/>
      <c r="F50" s="153"/>
      <c r="G50" s="153"/>
      <c r="H50" s="153"/>
      <c r="I50" s="153"/>
      <c r="J50" s="153"/>
      <c r="K50" s="153"/>
      <c r="L50" s="153"/>
      <c r="M50" s="153"/>
      <c r="N50" s="153"/>
      <c r="O50" s="153"/>
      <c r="P50" s="153"/>
      <c r="Q50" s="153"/>
      <c r="R50" s="14"/>
    </row>
    <row r="51" spans="1:18" s="155" customFormat="1" ht="14.1" hidden="1" customHeight="1" x14ac:dyDescent="0.15">
      <c r="A51" s="151"/>
      <c r="B51" s="152"/>
      <c r="C51" s="153"/>
      <c r="D51" s="153"/>
      <c r="E51" s="153"/>
      <c r="F51" s="153"/>
      <c r="G51" s="153"/>
      <c r="H51" s="153"/>
      <c r="I51" s="153"/>
      <c r="J51" s="153"/>
      <c r="K51" s="153"/>
      <c r="L51" s="153"/>
      <c r="M51" s="153"/>
      <c r="N51" s="153"/>
      <c r="O51" s="153"/>
      <c r="P51" s="153"/>
      <c r="Q51" s="153"/>
      <c r="R51" s="14"/>
    </row>
    <row r="52" spans="1:18" s="155" customFormat="1" ht="14.1" hidden="1" customHeight="1" x14ac:dyDescent="0.15">
      <c r="A52" s="151"/>
      <c r="B52" s="152"/>
      <c r="C52" s="153"/>
      <c r="D52" s="154"/>
      <c r="E52" s="153"/>
      <c r="F52" s="153"/>
      <c r="G52" s="153"/>
      <c r="H52" s="153"/>
      <c r="I52" s="153"/>
      <c r="J52" s="153"/>
      <c r="K52" s="153"/>
      <c r="L52" s="153"/>
      <c r="M52" s="153"/>
      <c r="N52" s="153"/>
      <c r="O52" s="153"/>
      <c r="P52" s="153"/>
      <c r="Q52" s="153"/>
      <c r="R52" s="14"/>
    </row>
    <row r="53" spans="1:18" s="155" customFormat="1" ht="14.1" hidden="1" customHeight="1" x14ac:dyDescent="0.15">
      <c r="A53" s="151"/>
      <c r="B53" s="152"/>
      <c r="C53" s="153"/>
      <c r="D53" s="154"/>
      <c r="E53" s="153"/>
      <c r="F53" s="153"/>
      <c r="G53" s="153"/>
      <c r="H53" s="153"/>
      <c r="I53" s="153"/>
      <c r="J53" s="153"/>
      <c r="K53" s="153"/>
      <c r="L53" s="153"/>
      <c r="M53" s="153"/>
      <c r="N53" s="153"/>
      <c r="O53" s="153"/>
      <c r="P53" s="153"/>
      <c r="Q53" s="153"/>
      <c r="R53" s="14"/>
    </row>
    <row r="54" spans="1:18" s="155" customFormat="1" ht="14.1" hidden="1" customHeight="1" x14ac:dyDescent="0.15">
      <c r="A54" s="151"/>
      <c r="B54" s="152"/>
      <c r="C54" s="153"/>
      <c r="D54" s="153"/>
      <c r="E54" s="153"/>
      <c r="F54" s="153"/>
      <c r="G54" s="153"/>
      <c r="H54" s="153"/>
      <c r="I54" s="153"/>
      <c r="J54" s="153"/>
      <c r="K54" s="153"/>
      <c r="L54" s="153"/>
      <c r="M54" s="153"/>
      <c r="N54" s="153"/>
      <c r="O54" s="153"/>
      <c r="P54" s="153"/>
      <c r="Q54" s="153"/>
      <c r="R54" s="14"/>
    </row>
    <row r="55" spans="1:18" s="155" customFormat="1" ht="14.1" hidden="1" customHeight="1" x14ac:dyDescent="0.15">
      <c r="A55" s="151"/>
      <c r="B55" s="152"/>
      <c r="C55" s="153"/>
      <c r="D55" s="154"/>
      <c r="E55" s="153"/>
      <c r="F55" s="153"/>
      <c r="G55" s="153"/>
      <c r="H55" s="153"/>
      <c r="I55" s="153"/>
      <c r="J55" s="153"/>
      <c r="K55" s="153"/>
      <c r="L55" s="153"/>
      <c r="M55" s="153"/>
      <c r="N55" s="153"/>
      <c r="O55" s="153"/>
      <c r="P55" s="153"/>
      <c r="Q55" s="153"/>
      <c r="R55" s="14"/>
    </row>
    <row r="56" spans="1:18" s="155" customFormat="1" ht="14.1" hidden="1" customHeight="1" x14ac:dyDescent="0.15">
      <c r="A56" s="151"/>
      <c r="B56" s="152"/>
      <c r="C56" s="153"/>
      <c r="D56" s="153"/>
      <c r="E56" s="153"/>
      <c r="F56" s="153"/>
      <c r="G56" s="153"/>
      <c r="H56" s="153"/>
      <c r="I56" s="153"/>
      <c r="J56" s="153"/>
      <c r="K56" s="153"/>
      <c r="L56" s="153"/>
      <c r="M56" s="153"/>
      <c r="N56" s="153"/>
      <c r="O56" s="153"/>
      <c r="P56" s="153"/>
      <c r="Q56" s="153"/>
      <c r="R56" s="14"/>
    </row>
    <row r="57" spans="1:18" s="155" customFormat="1" ht="14.1" hidden="1" customHeight="1" x14ac:dyDescent="0.15">
      <c r="A57" s="151"/>
      <c r="B57" s="152"/>
      <c r="C57" s="153"/>
      <c r="D57" s="154"/>
      <c r="E57" s="153"/>
      <c r="F57" s="153"/>
      <c r="G57" s="153"/>
      <c r="H57" s="153"/>
      <c r="I57" s="153"/>
      <c r="J57" s="153"/>
      <c r="K57" s="153"/>
      <c r="L57" s="153"/>
      <c r="M57" s="153"/>
      <c r="N57" s="153"/>
      <c r="O57" s="153"/>
      <c r="P57" s="153"/>
      <c r="Q57" s="153"/>
      <c r="R57" s="14"/>
    </row>
    <row r="58" spans="1:18" s="155" customFormat="1" ht="14.1" hidden="1" customHeight="1" x14ac:dyDescent="0.15">
      <c r="A58" s="151"/>
      <c r="B58" s="152"/>
      <c r="C58" s="153"/>
      <c r="D58" s="154"/>
      <c r="E58" s="153"/>
      <c r="F58" s="153"/>
      <c r="G58" s="153"/>
      <c r="H58" s="153"/>
      <c r="I58" s="153"/>
      <c r="J58" s="153"/>
      <c r="K58" s="153"/>
      <c r="L58" s="153"/>
      <c r="M58" s="153"/>
      <c r="N58" s="153"/>
      <c r="O58" s="153"/>
      <c r="P58" s="153"/>
      <c r="Q58" s="153"/>
      <c r="R58" s="14"/>
    </row>
    <row r="59" spans="1:18" s="155" customFormat="1" ht="14.1" hidden="1" customHeight="1" x14ac:dyDescent="0.15">
      <c r="A59" s="151"/>
      <c r="B59" s="152"/>
      <c r="C59" s="153"/>
      <c r="D59" s="154"/>
      <c r="E59" s="153"/>
      <c r="F59" s="153"/>
      <c r="G59" s="153"/>
      <c r="H59" s="153"/>
      <c r="I59" s="153"/>
      <c r="J59" s="153"/>
      <c r="K59" s="153"/>
      <c r="L59" s="153"/>
      <c r="M59" s="153"/>
      <c r="N59" s="153"/>
      <c r="O59" s="153"/>
      <c r="P59" s="153"/>
      <c r="Q59" s="153"/>
      <c r="R59" s="14"/>
    </row>
    <row r="60" spans="1:18" s="155" customFormat="1" ht="14.1" hidden="1" customHeight="1" x14ac:dyDescent="0.15">
      <c r="A60" s="151"/>
      <c r="B60" s="152"/>
      <c r="C60" s="153"/>
      <c r="D60" s="154"/>
      <c r="E60" s="153"/>
      <c r="F60" s="153"/>
      <c r="G60" s="153"/>
      <c r="H60" s="153"/>
      <c r="I60" s="153"/>
      <c r="J60" s="153"/>
      <c r="K60" s="153"/>
      <c r="L60" s="153"/>
      <c r="M60" s="153"/>
      <c r="N60" s="153"/>
      <c r="O60" s="153"/>
      <c r="P60" s="153"/>
      <c r="Q60" s="153"/>
      <c r="R60" s="14"/>
    </row>
    <row r="61" spans="1:18" s="155" customFormat="1" ht="14.1" hidden="1" customHeight="1" x14ac:dyDescent="0.15">
      <c r="A61" s="151"/>
      <c r="B61" s="152"/>
      <c r="C61" s="153"/>
      <c r="D61" s="154"/>
      <c r="E61" s="153"/>
      <c r="F61" s="153"/>
      <c r="G61" s="153"/>
      <c r="H61" s="153"/>
      <c r="I61" s="153"/>
      <c r="J61" s="153"/>
      <c r="K61" s="153"/>
      <c r="L61" s="153"/>
      <c r="M61" s="153"/>
      <c r="N61" s="153"/>
      <c r="O61" s="153"/>
      <c r="P61" s="153"/>
      <c r="Q61" s="153"/>
      <c r="R61" s="14"/>
    </row>
    <row r="62" spans="1:18" s="155" customFormat="1" ht="14.1" hidden="1" customHeight="1" x14ac:dyDescent="0.15">
      <c r="A62" s="151"/>
      <c r="B62" s="152"/>
      <c r="C62" s="153"/>
      <c r="D62" s="154"/>
      <c r="E62" s="153"/>
      <c r="F62" s="153"/>
      <c r="G62" s="153"/>
      <c r="H62" s="153"/>
      <c r="I62" s="153"/>
      <c r="J62" s="153"/>
      <c r="K62" s="153"/>
      <c r="L62" s="153"/>
      <c r="M62" s="153"/>
      <c r="N62" s="153"/>
      <c r="O62" s="153"/>
      <c r="P62" s="153"/>
      <c r="Q62" s="153"/>
      <c r="R62" s="14"/>
    </row>
    <row r="63" spans="1:18" s="155" customFormat="1" ht="14.1" hidden="1" customHeight="1" x14ac:dyDescent="0.15">
      <c r="A63" s="151"/>
      <c r="B63" s="156"/>
      <c r="C63" s="153"/>
      <c r="D63" s="153"/>
      <c r="E63" s="153"/>
      <c r="F63" s="153"/>
      <c r="G63" s="153"/>
      <c r="H63" s="153"/>
      <c r="I63" s="153"/>
      <c r="J63" s="153"/>
      <c r="K63" s="153"/>
      <c r="L63" s="153"/>
      <c r="M63" s="153"/>
      <c r="N63" s="153"/>
      <c r="O63" s="153"/>
      <c r="P63" s="153"/>
      <c r="Q63" s="153"/>
      <c r="R63" s="14"/>
    </row>
    <row r="64" spans="1:18" s="155" customFormat="1" ht="14.1" hidden="1" customHeight="1" x14ac:dyDescent="0.15">
      <c r="A64" s="151"/>
      <c r="B64" s="152"/>
      <c r="C64" s="153"/>
      <c r="D64" s="153"/>
      <c r="E64" s="153"/>
      <c r="F64" s="153"/>
      <c r="G64" s="153"/>
      <c r="H64" s="153"/>
      <c r="I64" s="153"/>
      <c r="J64" s="153"/>
      <c r="K64" s="153"/>
      <c r="L64" s="153"/>
      <c r="M64" s="153"/>
      <c r="N64" s="153"/>
      <c r="O64" s="153"/>
      <c r="P64" s="153"/>
      <c r="Q64" s="153"/>
      <c r="R64" s="14"/>
    </row>
    <row r="65" spans="1:18" s="155" customFormat="1" ht="14.1" hidden="1" customHeight="1" x14ac:dyDescent="0.15">
      <c r="A65" s="151"/>
      <c r="B65" s="152"/>
      <c r="C65" s="153"/>
      <c r="D65" s="154"/>
      <c r="E65" s="153"/>
      <c r="F65" s="153"/>
      <c r="G65" s="153"/>
      <c r="H65" s="153"/>
      <c r="I65" s="153"/>
      <c r="J65" s="153"/>
      <c r="K65" s="153"/>
      <c r="L65" s="153"/>
      <c r="M65" s="153"/>
      <c r="N65" s="153"/>
      <c r="O65" s="153"/>
      <c r="P65" s="153"/>
      <c r="Q65" s="153"/>
      <c r="R65" s="14"/>
    </row>
    <row r="66" spans="1:18" s="155" customFormat="1" ht="14.1" hidden="1" customHeight="1" x14ac:dyDescent="0.15">
      <c r="A66" s="151"/>
      <c r="B66" s="152"/>
      <c r="C66" s="153"/>
      <c r="D66" s="154"/>
      <c r="E66" s="153"/>
      <c r="F66" s="153"/>
      <c r="G66" s="153"/>
      <c r="H66" s="153"/>
      <c r="I66" s="153"/>
      <c r="J66" s="153"/>
      <c r="K66" s="153"/>
      <c r="L66" s="153"/>
      <c r="M66" s="153"/>
      <c r="N66" s="153"/>
      <c r="O66" s="153"/>
      <c r="P66" s="153"/>
      <c r="Q66" s="153"/>
      <c r="R66" s="14"/>
    </row>
    <row r="67" spans="1:18" s="155" customFormat="1" ht="14.1" hidden="1" customHeight="1" x14ac:dyDescent="0.15">
      <c r="A67" s="151"/>
      <c r="B67" s="152"/>
      <c r="C67" s="153"/>
      <c r="D67" s="153"/>
      <c r="E67" s="153"/>
      <c r="F67" s="153"/>
      <c r="G67" s="153"/>
      <c r="H67" s="153"/>
      <c r="I67" s="153"/>
      <c r="J67" s="153"/>
      <c r="K67" s="153"/>
      <c r="L67" s="153"/>
      <c r="M67" s="153"/>
      <c r="N67" s="153"/>
      <c r="O67" s="153"/>
      <c r="P67" s="153"/>
      <c r="Q67" s="153"/>
      <c r="R67" s="14"/>
    </row>
    <row r="68" spans="1:18" s="155" customFormat="1" ht="14.1" hidden="1" customHeight="1" x14ac:dyDescent="0.15">
      <c r="A68" s="151"/>
      <c r="B68" s="152"/>
      <c r="C68" s="153"/>
      <c r="D68" s="154"/>
      <c r="E68" s="153"/>
      <c r="F68" s="153"/>
      <c r="G68" s="153"/>
      <c r="H68" s="153"/>
      <c r="I68" s="153"/>
      <c r="J68" s="153"/>
      <c r="K68" s="153"/>
      <c r="L68" s="153"/>
      <c r="M68" s="153"/>
      <c r="N68" s="153"/>
      <c r="O68" s="153"/>
      <c r="P68" s="153"/>
      <c r="Q68" s="153"/>
      <c r="R68" s="14"/>
    </row>
    <row r="69" spans="1:18" s="155" customFormat="1" ht="14.1" hidden="1" customHeight="1" x14ac:dyDescent="0.15">
      <c r="A69" s="151"/>
      <c r="B69" s="152"/>
      <c r="C69" s="153"/>
      <c r="D69" s="154"/>
      <c r="E69" s="153"/>
      <c r="F69" s="153"/>
      <c r="G69" s="153"/>
      <c r="H69" s="153"/>
      <c r="I69" s="153"/>
      <c r="J69" s="153"/>
      <c r="K69" s="153"/>
      <c r="L69" s="153"/>
      <c r="M69" s="153"/>
      <c r="N69" s="153"/>
      <c r="O69" s="153"/>
      <c r="P69" s="153"/>
      <c r="Q69" s="153"/>
      <c r="R69" s="14"/>
    </row>
    <row r="70" spans="1:18" s="155" customFormat="1" ht="14.1" hidden="1" customHeight="1" x14ac:dyDescent="0.15">
      <c r="A70" s="151"/>
      <c r="B70" s="152"/>
      <c r="C70" s="153"/>
      <c r="D70" s="154"/>
      <c r="E70" s="153"/>
      <c r="F70" s="153"/>
      <c r="G70" s="153"/>
      <c r="H70" s="153"/>
      <c r="I70" s="153"/>
      <c r="J70" s="153"/>
      <c r="K70" s="153"/>
      <c r="L70" s="153"/>
      <c r="M70" s="153"/>
      <c r="N70" s="153"/>
      <c r="O70" s="153"/>
      <c r="P70" s="153"/>
      <c r="Q70" s="153"/>
      <c r="R70" s="14"/>
    </row>
    <row r="71" spans="1:18" s="155" customFormat="1" ht="14.1" hidden="1" customHeight="1" x14ac:dyDescent="0.15">
      <c r="A71" s="151"/>
      <c r="B71" s="152"/>
      <c r="C71" s="153"/>
      <c r="D71" s="154"/>
      <c r="E71" s="153"/>
      <c r="F71" s="153"/>
      <c r="G71" s="153"/>
      <c r="H71" s="153"/>
      <c r="I71" s="153"/>
      <c r="J71" s="153"/>
      <c r="K71" s="153"/>
      <c r="L71" s="153"/>
      <c r="M71" s="153"/>
      <c r="N71" s="153"/>
      <c r="O71" s="153"/>
      <c r="P71" s="153"/>
      <c r="Q71" s="153"/>
      <c r="R71" s="14"/>
    </row>
    <row r="72" spans="1:18" s="155" customFormat="1" ht="14.1" hidden="1" customHeight="1" x14ac:dyDescent="0.15">
      <c r="A72" s="151"/>
      <c r="B72" s="152"/>
      <c r="C72" s="153"/>
      <c r="D72" s="154"/>
      <c r="E72" s="153"/>
      <c r="F72" s="153"/>
      <c r="G72" s="153"/>
      <c r="H72" s="153"/>
      <c r="I72" s="153"/>
      <c r="J72" s="153"/>
      <c r="K72" s="153"/>
      <c r="L72" s="153"/>
      <c r="M72" s="153"/>
      <c r="N72" s="153"/>
      <c r="O72" s="153"/>
      <c r="P72" s="153"/>
      <c r="Q72" s="153"/>
      <c r="R72" s="14"/>
    </row>
    <row r="73" spans="1:18" s="155" customFormat="1" ht="14.1" hidden="1" customHeight="1" x14ac:dyDescent="0.15">
      <c r="A73" s="151"/>
      <c r="B73" s="152"/>
      <c r="C73" s="153"/>
      <c r="D73" s="154"/>
      <c r="E73" s="153"/>
      <c r="F73" s="153"/>
      <c r="G73" s="153"/>
      <c r="H73" s="153"/>
      <c r="I73" s="153"/>
      <c r="J73" s="153"/>
      <c r="K73" s="153"/>
      <c r="L73" s="153"/>
      <c r="M73" s="153"/>
      <c r="N73" s="153"/>
      <c r="O73" s="153"/>
      <c r="P73" s="153"/>
      <c r="Q73" s="153"/>
      <c r="R73" s="14"/>
    </row>
    <row r="74" spans="1:18" s="155" customFormat="1" ht="14.1" hidden="1" customHeight="1" x14ac:dyDescent="0.15">
      <c r="A74" s="151"/>
      <c r="B74" s="152"/>
      <c r="C74" s="153"/>
      <c r="D74" s="154"/>
      <c r="E74" s="153"/>
      <c r="F74" s="153"/>
      <c r="G74" s="153"/>
      <c r="H74" s="153"/>
      <c r="I74" s="153"/>
      <c r="J74" s="153"/>
      <c r="K74" s="153"/>
      <c r="L74" s="153"/>
      <c r="M74" s="153"/>
      <c r="N74" s="153"/>
      <c r="O74" s="153"/>
      <c r="P74" s="153"/>
      <c r="Q74" s="153"/>
      <c r="R74" s="14"/>
    </row>
    <row r="75" spans="1:18" s="155" customFormat="1" ht="14.1" hidden="1" customHeight="1" x14ac:dyDescent="0.15">
      <c r="A75" s="151"/>
      <c r="B75" s="152"/>
      <c r="C75" s="153"/>
      <c r="D75" s="154"/>
      <c r="E75" s="153"/>
      <c r="F75" s="153"/>
      <c r="G75" s="153"/>
      <c r="H75" s="153"/>
      <c r="I75" s="153"/>
      <c r="J75" s="153"/>
      <c r="K75" s="153"/>
      <c r="L75" s="153"/>
      <c r="M75" s="153"/>
      <c r="N75" s="153"/>
      <c r="O75" s="153"/>
      <c r="P75" s="153"/>
      <c r="Q75" s="153"/>
      <c r="R75" s="14"/>
    </row>
    <row r="76" spans="1:18" s="155" customFormat="1" ht="14.1" hidden="1" customHeight="1" x14ac:dyDescent="0.15">
      <c r="A76" s="151"/>
      <c r="B76" s="156"/>
      <c r="C76" s="153"/>
      <c r="D76" s="153"/>
      <c r="E76" s="153"/>
      <c r="F76" s="153"/>
      <c r="G76" s="153"/>
      <c r="H76" s="153"/>
      <c r="I76" s="153"/>
      <c r="J76" s="153"/>
      <c r="K76" s="153"/>
      <c r="L76" s="153"/>
      <c r="M76" s="153"/>
      <c r="N76" s="153"/>
      <c r="O76" s="153"/>
      <c r="P76" s="153"/>
      <c r="Q76" s="153"/>
      <c r="R76" s="14"/>
    </row>
    <row r="77" spans="1:18" s="155" customFormat="1" ht="14.1" hidden="1" customHeight="1" x14ac:dyDescent="0.15">
      <c r="A77" s="151"/>
      <c r="B77" s="152"/>
      <c r="C77" s="153"/>
      <c r="D77" s="153"/>
      <c r="E77" s="153"/>
      <c r="F77" s="153"/>
      <c r="G77" s="153"/>
      <c r="H77" s="153"/>
      <c r="I77" s="153"/>
      <c r="J77" s="153"/>
      <c r="K77" s="153"/>
      <c r="L77" s="153"/>
      <c r="M77" s="153"/>
      <c r="N77" s="153"/>
      <c r="O77" s="153"/>
      <c r="P77" s="153"/>
      <c r="Q77" s="153"/>
      <c r="R77" s="14"/>
    </row>
    <row r="78" spans="1:18" s="155" customFormat="1" ht="14.1" hidden="1" customHeight="1" x14ac:dyDescent="0.15">
      <c r="A78" s="151"/>
      <c r="B78" s="152"/>
      <c r="C78" s="153"/>
      <c r="D78" s="154"/>
      <c r="E78" s="153"/>
      <c r="F78" s="153"/>
      <c r="G78" s="153"/>
      <c r="H78" s="153"/>
      <c r="I78" s="153"/>
      <c r="J78" s="153"/>
      <c r="K78" s="153"/>
      <c r="L78" s="153"/>
      <c r="M78" s="153"/>
      <c r="N78" s="153"/>
      <c r="O78" s="153"/>
      <c r="P78" s="153"/>
      <c r="Q78" s="153"/>
      <c r="R78" s="14"/>
    </row>
    <row r="79" spans="1:18" s="155" customFormat="1" ht="14.1" customHeight="1" x14ac:dyDescent="0.15">
      <c r="A79" s="151"/>
      <c r="B79" s="152"/>
      <c r="C79" s="153"/>
      <c r="D79" s="154"/>
      <c r="E79" s="153"/>
      <c r="F79" s="153"/>
      <c r="G79" s="153"/>
      <c r="H79" s="153"/>
      <c r="I79" s="153"/>
      <c r="J79" s="153"/>
      <c r="K79" s="153"/>
      <c r="L79" s="153"/>
      <c r="M79" s="153"/>
      <c r="N79" s="153"/>
      <c r="O79" s="153"/>
      <c r="P79" s="153"/>
      <c r="Q79" s="153"/>
      <c r="R79" s="14"/>
    </row>
    <row r="80" spans="1:18" s="155" customFormat="1" ht="14.1" customHeight="1" x14ac:dyDescent="0.15">
      <c r="A80" s="157" t="s">
        <v>629</v>
      </c>
      <c r="B80" s="158"/>
      <c r="C80" s="146"/>
      <c r="D80" s="146"/>
      <c r="E80" s="159"/>
      <c r="F80" s="159"/>
      <c r="G80" s="159"/>
      <c r="H80" s="159"/>
      <c r="I80" s="159"/>
      <c r="J80" s="159"/>
      <c r="K80" s="159"/>
      <c r="L80" s="159"/>
      <c r="M80" s="159"/>
      <c r="N80" s="159"/>
      <c r="O80" s="159"/>
      <c r="P80" s="159"/>
      <c r="Q80" s="159"/>
      <c r="R80" s="14"/>
    </row>
    <row r="81" spans="1:18" s="155" customFormat="1" ht="14.1" customHeight="1" x14ac:dyDescent="0.15">
      <c r="A81" s="345" t="s">
        <v>6</v>
      </c>
      <c r="B81" s="345" t="s">
        <v>2</v>
      </c>
      <c r="C81" s="347" t="s">
        <v>257</v>
      </c>
      <c r="D81" s="347" t="s">
        <v>258</v>
      </c>
      <c r="E81" s="349" t="s">
        <v>504</v>
      </c>
      <c r="F81" s="350"/>
      <c r="G81" s="350"/>
      <c r="H81" s="350"/>
      <c r="I81" s="350"/>
      <c r="J81" s="350"/>
      <c r="K81" s="350"/>
      <c r="L81" s="350"/>
      <c r="M81" s="350"/>
      <c r="N81" s="350"/>
      <c r="O81" s="350"/>
      <c r="P81" s="350"/>
      <c r="Q81" s="351"/>
      <c r="R81" s="14"/>
    </row>
    <row r="82" spans="1:18" s="155" customFormat="1" ht="14.1" customHeight="1" x14ac:dyDescent="0.15">
      <c r="A82" s="346"/>
      <c r="B82" s="346"/>
      <c r="C82" s="348"/>
      <c r="D82" s="348"/>
      <c r="E82" s="352" t="s">
        <v>503</v>
      </c>
      <c r="F82" s="354" t="s">
        <v>414</v>
      </c>
      <c r="G82" s="355"/>
      <c r="H82" s="355"/>
      <c r="I82" s="355"/>
      <c r="J82" s="355"/>
      <c r="K82" s="356"/>
      <c r="L82" s="354" t="s">
        <v>415</v>
      </c>
      <c r="M82" s="355"/>
      <c r="N82" s="355"/>
      <c r="O82" s="355"/>
      <c r="P82" s="355"/>
      <c r="Q82" s="356"/>
      <c r="R82" s="14"/>
    </row>
    <row r="83" spans="1:18" s="155" customFormat="1" ht="14.1" customHeight="1" x14ac:dyDescent="0.15">
      <c r="A83" s="346"/>
      <c r="B83" s="346"/>
      <c r="C83" s="348"/>
      <c r="D83" s="348"/>
      <c r="E83" s="352"/>
      <c r="F83" s="160" t="s">
        <v>502</v>
      </c>
      <c r="G83" s="357" t="s">
        <v>501</v>
      </c>
      <c r="H83" s="160" t="s">
        <v>500</v>
      </c>
      <c r="I83" s="160" t="s">
        <v>499</v>
      </c>
      <c r="J83" s="353" t="s">
        <v>498</v>
      </c>
      <c r="K83" s="353" t="s">
        <v>3</v>
      </c>
      <c r="L83" s="160" t="s">
        <v>502</v>
      </c>
      <c r="M83" s="357" t="s">
        <v>501</v>
      </c>
      <c r="N83" s="160" t="s">
        <v>500</v>
      </c>
      <c r="O83" s="160" t="s">
        <v>499</v>
      </c>
      <c r="P83" s="353" t="s">
        <v>498</v>
      </c>
      <c r="Q83" s="353" t="s">
        <v>3</v>
      </c>
      <c r="R83" s="14"/>
    </row>
    <row r="84" spans="1:18" s="155" customFormat="1" ht="14.1" customHeight="1" x14ac:dyDescent="0.15">
      <c r="A84" s="346"/>
      <c r="B84" s="346"/>
      <c r="C84" s="348"/>
      <c r="D84" s="348"/>
      <c r="E84" s="353"/>
      <c r="F84" s="161" t="s">
        <v>497</v>
      </c>
      <c r="G84" s="358"/>
      <c r="H84" s="161" t="s">
        <v>497</v>
      </c>
      <c r="I84" s="161" t="s">
        <v>496</v>
      </c>
      <c r="J84" s="359"/>
      <c r="K84" s="359"/>
      <c r="L84" s="161" t="s">
        <v>497</v>
      </c>
      <c r="M84" s="358"/>
      <c r="N84" s="161" t="s">
        <v>497</v>
      </c>
      <c r="O84" s="161" t="s">
        <v>496</v>
      </c>
      <c r="P84" s="359"/>
      <c r="Q84" s="359"/>
      <c r="R84" s="14"/>
    </row>
    <row r="85" spans="1:18" s="155" customFormat="1" ht="14.1" customHeight="1" x14ac:dyDescent="0.15">
      <c r="A85" s="162" t="s">
        <v>495</v>
      </c>
      <c r="B85" s="112" t="s">
        <v>158</v>
      </c>
      <c r="C85" s="113">
        <v>3</v>
      </c>
      <c r="D85" s="114">
        <v>0</v>
      </c>
      <c r="E85" s="115">
        <f>K85+Q85</f>
        <v>2</v>
      </c>
      <c r="F85" s="115">
        <v>2</v>
      </c>
      <c r="G85" s="115">
        <v>0</v>
      </c>
      <c r="H85" s="115">
        <v>0</v>
      </c>
      <c r="I85" s="115">
        <v>0</v>
      </c>
      <c r="J85" s="115">
        <v>0</v>
      </c>
      <c r="K85" s="115">
        <v>2</v>
      </c>
      <c r="L85" s="115">
        <v>0</v>
      </c>
      <c r="M85" s="115">
        <v>0</v>
      </c>
      <c r="N85" s="115">
        <v>0</v>
      </c>
      <c r="O85" s="115">
        <v>0</v>
      </c>
      <c r="P85" s="115">
        <v>0</v>
      </c>
      <c r="Q85" s="115">
        <v>0</v>
      </c>
      <c r="R85" s="14"/>
    </row>
    <row r="86" spans="1:18" s="155" customFormat="1" ht="14.1" customHeight="1" x14ac:dyDescent="0.15">
      <c r="A86" s="162" t="s">
        <v>495</v>
      </c>
      <c r="B86" s="112" t="s">
        <v>44</v>
      </c>
      <c r="C86" s="113">
        <v>15</v>
      </c>
      <c r="D86" s="113">
        <v>4</v>
      </c>
      <c r="E86" s="115">
        <f t="shared" ref="E86:E102" si="0">K86+Q86</f>
        <v>14</v>
      </c>
      <c r="F86" s="115">
        <v>11</v>
      </c>
      <c r="G86" s="115">
        <v>0</v>
      </c>
      <c r="H86" s="115">
        <v>0</v>
      </c>
      <c r="I86" s="115">
        <v>1</v>
      </c>
      <c r="J86" s="115">
        <v>1</v>
      </c>
      <c r="K86" s="115">
        <v>13</v>
      </c>
      <c r="L86" s="115">
        <v>1</v>
      </c>
      <c r="M86" s="115">
        <v>0</v>
      </c>
      <c r="N86" s="115">
        <v>0</v>
      </c>
      <c r="O86" s="115">
        <v>0</v>
      </c>
      <c r="P86" s="115">
        <v>0</v>
      </c>
      <c r="Q86" s="115">
        <v>1</v>
      </c>
      <c r="R86" s="14"/>
    </row>
    <row r="87" spans="1:18" s="155" customFormat="1" ht="14.1" customHeight="1" x14ac:dyDescent="0.15">
      <c r="A87" s="162" t="s">
        <v>495</v>
      </c>
      <c r="B87" s="112" t="s">
        <v>45</v>
      </c>
      <c r="C87" s="113">
        <v>10</v>
      </c>
      <c r="D87" s="114">
        <v>0</v>
      </c>
      <c r="E87" s="115">
        <f t="shared" si="0"/>
        <v>4</v>
      </c>
      <c r="F87" s="115">
        <v>3</v>
      </c>
      <c r="G87" s="115">
        <v>0</v>
      </c>
      <c r="H87" s="115">
        <v>0</v>
      </c>
      <c r="I87" s="115">
        <v>1</v>
      </c>
      <c r="J87" s="115">
        <v>0</v>
      </c>
      <c r="K87" s="115">
        <v>4</v>
      </c>
      <c r="L87" s="115">
        <v>0</v>
      </c>
      <c r="M87" s="115">
        <v>0</v>
      </c>
      <c r="N87" s="115">
        <v>0</v>
      </c>
      <c r="O87" s="115">
        <v>0</v>
      </c>
      <c r="P87" s="115">
        <v>0</v>
      </c>
      <c r="Q87" s="115">
        <v>0</v>
      </c>
      <c r="R87" s="14"/>
    </row>
    <row r="88" spans="1:18" s="155" customFormat="1" ht="14.1" customHeight="1" x14ac:dyDescent="0.15">
      <c r="A88" s="162" t="s">
        <v>495</v>
      </c>
      <c r="B88" s="112" t="s">
        <v>46</v>
      </c>
      <c r="C88" s="113">
        <v>21</v>
      </c>
      <c r="D88" s="114">
        <v>0</v>
      </c>
      <c r="E88" s="115">
        <f t="shared" si="0"/>
        <v>21</v>
      </c>
      <c r="F88" s="115">
        <v>5</v>
      </c>
      <c r="G88" s="115">
        <v>0</v>
      </c>
      <c r="H88" s="115">
        <v>0</v>
      </c>
      <c r="I88" s="115">
        <v>14</v>
      </c>
      <c r="J88" s="115">
        <v>2</v>
      </c>
      <c r="K88" s="115">
        <v>21</v>
      </c>
      <c r="L88" s="115">
        <v>0</v>
      </c>
      <c r="M88" s="115">
        <v>0</v>
      </c>
      <c r="N88" s="115">
        <v>0</v>
      </c>
      <c r="O88" s="115">
        <v>0</v>
      </c>
      <c r="P88" s="115">
        <v>0</v>
      </c>
      <c r="Q88" s="115">
        <v>0</v>
      </c>
      <c r="R88" s="14"/>
    </row>
    <row r="89" spans="1:18" s="155" customFormat="1" ht="14.1" customHeight="1" x14ac:dyDescent="0.15">
      <c r="A89" s="162" t="s">
        <v>495</v>
      </c>
      <c r="B89" s="112" t="s">
        <v>54</v>
      </c>
      <c r="C89" s="113">
        <v>6</v>
      </c>
      <c r="D89" s="114">
        <v>0</v>
      </c>
      <c r="E89" s="115">
        <f t="shared" si="0"/>
        <v>7</v>
      </c>
      <c r="F89" s="115">
        <v>3</v>
      </c>
      <c r="G89" s="115">
        <v>0</v>
      </c>
      <c r="H89" s="115">
        <v>0</v>
      </c>
      <c r="I89" s="115">
        <v>3</v>
      </c>
      <c r="J89" s="115">
        <v>1</v>
      </c>
      <c r="K89" s="115">
        <v>7</v>
      </c>
      <c r="L89" s="115">
        <v>0</v>
      </c>
      <c r="M89" s="115">
        <v>0</v>
      </c>
      <c r="N89" s="115">
        <v>0</v>
      </c>
      <c r="O89" s="115">
        <v>0</v>
      </c>
      <c r="P89" s="115">
        <v>0</v>
      </c>
      <c r="Q89" s="115">
        <v>0</v>
      </c>
      <c r="R89" s="14"/>
    </row>
    <row r="90" spans="1:18" s="155" customFormat="1" ht="14.1" customHeight="1" x14ac:dyDescent="0.15">
      <c r="A90" s="162" t="s">
        <v>495</v>
      </c>
      <c r="B90" s="112" t="s">
        <v>364</v>
      </c>
      <c r="C90" s="113">
        <v>6</v>
      </c>
      <c r="D90" s="114">
        <v>0</v>
      </c>
      <c r="E90" s="115">
        <f t="shared" si="0"/>
        <v>8</v>
      </c>
      <c r="F90" s="115">
        <v>3</v>
      </c>
      <c r="G90" s="115">
        <v>0</v>
      </c>
      <c r="H90" s="115">
        <v>0</v>
      </c>
      <c r="I90" s="115">
        <v>3</v>
      </c>
      <c r="J90" s="115">
        <v>2</v>
      </c>
      <c r="K90" s="115">
        <v>8</v>
      </c>
      <c r="L90" s="115">
        <v>0</v>
      </c>
      <c r="M90" s="115">
        <v>0</v>
      </c>
      <c r="N90" s="115">
        <v>0</v>
      </c>
      <c r="O90" s="115">
        <v>0</v>
      </c>
      <c r="P90" s="115">
        <v>0</v>
      </c>
      <c r="Q90" s="115">
        <v>0</v>
      </c>
      <c r="R90" s="14"/>
    </row>
    <row r="91" spans="1:18" s="155" customFormat="1" ht="14.1" customHeight="1" x14ac:dyDescent="0.15">
      <c r="A91" s="162" t="s">
        <v>495</v>
      </c>
      <c r="B91" s="112" t="s">
        <v>55</v>
      </c>
      <c r="C91" s="113">
        <v>7</v>
      </c>
      <c r="D91" s="114">
        <v>0</v>
      </c>
      <c r="E91" s="115">
        <f t="shared" si="0"/>
        <v>5</v>
      </c>
      <c r="F91" s="115">
        <v>3</v>
      </c>
      <c r="G91" s="115">
        <v>0</v>
      </c>
      <c r="H91" s="115">
        <v>0</v>
      </c>
      <c r="I91" s="115">
        <v>1</v>
      </c>
      <c r="J91" s="115">
        <v>1</v>
      </c>
      <c r="K91" s="115">
        <v>5</v>
      </c>
      <c r="L91" s="115">
        <v>0</v>
      </c>
      <c r="M91" s="115">
        <v>0</v>
      </c>
      <c r="N91" s="115">
        <v>0</v>
      </c>
      <c r="O91" s="115">
        <v>0</v>
      </c>
      <c r="P91" s="115">
        <v>0</v>
      </c>
      <c r="Q91" s="115">
        <v>0</v>
      </c>
      <c r="R91" s="14"/>
    </row>
    <row r="92" spans="1:18" s="155" customFormat="1" ht="14.1" customHeight="1" x14ac:dyDescent="0.15">
      <c r="A92" s="162" t="s">
        <v>495</v>
      </c>
      <c r="B92" s="112" t="s">
        <v>61</v>
      </c>
      <c r="C92" s="113">
        <v>18</v>
      </c>
      <c r="D92" s="113">
        <v>4</v>
      </c>
      <c r="E92" s="115">
        <f t="shared" si="0"/>
        <v>10</v>
      </c>
      <c r="F92" s="115">
        <v>4</v>
      </c>
      <c r="G92" s="115">
        <v>0</v>
      </c>
      <c r="H92" s="115">
        <v>0</v>
      </c>
      <c r="I92" s="115">
        <v>3</v>
      </c>
      <c r="J92" s="115">
        <v>1</v>
      </c>
      <c r="K92" s="115">
        <v>8</v>
      </c>
      <c r="L92" s="115">
        <v>0</v>
      </c>
      <c r="M92" s="115">
        <v>0</v>
      </c>
      <c r="N92" s="115">
        <v>0</v>
      </c>
      <c r="O92" s="115">
        <v>0</v>
      </c>
      <c r="P92" s="115">
        <v>2</v>
      </c>
      <c r="Q92" s="115">
        <v>2</v>
      </c>
      <c r="R92" s="14"/>
    </row>
    <row r="93" spans="1:18" s="155" customFormat="1" ht="14.1" customHeight="1" x14ac:dyDescent="0.15">
      <c r="A93" s="162" t="s">
        <v>495</v>
      </c>
      <c r="B93" s="112" t="s">
        <v>62</v>
      </c>
      <c r="C93" s="113">
        <v>6</v>
      </c>
      <c r="D93" s="114">
        <v>0</v>
      </c>
      <c r="E93" s="115">
        <f t="shared" si="0"/>
        <v>9</v>
      </c>
      <c r="F93" s="115">
        <v>3</v>
      </c>
      <c r="G93" s="115">
        <v>0</v>
      </c>
      <c r="H93" s="115">
        <v>0</v>
      </c>
      <c r="I93" s="115">
        <v>6</v>
      </c>
      <c r="J93" s="115">
        <v>0</v>
      </c>
      <c r="K93" s="115">
        <v>9</v>
      </c>
      <c r="L93" s="115">
        <v>0</v>
      </c>
      <c r="M93" s="115">
        <v>0</v>
      </c>
      <c r="N93" s="115">
        <v>0</v>
      </c>
      <c r="O93" s="115">
        <v>0</v>
      </c>
      <c r="P93" s="115">
        <v>0</v>
      </c>
      <c r="Q93" s="115">
        <v>0</v>
      </c>
      <c r="R93" s="14"/>
    </row>
    <row r="94" spans="1:18" s="155" customFormat="1" ht="14.1" customHeight="1" x14ac:dyDescent="0.15">
      <c r="A94" s="162" t="s">
        <v>495</v>
      </c>
      <c r="B94" s="112" t="s">
        <v>163</v>
      </c>
      <c r="C94" s="113">
        <v>7</v>
      </c>
      <c r="D94" s="114">
        <v>0</v>
      </c>
      <c r="E94" s="115">
        <f t="shared" si="0"/>
        <v>5</v>
      </c>
      <c r="F94" s="115">
        <v>3</v>
      </c>
      <c r="G94" s="115">
        <v>0</v>
      </c>
      <c r="H94" s="115">
        <v>0</v>
      </c>
      <c r="I94" s="115">
        <v>1</v>
      </c>
      <c r="J94" s="115">
        <v>1</v>
      </c>
      <c r="K94" s="115">
        <v>5</v>
      </c>
      <c r="L94" s="115">
        <v>0</v>
      </c>
      <c r="M94" s="115">
        <v>0</v>
      </c>
      <c r="N94" s="115">
        <v>0</v>
      </c>
      <c r="O94" s="115">
        <v>0</v>
      </c>
      <c r="P94" s="115">
        <v>0</v>
      </c>
      <c r="Q94" s="115">
        <v>0</v>
      </c>
      <c r="R94" s="14"/>
    </row>
    <row r="95" spans="1:18" s="155" customFormat="1" ht="14.1" customHeight="1" x14ac:dyDescent="0.15">
      <c r="A95" s="162" t="s">
        <v>495</v>
      </c>
      <c r="B95" s="112" t="s">
        <v>63</v>
      </c>
      <c r="C95" s="113">
        <v>8</v>
      </c>
      <c r="D95" s="114">
        <v>0</v>
      </c>
      <c r="E95" s="115">
        <f t="shared" si="0"/>
        <v>6</v>
      </c>
      <c r="F95" s="115">
        <v>3</v>
      </c>
      <c r="G95" s="115">
        <v>0</v>
      </c>
      <c r="H95" s="115">
        <v>0</v>
      </c>
      <c r="I95" s="115">
        <v>1</v>
      </c>
      <c r="J95" s="115">
        <v>2</v>
      </c>
      <c r="K95" s="115">
        <v>6</v>
      </c>
      <c r="L95" s="115">
        <v>0</v>
      </c>
      <c r="M95" s="115">
        <v>0</v>
      </c>
      <c r="N95" s="115">
        <v>0</v>
      </c>
      <c r="O95" s="115">
        <v>0</v>
      </c>
      <c r="P95" s="115">
        <v>0</v>
      </c>
      <c r="Q95" s="115">
        <v>0</v>
      </c>
      <c r="R95" s="14"/>
    </row>
    <row r="96" spans="1:18" s="155" customFormat="1" ht="14.1" customHeight="1" x14ac:dyDescent="0.15">
      <c r="A96" s="162" t="s">
        <v>495</v>
      </c>
      <c r="B96" s="112" t="s">
        <v>164</v>
      </c>
      <c r="C96" s="113">
        <v>8</v>
      </c>
      <c r="D96" s="114">
        <v>0</v>
      </c>
      <c r="E96" s="115">
        <f t="shared" si="0"/>
        <v>8</v>
      </c>
      <c r="F96" s="115">
        <v>3</v>
      </c>
      <c r="G96" s="115">
        <v>0</v>
      </c>
      <c r="H96" s="115">
        <v>0</v>
      </c>
      <c r="I96" s="115">
        <v>5</v>
      </c>
      <c r="J96" s="115">
        <v>0</v>
      </c>
      <c r="K96" s="115">
        <v>8</v>
      </c>
      <c r="L96" s="115">
        <v>0</v>
      </c>
      <c r="M96" s="115">
        <v>0</v>
      </c>
      <c r="N96" s="115">
        <v>0</v>
      </c>
      <c r="O96" s="115">
        <v>0</v>
      </c>
      <c r="P96" s="115">
        <v>0</v>
      </c>
      <c r="Q96" s="115">
        <v>0</v>
      </c>
      <c r="R96" s="14"/>
    </row>
    <row r="97" spans="1:18" s="155" customFormat="1" ht="14.1" customHeight="1" x14ac:dyDescent="0.15">
      <c r="A97" s="162" t="s">
        <v>495</v>
      </c>
      <c r="B97" s="112" t="s">
        <v>218</v>
      </c>
      <c r="C97" s="113">
        <v>3</v>
      </c>
      <c r="D97" s="114">
        <v>0</v>
      </c>
      <c r="E97" s="115">
        <f t="shared" si="0"/>
        <v>3</v>
      </c>
      <c r="F97" s="115">
        <v>2</v>
      </c>
      <c r="G97" s="115">
        <v>0</v>
      </c>
      <c r="H97" s="115">
        <v>0</v>
      </c>
      <c r="I97" s="115">
        <v>0</v>
      </c>
      <c r="J97" s="115">
        <v>1</v>
      </c>
      <c r="K97" s="115">
        <v>3</v>
      </c>
      <c r="L97" s="115">
        <v>0</v>
      </c>
      <c r="M97" s="115">
        <v>0</v>
      </c>
      <c r="N97" s="115">
        <v>0</v>
      </c>
      <c r="O97" s="115">
        <v>0</v>
      </c>
      <c r="P97" s="115">
        <v>0</v>
      </c>
      <c r="Q97" s="115">
        <v>0</v>
      </c>
      <c r="R97" s="14"/>
    </row>
    <row r="98" spans="1:18" s="155" customFormat="1" ht="14.1" customHeight="1" x14ac:dyDescent="0.15">
      <c r="A98" s="162" t="s">
        <v>495</v>
      </c>
      <c r="B98" s="112" t="s">
        <v>171</v>
      </c>
      <c r="C98" s="113">
        <v>3</v>
      </c>
      <c r="D98" s="114">
        <v>0</v>
      </c>
      <c r="E98" s="115">
        <f t="shared" si="0"/>
        <v>4</v>
      </c>
      <c r="F98" s="115">
        <v>3</v>
      </c>
      <c r="G98" s="115">
        <v>0</v>
      </c>
      <c r="H98" s="115">
        <v>0</v>
      </c>
      <c r="I98" s="115">
        <v>1</v>
      </c>
      <c r="J98" s="115">
        <v>0</v>
      </c>
      <c r="K98" s="115">
        <v>4</v>
      </c>
      <c r="L98" s="115">
        <v>0</v>
      </c>
      <c r="M98" s="115">
        <v>0</v>
      </c>
      <c r="N98" s="115">
        <v>0</v>
      </c>
      <c r="O98" s="115">
        <v>0</v>
      </c>
      <c r="P98" s="115">
        <v>0</v>
      </c>
      <c r="Q98" s="115">
        <v>0</v>
      </c>
      <c r="R98" s="14"/>
    </row>
    <row r="99" spans="1:18" s="155" customFormat="1" ht="14.1" customHeight="1" x14ac:dyDescent="0.15">
      <c r="A99" s="162" t="s">
        <v>495</v>
      </c>
      <c r="B99" s="112" t="s">
        <v>172</v>
      </c>
      <c r="C99" s="113">
        <v>4</v>
      </c>
      <c r="D99" s="114">
        <v>0</v>
      </c>
      <c r="E99" s="115">
        <f t="shared" si="0"/>
        <v>3</v>
      </c>
      <c r="F99" s="115">
        <v>3</v>
      </c>
      <c r="G99" s="115">
        <v>0</v>
      </c>
      <c r="H99" s="115">
        <v>0</v>
      </c>
      <c r="I99" s="115">
        <v>0</v>
      </c>
      <c r="J99" s="115">
        <v>0</v>
      </c>
      <c r="K99" s="115">
        <v>3</v>
      </c>
      <c r="L99" s="115">
        <v>0</v>
      </c>
      <c r="M99" s="115">
        <v>0</v>
      </c>
      <c r="N99" s="115">
        <v>0</v>
      </c>
      <c r="O99" s="115">
        <v>0</v>
      </c>
      <c r="P99" s="115">
        <v>0</v>
      </c>
      <c r="Q99" s="115">
        <v>0</v>
      </c>
      <c r="R99" s="14"/>
    </row>
    <row r="100" spans="1:18" s="155" customFormat="1" ht="14.1" customHeight="1" x14ac:dyDescent="0.15">
      <c r="A100" s="162" t="s">
        <v>495</v>
      </c>
      <c r="B100" s="112" t="s">
        <v>173</v>
      </c>
      <c r="C100" s="113">
        <v>5</v>
      </c>
      <c r="D100" s="114">
        <v>0</v>
      </c>
      <c r="E100" s="115">
        <f t="shared" si="0"/>
        <v>4</v>
      </c>
      <c r="F100" s="115">
        <v>2</v>
      </c>
      <c r="G100" s="115">
        <v>0</v>
      </c>
      <c r="H100" s="115">
        <v>0</v>
      </c>
      <c r="I100" s="115">
        <v>1</v>
      </c>
      <c r="J100" s="115">
        <v>1</v>
      </c>
      <c r="K100" s="115">
        <v>4</v>
      </c>
      <c r="L100" s="115">
        <v>0</v>
      </c>
      <c r="M100" s="115">
        <v>0</v>
      </c>
      <c r="N100" s="115">
        <v>0</v>
      </c>
      <c r="O100" s="115">
        <v>0</v>
      </c>
      <c r="P100" s="115">
        <v>0</v>
      </c>
      <c r="Q100" s="115">
        <v>0</v>
      </c>
      <c r="R100" s="14"/>
    </row>
    <row r="101" spans="1:18" s="155" customFormat="1" ht="14.1" customHeight="1" x14ac:dyDescent="0.15">
      <c r="A101" s="162" t="s">
        <v>495</v>
      </c>
      <c r="B101" s="112" t="s">
        <v>174</v>
      </c>
      <c r="C101" s="113">
        <v>3</v>
      </c>
      <c r="D101" s="114">
        <v>0</v>
      </c>
      <c r="E101" s="115">
        <f t="shared" si="0"/>
        <v>3</v>
      </c>
      <c r="F101" s="115">
        <v>3</v>
      </c>
      <c r="G101" s="115">
        <v>0</v>
      </c>
      <c r="H101" s="115">
        <v>0</v>
      </c>
      <c r="I101" s="115">
        <v>0</v>
      </c>
      <c r="J101" s="115">
        <v>0</v>
      </c>
      <c r="K101" s="115">
        <v>3</v>
      </c>
      <c r="L101" s="115">
        <v>0</v>
      </c>
      <c r="M101" s="115">
        <v>0</v>
      </c>
      <c r="N101" s="115">
        <v>0</v>
      </c>
      <c r="O101" s="115">
        <v>0</v>
      </c>
      <c r="P101" s="115">
        <v>0</v>
      </c>
      <c r="Q101" s="115">
        <v>0</v>
      </c>
      <c r="R101" s="14"/>
    </row>
    <row r="102" spans="1:18" s="155" customFormat="1" ht="14.1" customHeight="1" x14ac:dyDescent="0.15">
      <c r="A102" s="162" t="s">
        <v>495</v>
      </c>
      <c r="B102" s="112" t="s">
        <v>216</v>
      </c>
      <c r="C102" s="113">
        <v>3</v>
      </c>
      <c r="D102" s="114">
        <v>0</v>
      </c>
      <c r="E102" s="115">
        <f t="shared" si="0"/>
        <v>4</v>
      </c>
      <c r="F102" s="115">
        <v>2</v>
      </c>
      <c r="G102" s="115">
        <v>0</v>
      </c>
      <c r="H102" s="115">
        <v>0</v>
      </c>
      <c r="I102" s="115">
        <v>2</v>
      </c>
      <c r="J102" s="115">
        <v>0</v>
      </c>
      <c r="K102" s="115">
        <v>4</v>
      </c>
      <c r="L102" s="115">
        <v>0</v>
      </c>
      <c r="M102" s="115">
        <v>0</v>
      </c>
      <c r="N102" s="115">
        <v>0</v>
      </c>
      <c r="O102" s="115">
        <v>0</v>
      </c>
      <c r="P102" s="115">
        <v>0</v>
      </c>
      <c r="Q102" s="115">
        <v>0</v>
      </c>
      <c r="R102" s="14"/>
    </row>
    <row r="103" spans="1:18" s="155" customFormat="1" ht="14.1" customHeight="1" x14ac:dyDescent="0.15">
      <c r="A103" s="163" t="s">
        <v>485</v>
      </c>
      <c r="B103" s="117">
        <f>COUNTA(B85:B102)</f>
        <v>18</v>
      </c>
      <c r="C103" s="118">
        <f>SUM(C85:C102)</f>
        <v>136</v>
      </c>
      <c r="D103" s="118">
        <f t="shared" ref="D103" si="1">SUM(D85:D102)</f>
        <v>8</v>
      </c>
      <c r="E103" s="119">
        <f t="shared" ref="E103:Q103" si="2">SUM(E85:E102)</f>
        <v>120</v>
      </c>
      <c r="F103" s="119">
        <f t="shared" si="2"/>
        <v>61</v>
      </c>
      <c r="G103" s="119">
        <f t="shared" si="2"/>
        <v>0</v>
      </c>
      <c r="H103" s="119">
        <f t="shared" si="2"/>
        <v>0</v>
      </c>
      <c r="I103" s="119">
        <f t="shared" si="2"/>
        <v>43</v>
      </c>
      <c r="J103" s="119">
        <f t="shared" si="2"/>
        <v>13</v>
      </c>
      <c r="K103" s="119">
        <f t="shared" si="2"/>
        <v>117</v>
      </c>
      <c r="L103" s="119">
        <f t="shared" si="2"/>
        <v>1</v>
      </c>
      <c r="M103" s="119">
        <f t="shared" si="2"/>
        <v>0</v>
      </c>
      <c r="N103" s="119">
        <f t="shared" si="2"/>
        <v>0</v>
      </c>
      <c r="O103" s="119">
        <f t="shared" si="2"/>
        <v>0</v>
      </c>
      <c r="P103" s="119">
        <f t="shared" si="2"/>
        <v>2</v>
      </c>
      <c r="Q103" s="119">
        <f t="shared" si="2"/>
        <v>3</v>
      </c>
      <c r="R103" s="14"/>
    </row>
    <row r="104" spans="1:18" s="155" customFormat="1" ht="14.1" customHeight="1" x14ac:dyDescent="0.15">
      <c r="A104" s="162" t="s">
        <v>494</v>
      </c>
      <c r="B104" s="112" t="s">
        <v>8</v>
      </c>
      <c r="C104" s="113">
        <v>24</v>
      </c>
      <c r="D104" s="113">
        <v>4</v>
      </c>
      <c r="E104" s="115">
        <f>K104+Q104</f>
        <v>11</v>
      </c>
      <c r="F104" s="115">
        <v>9</v>
      </c>
      <c r="G104" s="115">
        <v>0</v>
      </c>
      <c r="H104" s="115">
        <v>0</v>
      </c>
      <c r="I104" s="115">
        <v>1</v>
      </c>
      <c r="J104" s="115">
        <v>0</v>
      </c>
      <c r="K104" s="115">
        <v>10</v>
      </c>
      <c r="L104" s="115">
        <v>1</v>
      </c>
      <c r="M104" s="115">
        <v>0</v>
      </c>
      <c r="N104" s="115">
        <v>0</v>
      </c>
      <c r="O104" s="115">
        <v>0</v>
      </c>
      <c r="P104" s="115">
        <v>0</v>
      </c>
      <c r="Q104" s="115">
        <v>1</v>
      </c>
      <c r="R104" s="14"/>
    </row>
    <row r="105" spans="1:18" s="155" customFormat="1" ht="14.1" customHeight="1" x14ac:dyDescent="0.15">
      <c r="A105" s="162" t="s">
        <v>494</v>
      </c>
      <c r="B105" s="112" t="s">
        <v>9</v>
      </c>
      <c r="C105" s="113">
        <v>24</v>
      </c>
      <c r="D105" s="113">
        <v>4</v>
      </c>
      <c r="E105" s="115">
        <f t="shared" ref="E105:E166" si="3">K105+Q105</f>
        <v>8</v>
      </c>
      <c r="F105" s="115">
        <v>5</v>
      </c>
      <c r="G105" s="115">
        <v>0</v>
      </c>
      <c r="H105" s="115">
        <v>0</v>
      </c>
      <c r="I105" s="115">
        <v>1</v>
      </c>
      <c r="J105" s="115">
        <v>1</v>
      </c>
      <c r="K105" s="115">
        <v>7</v>
      </c>
      <c r="L105" s="115">
        <v>1</v>
      </c>
      <c r="M105" s="115">
        <v>0</v>
      </c>
      <c r="N105" s="115">
        <v>0</v>
      </c>
      <c r="O105" s="115">
        <v>0</v>
      </c>
      <c r="P105" s="115">
        <v>0</v>
      </c>
      <c r="Q105" s="115">
        <v>1</v>
      </c>
      <c r="R105" s="14"/>
    </row>
    <row r="106" spans="1:18" s="155" customFormat="1" ht="14.1" customHeight="1" x14ac:dyDescent="0.15">
      <c r="A106" s="162" t="s">
        <v>494</v>
      </c>
      <c r="B106" s="112" t="s">
        <v>10</v>
      </c>
      <c r="C106" s="113">
        <v>24</v>
      </c>
      <c r="D106" s="113">
        <v>7</v>
      </c>
      <c r="E106" s="115">
        <f t="shared" si="3"/>
        <v>33</v>
      </c>
      <c r="F106" s="115">
        <v>30</v>
      </c>
      <c r="G106" s="115">
        <v>0</v>
      </c>
      <c r="H106" s="115">
        <v>0</v>
      </c>
      <c r="I106" s="115">
        <v>1</v>
      </c>
      <c r="J106" s="115">
        <v>0</v>
      </c>
      <c r="K106" s="115">
        <v>31</v>
      </c>
      <c r="L106" s="115">
        <v>1</v>
      </c>
      <c r="M106" s="115">
        <v>0</v>
      </c>
      <c r="N106" s="115">
        <v>0</v>
      </c>
      <c r="O106" s="115">
        <v>0</v>
      </c>
      <c r="P106" s="115">
        <v>1</v>
      </c>
      <c r="Q106" s="115">
        <v>2</v>
      </c>
      <c r="R106" s="14"/>
    </row>
    <row r="107" spans="1:18" s="155" customFormat="1" ht="14.1" customHeight="1" x14ac:dyDescent="0.15">
      <c r="A107" s="162" t="s">
        <v>494</v>
      </c>
      <c r="B107" s="112" t="s">
        <v>14</v>
      </c>
      <c r="C107" s="113">
        <v>24</v>
      </c>
      <c r="D107" s="113">
        <v>12</v>
      </c>
      <c r="E107" s="115">
        <f t="shared" si="3"/>
        <v>19</v>
      </c>
      <c r="F107" s="115">
        <v>4</v>
      </c>
      <c r="G107" s="115">
        <v>1</v>
      </c>
      <c r="H107" s="115">
        <v>0</v>
      </c>
      <c r="I107" s="115">
        <v>7</v>
      </c>
      <c r="J107" s="115">
        <v>0</v>
      </c>
      <c r="K107" s="115">
        <v>12</v>
      </c>
      <c r="L107" s="115">
        <v>2</v>
      </c>
      <c r="M107" s="115">
        <v>0</v>
      </c>
      <c r="N107" s="115">
        <v>0</v>
      </c>
      <c r="O107" s="115">
        <v>5</v>
      </c>
      <c r="P107" s="115">
        <v>0</v>
      </c>
      <c r="Q107" s="115">
        <v>7</v>
      </c>
      <c r="R107" s="14"/>
    </row>
    <row r="108" spans="1:18" s="155" customFormat="1" ht="14.1" customHeight="1" x14ac:dyDescent="0.15">
      <c r="A108" s="162" t="s">
        <v>494</v>
      </c>
      <c r="B108" s="112" t="s">
        <v>16</v>
      </c>
      <c r="C108" s="113">
        <v>0</v>
      </c>
      <c r="D108" s="113">
        <v>20</v>
      </c>
      <c r="E108" s="115">
        <f t="shared" si="3"/>
        <v>6</v>
      </c>
      <c r="F108" s="115">
        <v>0</v>
      </c>
      <c r="G108" s="115">
        <v>0</v>
      </c>
      <c r="H108" s="115">
        <v>0</v>
      </c>
      <c r="I108" s="115">
        <v>0</v>
      </c>
      <c r="J108" s="115">
        <v>0</v>
      </c>
      <c r="K108" s="115">
        <v>0</v>
      </c>
      <c r="L108" s="115">
        <v>3</v>
      </c>
      <c r="M108" s="115">
        <v>0</v>
      </c>
      <c r="N108" s="115">
        <v>0</v>
      </c>
      <c r="O108" s="115">
        <v>3</v>
      </c>
      <c r="P108" s="115">
        <v>0</v>
      </c>
      <c r="Q108" s="115">
        <v>6</v>
      </c>
      <c r="R108" s="14"/>
    </row>
    <row r="109" spans="1:18" s="155" customFormat="1" ht="14.1" customHeight="1" x14ac:dyDescent="0.15">
      <c r="A109" s="162" t="s">
        <v>494</v>
      </c>
      <c r="B109" s="112" t="s">
        <v>84</v>
      </c>
      <c r="C109" s="113">
        <v>23</v>
      </c>
      <c r="D109" s="114">
        <v>0</v>
      </c>
      <c r="E109" s="115">
        <f t="shared" si="3"/>
        <v>6</v>
      </c>
      <c r="F109" s="115">
        <v>4</v>
      </c>
      <c r="G109" s="115">
        <v>0</v>
      </c>
      <c r="H109" s="115">
        <v>0</v>
      </c>
      <c r="I109" s="115">
        <v>1</v>
      </c>
      <c r="J109" s="115">
        <v>1</v>
      </c>
      <c r="K109" s="115">
        <v>6</v>
      </c>
      <c r="L109" s="115">
        <v>0</v>
      </c>
      <c r="M109" s="115">
        <v>0</v>
      </c>
      <c r="N109" s="115">
        <v>0</v>
      </c>
      <c r="O109" s="115">
        <v>0</v>
      </c>
      <c r="P109" s="115">
        <v>0</v>
      </c>
      <c r="Q109" s="115">
        <v>0</v>
      </c>
      <c r="R109" s="14"/>
    </row>
    <row r="110" spans="1:18" s="155" customFormat="1" ht="14.1" customHeight="1" x14ac:dyDescent="0.15">
      <c r="A110" s="162" t="s">
        <v>494</v>
      </c>
      <c r="B110" s="112" t="s">
        <v>365</v>
      </c>
      <c r="C110" s="113">
        <v>24</v>
      </c>
      <c r="D110" s="114">
        <v>0</v>
      </c>
      <c r="E110" s="115">
        <f t="shared" si="3"/>
        <v>6</v>
      </c>
      <c r="F110" s="115">
        <v>4</v>
      </c>
      <c r="G110" s="115">
        <v>0</v>
      </c>
      <c r="H110" s="115">
        <v>0</v>
      </c>
      <c r="I110" s="115">
        <v>2</v>
      </c>
      <c r="J110" s="115">
        <v>0</v>
      </c>
      <c r="K110" s="115">
        <v>6</v>
      </c>
      <c r="L110" s="115">
        <v>0</v>
      </c>
      <c r="M110" s="115">
        <v>0</v>
      </c>
      <c r="N110" s="115">
        <v>0</v>
      </c>
      <c r="O110" s="115">
        <v>0</v>
      </c>
      <c r="P110" s="115">
        <v>0</v>
      </c>
      <c r="Q110" s="115">
        <v>0</v>
      </c>
      <c r="R110" s="14"/>
    </row>
    <row r="111" spans="1:18" s="155" customFormat="1" ht="14.1" customHeight="1" x14ac:dyDescent="0.15">
      <c r="A111" s="162" t="s">
        <v>494</v>
      </c>
      <c r="B111" s="112" t="s">
        <v>159</v>
      </c>
      <c r="C111" s="113">
        <v>24</v>
      </c>
      <c r="D111" s="113">
        <v>0</v>
      </c>
      <c r="E111" s="115">
        <f t="shared" si="3"/>
        <v>7</v>
      </c>
      <c r="F111" s="115">
        <v>4</v>
      </c>
      <c r="G111" s="115">
        <v>0</v>
      </c>
      <c r="H111" s="115">
        <v>0</v>
      </c>
      <c r="I111" s="115">
        <v>3</v>
      </c>
      <c r="J111" s="115">
        <v>0</v>
      </c>
      <c r="K111" s="115">
        <v>7</v>
      </c>
      <c r="L111" s="115">
        <v>0</v>
      </c>
      <c r="M111" s="115">
        <v>0</v>
      </c>
      <c r="N111" s="115">
        <v>0</v>
      </c>
      <c r="O111" s="115">
        <v>0</v>
      </c>
      <c r="P111" s="115">
        <v>0</v>
      </c>
      <c r="Q111" s="115">
        <v>0</v>
      </c>
      <c r="R111" s="14"/>
    </row>
    <row r="112" spans="1:18" s="155" customFormat="1" ht="14.1" customHeight="1" x14ac:dyDescent="0.15">
      <c r="A112" s="162" t="s">
        <v>494</v>
      </c>
      <c r="B112" s="112" t="s">
        <v>88</v>
      </c>
      <c r="C112" s="113">
        <v>23</v>
      </c>
      <c r="D112" s="113">
        <v>0</v>
      </c>
      <c r="E112" s="115">
        <f t="shared" si="3"/>
        <v>5</v>
      </c>
      <c r="F112" s="115">
        <v>4</v>
      </c>
      <c r="G112" s="115">
        <v>0</v>
      </c>
      <c r="H112" s="115">
        <v>0</v>
      </c>
      <c r="I112" s="115">
        <v>1</v>
      </c>
      <c r="J112" s="115">
        <v>0</v>
      </c>
      <c r="K112" s="115">
        <v>5</v>
      </c>
      <c r="L112" s="115">
        <v>0</v>
      </c>
      <c r="M112" s="115">
        <v>0</v>
      </c>
      <c r="N112" s="115">
        <v>0</v>
      </c>
      <c r="O112" s="115">
        <v>0</v>
      </c>
      <c r="P112" s="115">
        <v>0</v>
      </c>
      <c r="Q112" s="115">
        <v>0</v>
      </c>
      <c r="R112" s="14"/>
    </row>
    <row r="113" spans="1:18" s="155" customFormat="1" ht="14.1" customHeight="1" x14ac:dyDescent="0.15">
      <c r="A113" s="162" t="s">
        <v>494</v>
      </c>
      <c r="B113" s="112" t="s">
        <v>89</v>
      </c>
      <c r="C113" s="114">
        <v>24</v>
      </c>
      <c r="D113" s="113">
        <v>0</v>
      </c>
      <c r="E113" s="115">
        <f t="shared" si="3"/>
        <v>8</v>
      </c>
      <c r="F113" s="115">
        <v>5</v>
      </c>
      <c r="G113" s="115">
        <v>0</v>
      </c>
      <c r="H113" s="115">
        <v>0</v>
      </c>
      <c r="I113" s="115">
        <v>1</v>
      </c>
      <c r="J113" s="115">
        <v>2</v>
      </c>
      <c r="K113" s="115">
        <v>8</v>
      </c>
      <c r="L113" s="115">
        <v>0</v>
      </c>
      <c r="M113" s="115">
        <v>0</v>
      </c>
      <c r="N113" s="115">
        <v>0</v>
      </c>
      <c r="O113" s="115">
        <v>0</v>
      </c>
      <c r="P113" s="115">
        <v>0</v>
      </c>
      <c r="Q113" s="115">
        <v>0</v>
      </c>
      <c r="R113" s="14"/>
    </row>
    <row r="114" spans="1:18" s="155" customFormat="1" ht="14.1" customHeight="1" x14ac:dyDescent="0.15">
      <c r="A114" s="162" t="s">
        <v>494</v>
      </c>
      <c r="B114" s="112" t="s">
        <v>145</v>
      </c>
      <c r="C114" s="113">
        <v>18</v>
      </c>
      <c r="D114" s="114">
        <v>0</v>
      </c>
      <c r="E114" s="115">
        <f t="shared" si="3"/>
        <v>6</v>
      </c>
      <c r="F114" s="115">
        <v>3</v>
      </c>
      <c r="G114" s="115">
        <v>0</v>
      </c>
      <c r="H114" s="115">
        <v>0</v>
      </c>
      <c r="I114" s="115">
        <v>1</v>
      </c>
      <c r="J114" s="115">
        <v>2</v>
      </c>
      <c r="K114" s="115">
        <v>6</v>
      </c>
      <c r="L114" s="115">
        <v>0</v>
      </c>
      <c r="M114" s="115">
        <v>0</v>
      </c>
      <c r="N114" s="115">
        <v>0</v>
      </c>
      <c r="O114" s="115">
        <v>0</v>
      </c>
      <c r="P114" s="115">
        <v>0</v>
      </c>
      <c r="Q114" s="115">
        <v>0</v>
      </c>
      <c r="R114" s="14"/>
    </row>
    <row r="115" spans="1:18" s="155" customFormat="1" ht="14.1" customHeight="1" x14ac:dyDescent="0.15">
      <c r="A115" s="162" t="s">
        <v>494</v>
      </c>
      <c r="B115" s="112" t="s">
        <v>7</v>
      </c>
      <c r="C115" s="113">
        <v>24</v>
      </c>
      <c r="D115" s="114">
        <v>4</v>
      </c>
      <c r="E115" s="115">
        <f t="shared" si="3"/>
        <v>8</v>
      </c>
      <c r="F115" s="115">
        <v>4</v>
      </c>
      <c r="G115" s="115">
        <v>0</v>
      </c>
      <c r="H115" s="115">
        <v>0</v>
      </c>
      <c r="I115" s="115">
        <v>1</v>
      </c>
      <c r="J115" s="115">
        <v>2</v>
      </c>
      <c r="K115" s="115">
        <v>7</v>
      </c>
      <c r="L115" s="115">
        <v>1</v>
      </c>
      <c r="M115" s="115">
        <v>0</v>
      </c>
      <c r="N115" s="115">
        <v>0</v>
      </c>
      <c r="O115" s="115">
        <v>0</v>
      </c>
      <c r="P115" s="115">
        <v>0</v>
      </c>
      <c r="Q115" s="115">
        <v>1</v>
      </c>
      <c r="R115" s="14"/>
    </row>
    <row r="116" spans="1:18" s="155" customFormat="1" ht="14.1" customHeight="1" x14ac:dyDescent="0.15">
      <c r="A116" s="162" t="s">
        <v>494</v>
      </c>
      <c r="B116" s="112" t="s">
        <v>101</v>
      </c>
      <c r="C116" s="113">
        <v>23</v>
      </c>
      <c r="D116" s="114">
        <v>0</v>
      </c>
      <c r="E116" s="115">
        <f t="shared" si="3"/>
        <v>5</v>
      </c>
      <c r="F116" s="115">
        <v>4</v>
      </c>
      <c r="G116" s="115">
        <v>0</v>
      </c>
      <c r="H116" s="115">
        <v>0</v>
      </c>
      <c r="I116" s="115">
        <v>1</v>
      </c>
      <c r="J116" s="115">
        <v>0</v>
      </c>
      <c r="K116" s="115">
        <v>5</v>
      </c>
      <c r="L116" s="115">
        <v>0</v>
      </c>
      <c r="M116" s="115">
        <v>0</v>
      </c>
      <c r="N116" s="115">
        <v>0</v>
      </c>
      <c r="O116" s="115">
        <v>0</v>
      </c>
      <c r="P116" s="115">
        <v>0</v>
      </c>
      <c r="Q116" s="115">
        <v>0</v>
      </c>
      <c r="R116" s="14"/>
    </row>
    <row r="117" spans="1:18" s="155" customFormat="1" ht="14.1" customHeight="1" x14ac:dyDescent="0.15">
      <c r="A117" s="162" t="s">
        <v>494</v>
      </c>
      <c r="B117" s="112" t="s">
        <v>160</v>
      </c>
      <c r="C117" s="113">
        <v>12</v>
      </c>
      <c r="D117" s="114">
        <v>0</v>
      </c>
      <c r="E117" s="115">
        <f t="shared" si="3"/>
        <v>6</v>
      </c>
      <c r="F117" s="115">
        <v>4</v>
      </c>
      <c r="G117" s="115">
        <v>0</v>
      </c>
      <c r="H117" s="115">
        <v>0</v>
      </c>
      <c r="I117" s="115">
        <v>1</v>
      </c>
      <c r="J117" s="115">
        <v>1</v>
      </c>
      <c r="K117" s="115">
        <v>6</v>
      </c>
      <c r="L117" s="115">
        <v>0</v>
      </c>
      <c r="M117" s="115">
        <v>0</v>
      </c>
      <c r="N117" s="115">
        <v>0</v>
      </c>
      <c r="O117" s="115">
        <v>0</v>
      </c>
      <c r="P117" s="115">
        <v>0</v>
      </c>
      <c r="Q117" s="115">
        <v>0</v>
      </c>
      <c r="R117" s="14"/>
    </row>
    <row r="118" spans="1:18" s="155" customFormat="1" ht="14.1" customHeight="1" x14ac:dyDescent="0.15">
      <c r="A118" s="162" t="s">
        <v>494</v>
      </c>
      <c r="B118" s="112" t="s">
        <v>11</v>
      </c>
      <c r="C118" s="113">
        <v>23</v>
      </c>
      <c r="D118" s="114">
        <v>4</v>
      </c>
      <c r="E118" s="115">
        <f t="shared" si="3"/>
        <v>9</v>
      </c>
      <c r="F118" s="115">
        <v>4</v>
      </c>
      <c r="G118" s="115">
        <v>0</v>
      </c>
      <c r="H118" s="115">
        <v>0</v>
      </c>
      <c r="I118" s="115">
        <v>1</v>
      </c>
      <c r="J118" s="115">
        <v>1</v>
      </c>
      <c r="K118" s="115">
        <v>6</v>
      </c>
      <c r="L118" s="115">
        <v>1</v>
      </c>
      <c r="M118" s="115">
        <v>0</v>
      </c>
      <c r="N118" s="115">
        <v>2</v>
      </c>
      <c r="O118" s="115">
        <v>0</v>
      </c>
      <c r="P118" s="115">
        <v>0</v>
      </c>
      <c r="Q118" s="115">
        <v>3</v>
      </c>
      <c r="R118" s="14"/>
    </row>
    <row r="119" spans="1:18" s="155" customFormat="1" ht="14.1" customHeight="1" x14ac:dyDescent="0.15">
      <c r="A119" s="162" t="s">
        <v>494</v>
      </c>
      <c r="B119" s="112" t="s">
        <v>141</v>
      </c>
      <c r="C119" s="113">
        <v>13</v>
      </c>
      <c r="D119" s="114">
        <v>0</v>
      </c>
      <c r="E119" s="115">
        <f t="shared" si="3"/>
        <v>4</v>
      </c>
      <c r="F119" s="115">
        <v>3</v>
      </c>
      <c r="G119" s="115">
        <v>0</v>
      </c>
      <c r="H119" s="115">
        <v>0</v>
      </c>
      <c r="I119" s="115">
        <v>1</v>
      </c>
      <c r="J119" s="115">
        <v>0</v>
      </c>
      <c r="K119" s="115">
        <v>4</v>
      </c>
      <c r="L119" s="115">
        <v>0</v>
      </c>
      <c r="M119" s="115">
        <v>0</v>
      </c>
      <c r="N119" s="115">
        <v>0</v>
      </c>
      <c r="O119" s="115">
        <v>0</v>
      </c>
      <c r="P119" s="115">
        <v>0</v>
      </c>
      <c r="Q119" s="115">
        <v>0</v>
      </c>
      <c r="R119" s="14"/>
    </row>
    <row r="120" spans="1:18" s="155" customFormat="1" ht="14.1" customHeight="1" x14ac:dyDescent="0.15">
      <c r="A120" s="162" t="s">
        <v>494</v>
      </c>
      <c r="B120" s="112" t="s">
        <v>15</v>
      </c>
      <c r="C120" s="113">
        <v>24</v>
      </c>
      <c r="D120" s="114">
        <v>8</v>
      </c>
      <c r="E120" s="115">
        <f t="shared" si="3"/>
        <v>18</v>
      </c>
      <c r="F120" s="115">
        <v>6</v>
      </c>
      <c r="G120" s="115">
        <v>0</v>
      </c>
      <c r="H120" s="115">
        <v>0</v>
      </c>
      <c r="I120" s="115">
        <v>5</v>
      </c>
      <c r="J120" s="115">
        <v>2</v>
      </c>
      <c r="K120" s="115">
        <v>13</v>
      </c>
      <c r="L120" s="115">
        <v>1</v>
      </c>
      <c r="M120" s="115">
        <v>0</v>
      </c>
      <c r="N120" s="115">
        <v>0</v>
      </c>
      <c r="O120" s="115">
        <v>3</v>
      </c>
      <c r="P120" s="115">
        <v>1</v>
      </c>
      <c r="Q120" s="115">
        <v>5</v>
      </c>
      <c r="R120" s="14"/>
    </row>
    <row r="121" spans="1:18" s="155" customFormat="1" ht="14.1" customHeight="1" x14ac:dyDescent="0.15">
      <c r="A121" s="162" t="s">
        <v>494</v>
      </c>
      <c r="B121" s="112" t="s">
        <v>100</v>
      </c>
      <c r="C121" s="113">
        <v>23</v>
      </c>
      <c r="D121" s="114">
        <v>0</v>
      </c>
      <c r="E121" s="115">
        <f t="shared" si="3"/>
        <v>6</v>
      </c>
      <c r="F121" s="115">
        <v>4</v>
      </c>
      <c r="G121" s="115">
        <v>0</v>
      </c>
      <c r="H121" s="115">
        <v>0</v>
      </c>
      <c r="I121" s="115">
        <v>1</v>
      </c>
      <c r="J121" s="115">
        <v>1</v>
      </c>
      <c r="K121" s="115">
        <v>6</v>
      </c>
      <c r="L121" s="115">
        <v>0</v>
      </c>
      <c r="M121" s="115">
        <v>0</v>
      </c>
      <c r="N121" s="115">
        <v>0</v>
      </c>
      <c r="O121" s="115">
        <v>0</v>
      </c>
      <c r="P121" s="115">
        <v>0</v>
      </c>
      <c r="Q121" s="115">
        <v>0</v>
      </c>
      <c r="R121" s="14"/>
    </row>
    <row r="122" spans="1:18" s="155" customFormat="1" ht="14.1" customHeight="1" x14ac:dyDescent="0.15">
      <c r="A122" s="162" t="s">
        <v>494</v>
      </c>
      <c r="B122" s="112" t="s">
        <v>12</v>
      </c>
      <c r="C122" s="113">
        <v>24</v>
      </c>
      <c r="D122" s="114">
        <v>0</v>
      </c>
      <c r="E122" s="115">
        <f t="shared" si="3"/>
        <v>7</v>
      </c>
      <c r="F122" s="115">
        <v>4</v>
      </c>
      <c r="G122" s="115">
        <v>0</v>
      </c>
      <c r="H122" s="115">
        <v>0</v>
      </c>
      <c r="I122" s="115">
        <v>3</v>
      </c>
      <c r="J122" s="115">
        <v>0</v>
      </c>
      <c r="K122" s="115">
        <v>7</v>
      </c>
      <c r="L122" s="115">
        <v>0</v>
      </c>
      <c r="M122" s="115">
        <v>0</v>
      </c>
      <c r="N122" s="115">
        <v>0</v>
      </c>
      <c r="O122" s="115">
        <v>0</v>
      </c>
      <c r="P122" s="115">
        <v>0</v>
      </c>
      <c r="Q122" s="115">
        <v>0</v>
      </c>
      <c r="R122" s="14"/>
    </row>
    <row r="123" spans="1:18" s="155" customFormat="1" ht="14.1" customHeight="1" x14ac:dyDescent="0.15">
      <c r="A123" s="162" t="s">
        <v>494</v>
      </c>
      <c r="B123" s="112" t="s">
        <v>13</v>
      </c>
      <c r="C123" s="113">
        <v>24</v>
      </c>
      <c r="D123" s="114">
        <v>0</v>
      </c>
      <c r="E123" s="115">
        <f t="shared" si="3"/>
        <v>8</v>
      </c>
      <c r="F123" s="115">
        <v>4</v>
      </c>
      <c r="G123" s="115">
        <v>0</v>
      </c>
      <c r="H123" s="115">
        <v>0</v>
      </c>
      <c r="I123" s="115">
        <v>4</v>
      </c>
      <c r="J123" s="115">
        <v>0</v>
      </c>
      <c r="K123" s="115">
        <v>8</v>
      </c>
      <c r="L123" s="115">
        <v>0</v>
      </c>
      <c r="M123" s="115">
        <v>0</v>
      </c>
      <c r="N123" s="115">
        <v>0</v>
      </c>
      <c r="O123" s="115">
        <v>0</v>
      </c>
      <c r="P123" s="115">
        <v>0</v>
      </c>
      <c r="Q123" s="115">
        <v>0</v>
      </c>
      <c r="R123" s="14"/>
    </row>
    <row r="124" spans="1:18" s="155" customFormat="1" ht="14.1" customHeight="1" x14ac:dyDescent="0.15">
      <c r="A124" s="162" t="s">
        <v>494</v>
      </c>
      <c r="B124" s="112" t="s">
        <v>144</v>
      </c>
      <c r="C124" s="113">
        <v>21</v>
      </c>
      <c r="D124" s="114">
        <v>0</v>
      </c>
      <c r="E124" s="115">
        <f t="shared" si="3"/>
        <v>5</v>
      </c>
      <c r="F124" s="115">
        <v>3</v>
      </c>
      <c r="G124" s="115">
        <v>0</v>
      </c>
      <c r="H124" s="115">
        <v>0</v>
      </c>
      <c r="I124" s="115">
        <v>1</v>
      </c>
      <c r="J124" s="115">
        <v>1</v>
      </c>
      <c r="K124" s="115">
        <v>5</v>
      </c>
      <c r="L124" s="115">
        <v>0</v>
      </c>
      <c r="M124" s="115">
        <v>0</v>
      </c>
      <c r="N124" s="115">
        <v>0</v>
      </c>
      <c r="O124" s="115">
        <v>0</v>
      </c>
      <c r="P124" s="115">
        <v>0</v>
      </c>
      <c r="Q124" s="115">
        <v>0</v>
      </c>
      <c r="R124" s="14"/>
    </row>
    <row r="125" spans="1:18" s="155" customFormat="1" ht="14.1" customHeight="1" x14ac:dyDescent="0.15">
      <c r="A125" s="162" t="s">
        <v>494</v>
      </c>
      <c r="B125" s="112" t="s">
        <v>87</v>
      </c>
      <c r="C125" s="113">
        <v>23</v>
      </c>
      <c r="D125" s="114">
        <v>0</v>
      </c>
      <c r="E125" s="115">
        <f t="shared" si="3"/>
        <v>6</v>
      </c>
      <c r="F125" s="115">
        <v>5</v>
      </c>
      <c r="G125" s="115">
        <v>0</v>
      </c>
      <c r="H125" s="115">
        <v>0</v>
      </c>
      <c r="I125" s="115">
        <v>1</v>
      </c>
      <c r="J125" s="115">
        <v>0</v>
      </c>
      <c r="K125" s="115">
        <v>6</v>
      </c>
      <c r="L125" s="115">
        <v>0</v>
      </c>
      <c r="M125" s="115">
        <v>0</v>
      </c>
      <c r="N125" s="115">
        <v>0</v>
      </c>
      <c r="O125" s="115">
        <v>0</v>
      </c>
      <c r="P125" s="115">
        <v>0</v>
      </c>
      <c r="Q125" s="115">
        <v>0</v>
      </c>
      <c r="R125" s="14"/>
    </row>
    <row r="126" spans="1:18" s="155" customFormat="1" ht="14.1" customHeight="1" x14ac:dyDescent="0.15">
      <c r="A126" s="162" t="s">
        <v>494</v>
      </c>
      <c r="B126" s="112" t="s">
        <v>345</v>
      </c>
      <c r="C126" s="113">
        <v>22</v>
      </c>
      <c r="D126" s="114">
        <v>0</v>
      </c>
      <c r="E126" s="115">
        <f t="shared" si="3"/>
        <v>9</v>
      </c>
      <c r="F126" s="115">
        <v>7</v>
      </c>
      <c r="G126" s="115">
        <v>0</v>
      </c>
      <c r="H126" s="115">
        <v>0</v>
      </c>
      <c r="I126" s="115">
        <v>1</v>
      </c>
      <c r="J126" s="115">
        <v>1</v>
      </c>
      <c r="K126" s="115">
        <v>9</v>
      </c>
      <c r="L126" s="115">
        <v>0</v>
      </c>
      <c r="M126" s="115">
        <v>0</v>
      </c>
      <c r="N126" s="115">
        <v>0</v>
      </c>
      <c r="O126" s="115">
        <v>0</v>
      </c>
      <c r="P126" s="115">
        <v>0</v>
      </c>
      <c r="Q126" s="115">
        <v>0</v>
      </c>
      <c r="R126" s="14"/>
    </row>
    <row r="127" spans="1:18" s="155" customFormat="1" ht="14.1" customHeight="1" x14ac:dyDescent="0.15">
      <c r="A127" s="162" t="s">
        <v>494</v>
      </c>
      <c r="B127" s="112" t="s">
        <v>152</v>
      </c>
      <c r="C127" s="113">
        <v>21</v>
      </c>
      <c r="D127" s="114">
        <v>0</v>
      </c>
      <c r="E127" s="115">
        <f t="shared" si="3"/>
        <v>4</v>
      </c>
      <c r="F127" s="115">
        <v>3</v>
      </c>
      <c r="G127" s="115">
        <v>0</v>
      </c>
      <c r="H127" s="115">
        <v>0</v>
      </c>
      <c r="I127" s="115">
        <v>1</v>
      </c>
      <c r="J127" s="115">
        <v>0</v>
      </c>
      <c r="K127" s="115">
        <v>4</v>
      </c>
      <c r="L127" s="115">
        <v>0</v>
      </c>
      <c r="M127" s="115">
        <v>0</v>
      </c>
      <c r="N127" s="115">
        <v>0</v>
      </c>
      <c r="O127" s="115">
        <v>0</v>
      </c>
      <c r="P127" s="115">
        <v>0</v>
      </c>
      <c r="Q127" s="115">
        <v>0</v>
      </c>
      <c r="R127" s="14"/>
    </row>
    <row r="128" spans="1:18" s="155" customFormat="1" ht="14.1" customHeight="1" x14ac:dyDescent="0.15">
      <c r="A128" s="162" t="s">
        <v>494</v>
      </c>
      <c r="B128" s="112" t="s">
        <v>143</v>
      </c>
      <c r="C128" s="113">
        <v>12</v>
      </c>
      <c r="D128" s="114">
        <v>0</v>
      </c>
      <c r="E128" s="115">
        <f t="shared" si="3"/>
        <v>5</v>
      </c>
      <c r="F128" s="115">
        <v>3</v>
      </c>
      <c r="G128" s="115">
        <v>0</v>
      </c>
      <c r="H128" s="115">
        <v>0</v>
      </c>
      <c r="I128" s="115">
        <v>1</v>
      </c>
      <c r="J128" s="115">
        <v>1</v>
      </c>
      <c r="K128" s="115">
        <v>5</v>
      </c>
      <c r="L128" s="115">
        <v>0</v>
      </c>
      <c r="M128" s="115">
        <v>0</v>
      </c>
      <c r="N128" s="115">
        <v>0</v>
      </c>
      <c r="O128" s="115">
        <v>0</v>
      </c>
      <c r="P128" s="115">
        <v>0</v>
      </c>
      <c r="Q128" s="115">
        <v>0</v>
      </c>
      <c r="R128" s="14"/>
    </row>
    <row r="129" spans="1:18" s="155" customFormat="1" ht="14.1" customHeight="1" x14ac:dyDescent="0.15">
      <c r="A129" s="162" t="s">
        <v>494</v>
      </c>
      <c r="B129" s="112" t="s">
        <v>154</v>
      </c>
      <c r="C129" s="113">
        <v>18</v>
      </c>
      <c r="D129" s="114">
        <v>0</v>
      </c>
      <c r="E129" s="115">
        <f t="shared" si="3"/>
        <v>7</v>
      </c>
      <c r="F129" s="115">
        <v>4</v>
      </c>
      <c r="G129" s="115">
        <v>0</v>
      </c>
      <c r="H129" s="115">
        <v>0</v>
      </c>
      <c r="I129" s="115">
        <v>1</v>
      </c>
      <c r="J129" s="115">
        <v>2</v>
      </c>
      <c r="K129" s="115">
        <v>7</v>
      </c>
      <c r="L129" s="115">
        <v>0</v>
      </c>
      <c r="M129" s="115">
        <v>0</v>
      </c>
      <c r="N129" s="115">
        <v>0</v>
      </c>
      <c r="O129" s="115">
        <v>0</v>
      </c>
      <c r="P129" s="115">
        <v>0</v>
      </c>
      <c r="Q129" s="115">
        <v>0</v>
      </c>
      <c r="R129" s="14"/>
    </row>
    <row r="130" spans="1:18" s="155" customFormat="1" ht="14.1" customHeight="1" x14ac:dyDescent="0.15">
      <c r="A130" s="162" t="s">
        <v>494</v>
      </c>
      <c r="B130" s="112" t="s">
        <v>56</v>
      </c>
      <c r="C130" s="113">
        <v>24</v>
      </c>
      <c r="D130" s="113">
        <v>4</v>
      </c>
      <c r="E130" s="115">
        <f t="shared" si="3"/>
        <v>13</v>
      </c>
      <c r="F130" s="115">
        <v>6</v>
      </c>
      <c r="G130" s="115">
        <v>0</v>
      </c>
      <c r="H130" s="115">
        <v>0</v>
      </c>
      <c r="I130" s="115">
        <v>2</v>
      </c>
      <c r="J130" s="115">
        <v>2</v>
      </c>
      <c r="K130" s="115">
        <v>10</v>
      </c>
      <c r="L130" s="115">
        <v>1</v>
      </c>
      <c r="M130" s="115">
        <v>0</v>
      </c>
      <c r="N130" s="115">
        <v>0</v>
      </c>
      <c r="O130" s="115">
        <v>0</v>
      </c>
      <c r="P130" s="115">
        <v>2</v>
      </c>
      <c r="Q130" s="115">
        <v>3</v>
      </c>
      <c r="R130" s="14"/>
    </row>
    <row r="131" spans="1:18" s="155" customFormat="1" ht="14.1" customHeight="1" x14ac:dyDescent="0.15">
      <c r="A131" s="162" t="s">
        <v>494</v>
      </c>
      <c r="B131" s="112" t="s">
        <v>57</v>
      </c>
      <c r="C131" s="113">
        <v>12</v>
      </c>
      <c r="D131" s="114">
        <v>0</v>
      </c>
      <c r="E131" s="115">
        <f t="shared" si="3"/>
        <v>5</v>
      </c>
      <c r="F131" s="115">
        <v>3</v>
      </c>
      <c r="G131" s="115">
        <v>0</v>
      </c>
      <c r="H131" s="115">
        <v>0</v>
      </c>
      <c r="I131" s="115">
        <v>1</v>
      </c>
      <c r="J131" s="115">
        <v>1</v>
      </c>
      <c r="K131" s="115">
        <v>5</v>
      </c>
      <c r="L131" s="115">
        <v>0</v>
      </c>
      <c r="M131" s="115">
        <v>0</v>
      </c>
      <c r="N131" s="115">
        <v>0</v>
      </c>
      <c r="O131" s="115">
        <v>0</v>
      </c>
      <c r="P131" s="115">
        <v>0</v>
      </c>
      <c r="Q131" s="115">
        <v>0</v>
      </c>
      <c r="R131" s="14"/>
    </row>
    <row r="132" spans="1:18" s="155" customFormat="1" ht="14.1" customHeight="1" x14ac:dyDescent="0.15">
      <c r="A132" s="162" t="s">
        <v>494</v>
      </c>
      <c r="B132" s="112" t="s">
        <v>153</v>
      </c>
      <c r="C132" s="113">
        <v>21</v>
      </c>
      <c r="D132" s="114">
        <v>0</v>
      </c>
      <c r="E132" s="115">
        <f t="shared" si="3"/>
        <v>5</v>
      </c>
      <c r="F132" s="115">
        <v>3</v>
      </c>
      <c r="G132" s="115">
        <v>0</v>
      </c>
      <c r="H132" s="115">
        <v>0</v>
      </c>
      <c r="I132" s="115">
        <v>2</v>
      </c>
      <c r="J132" s="115">
        <v>0</v>
      </c>
      <c r="K132" s="115">
        <v>5</v>
      </c>
      <c r="L132" s="115">
        <v>0</v>
      </c>
      <c r="M132" s="115">
        <v>0</v>
      </c>
      <c r="N132" s="115">
        <v>0</v>
      </c>
      <c r="O132" s="115">
        <v>0</v>
      </c>
      <c r="P132" s="115">
        <v>0</v>
      </c>
      <c r="Q132" s="115">
        <v>0</v>
      </c>
      <c r="R132" s="14"/>
    </row>
    <row r="133" spans="1:18" s="155" customFormat="1" ht="14.1" customHeight="1" x14ac:dyDescent="0.15">
      <c r="A133" s="162" t="s">
        <v>494</v>
      </c>
      <c r="B133" s="112" t="s">
        <v>60</v>
      </c>
      <c r="C133" s="113">
        <v>26</v>
      </c>
      <c r="D133" s="113">
        <v>4</v>
      </c>
      <c r="E133" s="115">
        <f t="shared" si="3"/>
        <v>10</v>
      </c>
      <c r="F133" s="115">
        <v>4</v>
      </c>
      <c r="G133" s="115">
        <v>0</v>
      </c>
      <c r="H133" s="115">
        <v>0</v>
      </c>
      <c r="I133" s="115">
        <v>2</v>
      </c>
      <c r="J133" s="115">
        <v>3</v>
      </c>
      <c r="K133" s="115">
        <v>9</v>
      </c>
      <c r="L133" s="115">
        <v>1</v>
      </c>
      <c r="M133" s="115">
        <v>0</v>
      </c>
      <c r="N133" s="115">
        <v>0</v>
      </c>
      <c r="O133" s="115">
        <v>0</v>
      </c>
      <c r="P133" s="115">
        <v>0</v>
      </c>
      <c r="Q133" s="115">
        <v>1</v>
      </c>
      <c r="R133" s="14"/>
    </row>
    <row r="134" spans="1:18" s="155" customFormat="1" ht="14.1" customHeight="1" x14ac:dyDescent="0.15">
      <c r="A134" s="162" t="s">
        <v>494</v>
      </c>
      <c r="B134" s="112" t="s">
        <v>85</v>
      </c>
      <c r="C134" s="113">
        <v>17</v>
      </c>
      <c r="D134" s="114">
        <v>0</v>
      </c>
      <c r="E134" s="115">
        <f t="shared" si="3"/>
        <v>6</v>
      </c>
      <c r="F134" s="115">
        <v>5</v>
      </c>
      <c r="G134" s="115">
        <v>0</v>
      </c>
      <c r="H134" s="115">
        <v>0</v>
      </c>
      <c r="I134" s="115">
        <v>1</v>
      </c>
      <c r="J134" s="115">
        <v>0</v>
      </c>
      <c r="K134" s="115">
        <v>6</v>
      </c>
      <c r="L134" s="115">
        <v>0</v>
      </c>
      <c r="M134" s="115">
        <v>0</v>
      </c>
      <c r="N134" s="115">
        <v>0</v>
      </c>
      <c r="O134" s="115">
        <v>0</v>
      </c>
      <c r="P134" s="115">
        <v>0</v>
      </c>
      <c r="Q134" s="115">
        <v>0</v>
      </c>
      <c r="R134" s="14"/>
    </row>
    <row r="135" spans="1:18" s="155" customFormat="1" ht="14.1" customHeight="1" x14ac:dyDescent="0.15">
      <c r="A135" s="162" t="s">
        <v>494</v>
      </c>
      <c r="B135" s="112" t="s">
        <v>66</v>
      </c>
      <c r="C135" s="113">
        <v>23</v>
      </c>
      <c r="D135" s="113">
        <v>4</v>
      </c>
      <c r="E135" s="115">
        <f t="shared" si="3"/>
        <v>12</v>
      </c>
      <c r="F135" s="115">
        <v>6</v>
      </c>
      <c r="G135" s="115">
        <v>0</v>
      </c>
      <c r="H135" s="115">
        <v>0</v>
      </c>
      <c r="I135" s="115">
        <v>2</v>
      </c>
      <c r="J135" s="115">
        <v>2</v>
      </c>
      <c r="K135" s="115">
        <v>10</v>
      </c>
      <c r="L135" s="115">
        <v>1</v>
      </c>
      <c r="M135" s="115">
        <v>0</v>
      </c>
      <c r="N135" s="115">
        <v>0</v>
      </c>
      <c r="O135" s="115">
        <v>0</v>
      </c>
      <c r="P135" s="115">
        <v>1</v>
      </c>
      <c r="Q135" s="115">
        <v>2</v>
      </c>
      <c r="R135" s="14"/>
    </row>
    <row r="136" spans="1:18" s="155" customFormat="1" ht="14.1" customHeight="1" x14ac:dyDescent="0.15">
      <c r="A136" s="162" t="s">
        <v>494</v>
      </c>
      <c r="B136" s="112" t="s">
        <v>135</v>
      </c>
      <c r="C136" s="113">
        <v>21</v>
      </c>
      <c r="D136" s="114">
        <v>0</v>
      </c>
      <c r="E136" s="115">
        <f t="shared" si="3"/>
        <v>5</v>
      </c>
      <c r="F136" s="115">
        <v>4</v>
      </c>
      <c r="G136" s="115">
        <v>0</v>
      </c>
      <c r="H136" s="115">
        <v>0</v>
      </c>
      <c r="I136" s="115">
        <v>1</v>
      </c>
      <c r="J136" s="115">
        <v>0</v>
      </c>
      <c r="K136" s="115">
        <v>5</v>
      </c>
      <c r="L136" s="115">
        <v>0</v>
      </c>
      <c r="M136" s="115">
        <v>0</v>
      </c>
      <c r="N136" s="115">
        <v>0</v>
      </c>
      <c r="O136" s="115">
        <v>0</v>
      </c>
      <c r="P136" s="115">
        <v>0</v>
      </c>
      <c r="Q136" s="115">
        <v>0</v>
      </c>
      <c r="R136" s="14"/>
    </row>
    <row r="137" spans="1:18" s="155" customFormat="1" ht="14.1" customHeight="1" x14ac:dyDescent="0.15">
      <c r="A137" s="162" t="s">
        <v>494</v>
      </c>
      <c r="B137" s="112" t="s">
        <v>138</v>
      </c>
      <c r="C137" s="113">
        <v>24</v>
      </c>
      <c r="D137" s="114">
        <v>0</v>
      </c>
      <c r="E137" s="115">
        <f t="shared" si="3"/>
        <v>5</v>
      </c>
      <c r="F137" s="115">
        <v>4</v>
      </c>
      <c r="G137" s="115">
        <v>0</v>
      </c>
      <c r="H137" s="115">
        <v>0</v>
      </c>
      <c r="I137" s="115">
        <v>1</v>
      </c>
      <c r="J137" s="115">
        <v>0</v>
      </c>
      <c r="K137" s="115">
        <v>5</v>
      </c>
      <c r="L137" s="115">
        <v>0</v>
      </c>
      <c r="M137" s="115">
        <v>0</v>
      </c>
      <c r="N137" s="115">
        <v>0</v>
      </c>
      <c r="O137" s="115">
        <v>0</v>
      </c>
      <c r="P137" s="115">
        <v>0</v>
      </c>
      <c r="Q137" s="115">
        <v>0</v>
      </c>
      <c r="R137" s="14"/>
    </row>
    <row r="138" spans="1:18" s="155" customFormat="1" ht="14.1" customHeight="1" x14ac:dyDescent="0.15">
      <c r="A138" s="162" t="s">
        <v>494</v>
      </c>
      <c r="B138" s="112" t="s">
        <v>148</v>
      </c>
      <c r="C138" s="113">
        <v>23</v>
      </c>
      <c r="D138" s="114">
        <v>0</v>
      </c>
      <c r="E138" s="115">
        <f t="shared" si="3"/>
        <v>7</v>
      </c>
      <c r="F138" s="115">
        <v>5</v>
      </c>
      <c r="G138" s="115">
        <v>0</v>
      </c>
      <c r="H138" s="115">
        <v>0</v>
      </c>
      <c r="I138" s="115">
        <v>1</v>
      </c>
      <c r="J138" s="115">
        <v>1</v>
      </c>
      <c r="K138" s="115">
        <v>7</v>
      </c>
      <c r="L138" s="115">
        <v>0</v>
      </c>
      <c r="M138" s="115">
        <v>0</v>
      </c>
      <c r="N138" s="115">
        <v>0</v>
      </c>
      <c r="O138" s="115">
        <v>0</v>
      </c>
      <c r="P138" s="115">
        <v>0</v>
      </c>
      <c r="Q138" s="115">
        <v>0</v>
      </c>
      <c r="R138" s="14"/>
    </row>
    <row r="139" spans="1:18" s="155" customFormat="1" ht="14.1" customHeight="1" x14ac:dyDescent="0.15">
      <c r="A139" s="162" t="s">
        <v>494</v>
      </c>
      <c r="B139" s="112" t="s">
        <v>139</v>
      </c>
      <c r="C139" s="113">
        <v>24</v>
      </c>
      <c r="D139" s="114">
        <v>0</v>
      </c>
      <c r="E139" s="115">
        <f t="shared" si="3"/>
        <v>8</v>
      </c>
      <c r="F139" s="115">
        <v>5</v>
      </c>
      <c r="G139" s="115">
        <v>0</v>
      </c>
      <c r="H139" s="115">
        <v>0</v>
      </c>
      <c r="I139" s="115">
        <v>2</v>
      </c>
      <c r="J139" s="115">
        <v>1</v>
      </c>
      <c r="K139" s="115">
        <v>8</v>
      </c>
      <c r="L139" s="115">
        <v>0</v>
      </c>
      <c r="M139" s="115">
        <v>0</v>
      </c>
      <c r="N139" s="115">
        <v>0</v>
      </c>
      <c r="O139" s="115">
        <v>0</v>
      </c>
      <c r="P139" s="115">
        <v>0</v>
      </c>
      <c r="Q139" s="115">
        <v>0</v>
      </c>
      <c r="R139" s="14"/>
    </row>
    <row r="140" spans="1:18" s="155" customFormat="1" ht="14.1" customHeight="1" x14ac:dyDescent="0.15">
      <c r="A140" s="162" t="s">
        <v>494</v>
      </c>
      <c r="B140" s="112" t="s">
        <v>147</v>
      </c>
      <c r="C140" s="113">
        <v>21</v>
      </c>
      <c r="D140" s="114">
        <v>0</v>
      </c>
      <c r="E140" s="115">
        <f t="shared" si="3"/>
        <v>6</v>
      </c>
      <c r="F140" s="115">
        <v>5</v>
      </c>
      <c r="G140" s="115">
        <v>0</v>
      </c>
      <c r="H140" s="115">
        <v>0</v>
      </c>
      <c r="I140" s="115">
        <v>1</v>
      </c>
      <c r="J140" s="115">
        <v>0</v>
      </c>
      <c r="K140" s="115">
        <v>6</v>
      </c>
      <c r="L140" s="115">
        <v>0</v>
      </c>
      <c r="M140" s="115">
        <v>0</v>
      </c>
      <c r="N140" s="115">
        <v>0</v>
      </c>
      <c r="O140" s="115">
        <v>0</v>
      </c>
      <c r="P140" s="115">
        <v>0</v>
      </c>
      <c r="Q140" s="115">
        <v>0</v>
      </c>
      <c r="R140" s="14"/>
    </row>
    <row r="141" spans="1:18" s="155" customFormat="1" ht="14.1" customHeight="1" x14ac:dyDescent="0.15">
      <c r="A141" s="162" t="s">
        <v>494</v>
      </c>
      <c r="B141" s="112" t="s">
        <v>65</v>
      </c>
      <c r="C141" s="113">
        <v>12</v>
      </c>
      <c r="D141" s="114">
        <v>0</v>
      </c>
      <c r="E141" s="115">
        <f t="shared" si="3"/>
        <v>7</v>
      </c>
      <c r="F141" s="115">
        <v>4</v>
      </c>
      <c r="G141" s="115">
        <v>0</v>
      </c>
      <c r="H141" s="115">
        <v>0</v>
      </c>
      <c r="I141" s="115">
        <v>3</v>
      </c>
      <c r="J141" s="115">
        <v>0</v>
      </c>
      <c r="K141" s="115">
        <v>7</v>
      </c>
      <c r="L141" s="115">
        <v>0</v>
      </c>
      <c r="M141" s="115">
        <v>0</v>
      </c>
      <c r="N141" s="115">
        <v>0</v>
      </c>
      <c r="O141" s="115">
        <v>0</v>
      </c>
      <c r="P141" s="115">
        <v>0</v>
      </c>
      <c r="Q141" s="115">
        <v>0</v>
      </c>
      <c r="R141" s="14"/>
    </row>
    <row r="142" spans="1:18" s="155" customFormat="1" ht="14.1" customHeight="1" x14ac:dyDescent="0.15">
      <c r="A142" s="163" t="s">
        <v>485</v>
      </c>
      <c r="B142" s="117">
        <f>COUNTA(B104:B141)</f>
        <v>38</v>
      </c>
      <c r="C142" s="118">
        <f t="shared" ref="C142:D142" si="4">SUM(C104:C141)</f>
        <v>787</v>
      </c>
      <c r="D142" s="118">
        <f t="shared" si="4"/>
        <v>75</v>
      </c>
      <c r="E142" s="119">
        <f t="shared" ref="E142:Q142" si="5">SUM(E104:E141)</f>
        <v>311</v>
      </c>
      <c r="F142" s="119">
        <f t="shared" si="5"/>
        <v>188</v>
      </c>
      <c r="G142" s="119">
        <f t="shared" si="5"/>
        <v>1</v>
      </c>
      <c r="H142" s="119">
        <f t="shared" si="5"/>
        <v>0</v>
      </c>
      <c r="I142" s="119">
        <f t="shared" si="5"/>
        <v>62</v>
      </c>
      <c r="J142" s="119">
        <f t="shared" si="5"/>
        <v>28</v>
      </c>
      <c r="K142" s="119">
        <f t="shared" si="5"/>
        <v>279</v>
      </c>
      <c r="L142" s="119">
        <f t="shared" si="5"/>
        <v>14</v>
      </c>
      <c r="M142" s="119">
        <f t="shared" si="5"/>
        <v>0</v>
      </c>
      <c r="N142" s="119">
        <f t="shared" si="5"/>
        <v>2</v>
      </c>
      <c r="O142" s="119">
        <f t="shared" si="5"/>
        <v>11</v>
      </c>
      <c r="P142" s="119">
        <f t="shared" si="5"/>
        <v>5</v>
      </c>
      <c r="Q142" s="119">
        <f t="shared" si="5"/>
        <v>32</v>
      </c>
      <c r="R142" s="14"/>
    </row>
    <row r="143" spans="1:18" s="155" customFormat="1" ht="14.1" customHeight="1" x14ac:dyDescent="0.15">
      <c r="A143" s="162" t="s">
        <v>493</v>
      </c>
      <c r="B143" s="112" t="s">
        <v>21</v>
      </c>
      <c r="C143" s="113">
        <v>18</v>
      </c>
      <c r="D143" s="113">
        <v>4</v>
      </c>
      <c r="E143" s="115">
        <f t="shared" si="3"/>
        <v>8</v>
      </c>
      <c r="F143" s="115">
        <v>5</v>
      </c>
      <c r="G143" s="115">
        <v>0</v>
      </c>
      <c r="H143" s="115">
        <v>0</v>
      </c>
      <c r="I143" s="115">
        <v>2</v>
      </c>
      <c r="J143" s="115">
        <v>0</v>
      </c>
      <c r="K143" s="115">
        <v>7</v>
      </c>
      <c r="L143" s="115">
        <v>1</v>
      </c>
      <c r="M143" s="115">
        <v>0</v>
      </c>
      <c r="N143" s="115">
        <v>0</v>
      </c>
      <c r="O143" s="115">
        <v>0</v>
      </c>
      <c r="P143" s="115">
        <v>0</v>
      </c>
      <c r="Q143" s="115">
        <v>1</v>
      </c>
      <c r="R143" s="14"/>
    </row>
    <row r="144" spans="1:18" s="155" customFormat="1" ht="14.1" customHeight="1" x14ac:dyDescent="0.15">
      <c r="A144" s="162" t="s">
        <v>493</v>
      </c>
      <c r="B144" s="112" t="s">
        <v>22</v>
      </c>
      <c r="C144" s="113">
        <v>17</v>
      </c>
      <c r="D144" s="114">
        <v>0</v>
      </c>
      <c r="E144" s="115">
        <f t="shared" si="3"/>
        <v>4</v>
      </c>
      <c r="F144" s="115">
        <v>3</v>
      </c>
      <c r="G144" s="115">
        <v>0</v>
      </c>
      <c r="H144" s="115">
        <v>0</v>
      </c>
      <c r="I144" s="115">
        <v>1</v>
      </c>
      <c r="J144" s="115">
        <v>0</v>
      </c>
      <c r="K144" s="115">
        <v>4</v>
      </c>
      <c r="L144" s="115">
        <v>0</v>
      </c>
      <c r="M144" s="115">
        <v>0</v>
      </c>
      <c r="N144" s="115">
        <v>0</v>
      </c>
      <c r="O144" s="115">
        <v>0</v>
      </c>
      <c r="P144" s="115">
        <v>0</v>
      </c>
      <c r="Q144" s="115">
        <v>0</v>
      </c>
      <c r="R144" s="14"/>
    </row>
    <row r="145" spans="1:18" s="155" customFormat="1" ht="14.1" customHeight="1" x14ac:dyDescent="0.15">
      <c r="A145" s="162" t="s">
        <v>493</v>
      </c>
      <c r="B145" s="112" t="s">
        <v>623</v>
      </c>
      <c r="C145" s="113">
        <v>12</v>
      </c>
      <c r="D145" s="113">
        <v>4</v>
      </c>
      <c r="E145" s="115">
        <f t="shared" si="3"/>
        <v>14</v>
      </c>
      <c r="F145" s="115">
        <v>3</v>
      </c>
      <c r="G145" s="115">
        <v>0</v>
      </c>
      <c r="H145" s="115">
        <v>0</v>
      </c>
      <c r="I145" s="115">
        <v>8</v>
      </c>
      <c r="J145" s="115">
        <v>0</v>
      </c>
      <c r="K145" s="115">
        <v>11</v>
      </c>
      <c r="L145" s="115">
        <v>1</v>
      </c>
      <c r="M145" s="115">
        <v>0</v>
      </c>
      <c r="N145" s="115">
        <v>0</v>
      </c>
      <c r="O145" s="115">
        <v>2</v>
      </c>
      <c r="P145" s="115">
        <v>0</v>
      </c>
      <c r="Q145" s="115">
        <v>3</v>
      </c>
      <c r="R145" s="14"/>
    </row>
    <row r="146" spans="1:18" s="155" customFormat="1" ht="14.1" customHeight="1" x14ac:dyDescent="0.15">
      <c r="A146" s="162" t="s">
        <v>493</v>
      </c>
      <c r="B146" s="112" t="s">
        <v>23</v>
      </c>
      <c r="C146" s="113">
        <v>12</v>
      </c>
      <c r="D146" s="114">
        <v>0</v>
      </c>
      <c r="E146" s="115">
        <f t="shared" si="3"/>
        <v>14</v>
      </c>
      <c r="F146" s="115">
        <v>4</v>
      </c>
      <c r="G146" s="115">
        <v>0</v>
      </c>
      <c r="H146" s="115">
        <v>0</v>
      </c>
      <c r="I146" s="115">
        <v>10</v>
      </c>
      <c r="J146" s="115">
        <v>0</v>
      </c>
      <c r="K146" s="115">
        <v>14</v>
      </c>
      <c r="L146" s="115">
        <v>0</v>
      </c>
      <c r="M146" s="115">
        <v>0</v>
      </c>
      <c r="N146" s="115">
        <v>0</v>
      </c>
      <c r="O146" s="115">
        <v>0</v>
      </c>
      <c r="P146" s="115">
        <v>0</v>
      </c>
      <c r="Q146" s="115">
        <v>0</v>
      </c>
      <c r="R146" s="14"/>
    </row>
    <row r="147" spans="1:18" s="155" customFormat="1" ht="14.1" customHeight="1" x14ac:dyDescent="0.15">
      <c r="A147" s="162" t="s">
        <v>493</v>
      </c>
      <c r="B147" s="112" t="s">
        <v>76</v>
      </c>
      <c r="C147" s="113">
        <v>3</v>
      </c>
      <c r="D147" s="114">
        <v>0</v>
      </c>
      <c r="E147" s="115">
        <f t="shared" si="3"/>
        <v>4</v>
      </c>
      <c r="F147" s="115">
        <v>3</v>
      </c>
      <c r="G147" s="115">
        <v>0</v>
      </c>
      <c r="H147" s="115">
        <v>0</v>
      </c>
      <c r="I147" s="115">
        <v>0</v>
      </c>
      <c r="J147" s="115">
        <v>1</v>
      </c>
      <c r="K147" s="115">
        <v>4</v>
      </c>
      <c r="L147" s="115">
        <v>0</v>
      </c>
      <c r="M147" s="115">
        <v>0</v>
      </c>
      <c r="N147" s="115">
        <v>0</v>
      </c>
      <c r="O147" s="115">
        <v>0</v>
      </c>
      <c r="P147" s="115">
        <v>0</v>
      </c>
      <c r="Q147" s="115">
        <v>0</v>
      </c>
      <c r="R147" s="14"/>
    </row>
    <row r="148" spans="1:18" s="155" customFormat="1" ht="14.1" customHeight="1" x14ac:dyDescent="0.15">
      <c r="A148" s="162" t="s">
        <v>493</v>
      </c>
      <c r="B148" s="112" t="s">
        <v>77</v>
      </c>
      <c r="C148" s="113">
        <v>3</v>
      </c>
      <c r="D148" s="114">
        <v>0</v>
      </c>
      <c r="E148" s="115">
        <f t="shared" si="3"/>
        <v>4</v>
      </c>
      <c r="F148" s="115">
        <v>2</v>
      </c>
      <c r="G148" s="115">
        <v>0</v>
      </c>
      <c r="H148" s="115">
        <v>0</v>
      </c>
      <c r="I148" s="115">
        <v>1</v>
      </c>
      <c r="J148" s="115">
        <v>1</v>
      </c>
      <c r="K148" s="115">
        <v>4</v>
      </c>
      <c r="L148" s="115">
        <v>0</v>
      </c>
      <c r="M148" s="115">
        <v>0</v>
      </c>
      <c r="N148" s="115">
        <v>0</v>
      </c>
      <c r="O148" s="115">
        <v>0</v>
      </c>
      <c r="P148" s="115">
        <v>0</v>
      </c>
      <c r="Q148" s="115">
        <v>0</v>
      </c>
      <c r="R148" s="14"/>
    </row>
    <row r="149" spans="1:18" s="155" customFormat="1" ht="14.1" customHeight="1" x14ac:dyDescent="0.15">
      <c r="A149" s="162" t="s">
        <v>493</v>
      </c>
      <c r="B149" s="112" t="s">
        <v>78</v>
      </c>
      <c r="C149" s="113">
        <v>12</v>
      </c>
      <c r="D149" s="114">
        <v>0</v>
      </c>
      <c r="E149" s="115">
        <f t="shared" si="3"/>
        <v>12</v>
      </c>
      <c r="F149" s="115">
        <v>11</v>
      </c>
      <c r="G149" s="115">
        <v>0</v>
      </c>
      <c r="H149" s="115">
        <v>0</v>
      </c>
      <c r="I149" s="115">
        <v>1</v>
      </c>
      <c r="J149" s="115">
        <v>0</v>
      </c>
      <c r="K149" s="115">
        <v>12</v>
      </c>
      <c r="L149" s="115">
        <v>0</v>
      </c>
      <c r="M149" s="115">
        <v>0</v>
      </c>
      <c r="N149" s="115">
        <v>0</v>
      </c>
      <c r="O149" s="115">
        <v>0</v>
      </c>
      <c r="P149" s="115">
        <v>0</v>
      </c>
      <c r="Q149" s="115">
        <v>0</v>
      </c>
      <c r="R149" s="14"/>
    </row>
    <row r="150" spans="1:18" s="155" customFormat="1" ht="14.1" customHeight="1" x14ac:dyDescent="0.15">
      <c r="A150" s="162" t="s">
        <v>493</v>
      </c>
      <c r="B150" s="112" t="s">
        <v>79</v>
      </c>
      <c r="C150" s="113">
        <v>3</v>
      </c>
      <c r="D150" s="114">
        <v>0</v>
      </c>
      <c r="E150" s="115">
        <f t="shared" si="3"/>
        <v>6</v>
      </c>
      <c r="F150" s="115">
        <v>2</v>
      </c>
      <c r="G150" s="115">
        <v>0</v>
      </c>
      <c r="H150" s="115">
        <v>0</v>
      </c>
      <c r="I150" s="115">
        <v>4</v>
      </c>
      <c r="J150" s="115">
        <v>0</v>
      </c>
      <c r="K150" s="115">
        <v>6</v>
      </c>
      <c r="L150" s="115">
        <v>0</v>
      </c>
      <c r="M150" s="115">
        <v>0</v>
      </c>
      <c r="N150" s="115">
        <v>0</v>
      </c>
      <c r="O150" s="115">
        <v>0</v>
      </c>
      <c r="P150" s="115">
        <v>0</v>
      </c>
      <c r="Q150" s="115">
        <v>0</v>
      </c>
      <c r="R150" s="14"/>
    </row>
    <row r="151" spans="1:18" s="155" customFormat="1" ht="14.1" customHeight="1" x14ac:dyDescent="0.15">
      <c r="A151" s="162" t="s">
        <v>493</v>
      </c>
      <c r="B151" s="112" t="s">
        <v>80</v>
      </c>
      <c r="C151" s="113">
        <v>11</v>
      </c>
      <c r="D151" s="114">
        <v>0</v>
      </c>
      <c r="E151" s="115">
        <f t="shared" si="3"/>
        <v>5</v>
      </c>
      <c r="F151" s="115">
        <v>3</v>
      </c>
      <c r="G151" s="115">
        <v>0</v>
      </c>
      <c r="H151" s="115">
        <v>0</v>
      </c>
      <c r="I151" s="115">
        <v>1</v>
      </c>
      <c r="J151" s="115">
        <v>1</v>
      </c>
      <c r="K151" s="115">
        <v>5</v>
      </c>
      <c r="L151" s="115">
        <v>0</v>
      </c>
      <c r="M151" s="115">
        <v>0</v>
      </c>
      <c r="N151" s="115">
        <v>0</v>
      </c>
      <c r="O151" s="115">
        <v>0</v>
      </c>
      <c r="P151" s="115">
        <v>0</v>
      </c>
      <c r="Q151" s="115">
        <v>0</v>
      </c>
      <c r="R151" s="14"/>
    </row>
    <row r="152" spans="1:18" s="155" customFormat="1" ht="14.1" customHeight="1" x14ac:dyDescent="0.15">
      <c r="A152" s="162" t="s">
        <v>493</v>
      </c>
      <c r="B152" s="112" t="s">
        <v>346</v>
      </c>
      <c r="C152" s="113">
        <v>6</v>
      </c>
      <c r="D152" s="114">
        <v>0</v>
      </c>
      <c r="E152" s="115">
        <f t="shared" si="3"/>
        <v>6</v>
      </c>
      <c r="F152" s="115">
        <v>3</v>
      </c>
      <c r="G152" s="115">
        <v>0</v>
      </c>
      <c r="H152" s="115">
        <v>0</v>
      </c>
      <c r="I152" s="115">
        <v>2</v>
      </c>
      <c r="J152" s="115">
        <v>1</v>
      </c>
      <c r="K152" s="115">
        <v>6</v>
      </c>
      <c r="L152" s="115">
        <v>0</v>
      </c>
      <c r="M152" s="115">
        <v>0</v>
      </c>
      <c r="N152" s="115">
        <v>0</v>
      </c>
      <c r="O152" s="115">
        <v>0</v>
      </c>
      <c r="P152" s="115">
        <v>0</v>
      </c>
      <c r="Q152" s="115">
        <v>0</v>
      </c>
      <c r="R152" s="14"/>
    </row>
    <row r="153" spans="1:18" s="155" customFormat="1" ht="14.1" customHeight="1" x14ac:dyDescent="0.15">
      <c r="A153" s="163" t="s">
        <v>485</v>
      </c>
      <c r="B153" s="117">
        <f>COUNTA(B143:B152)</f>
        <v>10</v>
      </c>
      <c r="C153" s="118">
        <f t="shared" ref="C153:Q153" si="6">SUM(C143:C152)</f>
        <v>97</v>
      </c>
      <c r="D153" s="118">
        <f t="shared" si="6"/>
        <v>8</v>
      </c>
      <c r="E153" s="119">
        <f t="shared" si="6"/>
        <v>77</v>
      </c>
      <c r="F153" s="119">
        <f t="shared" si="6"/>
        <v>39</v>
      </c>
      <c r="G153" s="119">
        <f t="shared" si="6"/>
        <v>0</v>
      </c>
      <c r="H153" s="119">
        <f t="shared" si="6"/>
        <v>0</v>
      </c>
      <c r="I153" s="119">
        <f t="shared" si="6"/>
        <v>30</v>
      </c>
      <c r="J153" s="119">
        <f t="shared" si="6"/>
        <v>4</v>
      </c>
      <c r="K153" s="119">
        <f t="shared" si="6"/>
        <v>73</v>
      </c>
      <c r="L153" s="119">
        <f t="shared" si="6"/>
        <v>2</v>
      </c>
      <c r="M153" s="119">
        <f t="shared" si="6"/>
        <v>0</v>
      </c>
      <c r="N153" s="119">
        <f t="shared" si="6"/>
        <v>0</v>
      </c>
      <c r="O153" s="119">
        <f t="shared" si="6"/>
        <v>2</v>
      </c>
      <c r="P153" s="119">
        <f t="shared" si="6"/>
        <v>0</v>
      </c>
      <c r="Q153" s="119">
        <f t="shared" si="6"/>
        <v>4</v>
      </c>
      <c r="R153" s="14"/>
    </row>
    <row r="154" spans="1:18" s="155" customFormat="1" ht="14.1" customHeight="1" x14ac:dyDescent="0.15">
      <c r="A154" s="162" t="s">
        <v>492</v>
      </c>
      <c r="B154" s="112" t="s">
        <v>30</v>
      </c>
      <c r="C154" s="113">
        <v>18</v>
      </c>
      <c r="D154" s="113">
        <v>4</v>
      </c>
      <c r="E154" s="115">
        <f t="shared" si="3"/>
        <v>14</v>
      </c>
      <c r="F154" s="115">
        <v>10</v>
      </c>
      <c r="G154" s="115">
        <v>0</v>
      </c>
      <c r="H154" s="115">
        <v>0</v>
      </c>
      <c r="I154" s="115">
        <v>3</v>
      </c>
      <c r="J154" s="115">
        <v>0</v>
      </c>
      <c r="K154" s="115">
        <v>13</v>
      </c>
      <c r="L154" s="115">
        <v>1</v>
      </c>
      <c r="M154" s="115">
        <v>0</v>
      </c>
      <c r="N154" s="115">
        <v>0</v>
      </c>
      <c r="O154" s="115">
        <v>0</v>
      </c>
      <c r="P154" s="115">
        <v>0</v>
      </c>
      <c r="Q154" s="115">
        <v>1</v>
      </c>
      <c r="R154" s="14"/>
    </row>
    <row r="155" spans="1:18" s="155" customFormat="1" ht="14.1" customHeight="1" x14ac:dyDescent="0.15">
      <c r="A155" s="162" t="s">
        <v>492</v>
      </c>
      <c r="B155" s="112" t="s">
        <v>31</v>
      </c>
      <c r="C155" s="113">
        <v>12</v>
      </c>
      <c r="D155" s="114">
        <v>0</v>
      </c>
      <c r="E155" s="115">
        <f t="shared" si="3"/>
        <v>4</v>
      </c>
      <c r="F155" s="115">
        <v>3</v>
      </c>
      <c r="G155" s="115">
        <v>0</v>
      </c>
      <c r="H155" s="115">
        <v>0</v>
      </c>
      <c r="I155" s="115">
        <v>1</v>
      </c>
      <c r="J155" s="115">
        <v>0</v>
      </c>
      <c r="K155" s="115">
        <v>4</v>
      </c>
      <c r="L155" s="115">
        <v>0</v>
      </c>
      <c r="M155" s="115">
        <v>0</v>
      </c>
      <c r="N155" s="115">
        <v>0</v>
      </c>
      <c r="O155" s="115">
        <v>0</v>
      </c>
      <c r="P155" s="115">
        <v>0</v>
      </c>
      <c r="Q155" s="115">
        <v>0</v>
      </c>
      <c r="R155" s="14"/>
    </row>
    <row r="156" spans="1:18" s="155" customFormat="1" ht="14.1" customHeight="1" x14ac:dyDescent="0.15">
      <c r="A156" s="162" t="s">
        <v>492</v>
      </c>
      <c r="B156" s="112" t="s">
        <v>32</v>
      </c>
      <c r="C156" s="113">
        <v>13</v>
      </c>
      <c r="D156" s="114">
        <v>0</v>
      </c>
      <c r="E156" s="115">
        <f t="shared" si="3"/>
        <v>11</v>
      </c>
      <c r="F156" s="115">
        <v>5</v>
      </c>
      <c r="G156" s="115">
        <v>0</v>
      </c>
      <c r="H156" s="115">
        <v>0</v>
      </c>
      <c r="I156" s="115">
        <v>6</v>
      </c>
      <c r="J156" s="115">
        <v>0</v>
      </c>
      <c r="K156" s="115">
        <v>11</v>
      </c>
      <c r="L156" s="115">
        <v>0</v>
      </c>
      <c r="M156" s="115">
        <v>0</v>
      </c>
      <c r="N156" s="115">
        <v>0</v>
      </c>
      <c r="O156" s="115">
        <v>0</v>
      </c>
      <c r="P156" s="115">
        <v>0</v>
      </c>
      <c r="Q156" s="115">
        <v>0</v>
      </c>
      <c r="R156" s="14"/>
    </row>
    <row r="157" spans="1:18" s="155" customFormat="1" ht="14.1" customHeight="1" x14ac:dyDescent="0.15">
      <c r="A157" s="162" t="s">
        <v>492</v>
      </c>
      <c r="B157" s="112" t="s">
        <v>166</v>
      </c>
      <c r="C157" s="113">
        <v>14</v>
      </c>
      <c r="D157" s="114">
        <v>0</v>
      </c>
      <c r="E157" s="115">
        <f t="shared" si="3"/>
        <v>6</v>
      </c>
      <c r="F157" s="115">
        <v>3</v>
      </c>
      <c r="G157" s="115">
        <v>0</v>
      </c>
      <c r="H157" s="115">
        <v>0</v>
      </c>
      <c r="I157" s="115">
        <v>2</v>
      </c>
      <c r="J157" s="115">
        <v>1</v>
      </c>
      <c r="K157" s="115">
        <v>6</v>
      </c>
      <c r="L157" s="115">
        <v>0</v>
      </c>
      <c r="M157" s="115">
        <v>0</v>
      </c>
      <c r="N157" s="115">
        <v>0</v>
      </c>
      <c r="O157" s="115">
        <v>0</v>
      </c>
      <c r="P157" s="115">
        <v>0</v>
      </c>
      <c r="Q157" s="115">
        <v>0</v>
      </c>
      <c r="R157" s="14"/>
    </row>
    <row r="158" spans="1:18" s="155" customFormat="1" ht="14.1" customHeight="1" x14ac:dyDescent="0.15">
      <c r="A158" s="162" t="s">
        <v>492</v>
      </c>
      <c r="B158" s="112" t="s">
        <v>50</v>
      </c>
      <c r="C158" s="113">
        <v>18</v>
      </c>
      <c r="D158" s="113">
        <v>4</v>
      </c>
      <c r="E158" s="115">
        <f t="shared" si="3"/>
        <v>8</v>
      </c>
      <c r="F158" s="115">
        <v>4</v>
      </c>
      <c r="G158" s="115">
        <v>0</v>
      </c>
      <c r="H158" s="115">
        <v>0</v>
      </c>
      <c r="I158" s="115">
        <v>1</v>
      </c>
      <c r="J158" s="115">
        <v>2</v>
      </c>
      <c r="K158" s="115">
        <v>7</v>
      </c>
      <c r="L158" s="115">
        <v>1</v>
      </c>
      <c r="M158" s="115">
        <v>0</v>
      </c>
      <c r="N158" s="115">
        <v>0</v>
      </c>
      <c r="O158" s="115">
        <v>0</v>
      </c>
      <c r="P158" s="115">
        <v>0</v>
      </c>
      <c r="Q158" s="115">
        <v>1</v>
      </c>
      <c r="R158" s="14"/>
    </row>
    <row r="159" spans="1:18" s="155" customFormat="1" ht="14.1" customHeight="1" x14ac:dyDescent="0.15">
      <c r="A159" s="162" t="s">
        <v>492</v>
      </c>
      <c r="B159" s="112" t="s">
        <v>51</v>
      </c>
      <c r="C159" s="113">
        <v>12</v>
      </c>
      <c r="D159" s="114">
        <v>0</v>
      </c>
      <c r="E159" s="115">
        <f t="shared" si="3"/>
        <v>7</v>
      </c>
      <c r="F159" s="115">
        <v>4</v>
      </c>
      <c r="G159" s="115">
        <v>0</v>
      </c>
      <c r="H159" s="115">
        <v>0</v>
      </c>
      <c r="I159" s="115">
        <v>2</v>
      </c>
      <c r="J159" s="115">
        <v>1</v>
      </c>
      <c r="K159" s="115">
        <v>7</v>
      </c>
      <c r="L159" s="115">
        <v>0</v>
      </c>
      <c r="M159" s="115">
        <v>0</v>
      </c>
      <c r="N159" s="115">
        <v>0</v>
      </c>
      <c r="O159" s="115">
        <v>0</v>
      </c>
      <c r="P159" s="115">
        <v>0</v>
      </c>
      <c r="Q159" s="115">
        <v>0</v>
      </c>
      <c r="R159" s="14"/>
    </row>
    <row r="160" spans="1:18" s="155" customFormat="1" ht="14.1" customHeight="1" x14ac:dyDescent="0.15">
      <c r="A160" s="162" t="s">
        <v>492</v>
      </c>
      <c r="B160" s="112" t="s">
        <v>52</v>
      </c>
      <c r="C160" s="113">
        <v>18</v>
      </c>
      <c r="D160" s="113">
        <v>8</v>
      </c>
      <c r="E160" s="115">
        <f t="shared" si="3"/>
        <v>19</v>
      </c>
      <c r="F160" s="115">
        <v>5</v>
      </c>
      <c r="G160" s="115">
        <v>0</v>
      </c>
      <c r="H160" s="115">
        <v>0</v>
      </c>
      <c r="I160" s="115">
        <v>11</v>
      </c>
      <c r="J160" s="115">
        <v>0</v>
      </c>
      <c r="K160" s="115">
        <v>16</v>
      </c>
      <c r="L160" s="115">
        <v>1</v>
      </c>
      <c r="M160" s="115">
        <v>0</v>
      </c>
      <c r="N160" s="115">
        <v>0</v>
      </c>
      <c r="O160" s="115">
        <v>2</v>
      </c>
      <c r="P160" s="115">
        <v>0</v>
      </c>
      <c r="Q160" s="115">
        <v>3</v>
      </c>
      <c r="R160" s="14"/>
    </row>
    <row r="161" spans="1:18" s="155" customFormat="1" ht="14.1" customHeight="1" x14ac:dyDescent="0.15">
      <c r="A161" s="162" t="s">
        <v>492</v>
      </c>
      <c r="B161" s="112" t="s">
        <v>137</v>
      </c>
      <c r="C161" s="113">
        <v>13</v>
      </c>
      <c r="D161" s="114">
        <v>0</v>
      </c>
      <c r="E161" s="115">
        <f t="shared" si="3"/>
        <v>6</v>
      </c>
      <c r="F161" s="115">
        <v>3</v>
      </c>
      <c r="G161" s="115">
        <v>0</v>
      </c>
      <c r="H161" s="115">
        <v>0</v>
      </c>
      <c r="I161" s="115">
        <v>1</v>
      </c>
      <c r="J161" s="115">
        <v>2</v>
      </c>
      <c r="K161" s="115">
        <v>6</v>
      </c>
      <c r="L161" s="115">
        <v>0</v>
      </c>
      <c r="M161" s="115">
        <v>0</v>
      </c>
      <c r="N161" s="115">
        <v>0</v>
      </c>
      <c r="O161" s="115">
        <v>0</v>
      </c>
      <c r="P161" s="115">
        <v>0</v>
      </c>
      <c r="Q161" s="115">
        <v>0</v>
      </c>
      <c r="R161" s="14"/>
    </row>
    <row r="162" spans="1:18" s="155" customFormat="1" ht="14.1" customHeight="1" x14ac:dyDescent="0.15">
      <c r="A162" s="162" t="s">
        <v>492</v>
      </c>
      <c r="B162" s="112" t="s">
        <v>157</v>
      </c>
      <c r="C162" s="113">
        <v>12</v>
      </c>
      <c r="D162" s="114">
        <v>0</v>
      </c>
      <c r="E162" s="115">
        <f t="shared" si="3"/>
        <v>6</v>
      </c>
      <c r="F162" s="115">
        <v>3</v>
      </c>
      <c r="G162" s="115">
        <v>0</v>
      </c>
      <c r="H162" s="115">
        <v>0</v>
      </c>
      <c r="I162" s="115">
        <v>2</v>
      </c>
      <c r="J162" s="115">
        <v>1</v>
      </c>
      <c r="K162" s="115">
        <v>6</v>
      </c>
      <c r="L162" s="115">
        <v>0</v>
      </c>
      <c r="M162" s="115">
        <v>0</v>
      </c>
      <c r="N162" s="115">
        <v>0</v>
      </c>
      <c r="O162" s="115">
        <v>0</v>
      </c>
      <c r="P162" s="115">
        <v>0</v>
      </c>
      <c r="Q162" s="115">
        <v>0</v>
      </c>
      <c r="R162" s="14"/>
    </row>
    <row r="163" spans="1:18" s="155" customFormat="1" ht="14.1" customHeight="1" x14ac:dyDescent="0.15">
      <c r="A163" s="162" t="s">
        <v>492</v>
      </c>
      <c r="B163" s="112" t="s">
        <v>165</v>
      </c>
      <c r="C163" s="113">
        <v>12</v>
      </c>
      <c r="D163" s="114">
        <v>0</v>
      </c>
      <c r="E163" s="115">
        <f t="shared" si="3"/>
        <v>6</v>
      </c>
      <c r="F163" s="115">
        <v>4</v>
      </c>
      <c r="G163" s="115">
        <v>0</v>
      </c>
      <c r="H163" s="115">
        <v>0</v>
      </c>
      <c r="I163" s="115">
        <v>1</v>
      </c>
      <c r="J163" s="115">
        <v>1</v>
      </c>
      <c r="K163" s="115">
        <v>6</v>
      </c>
      <c r="L163" s="115">
        <v>0</v>
      </c>
      <c r="M163" s="115">
        <v>0</v>
      </c>
      <c r="N163" s="115">
        <v>0</v>
      </c>
      <c r="O163" s="115">
        <v>0</v>
      </c>
      <c r="P163" s="115">
        <v>0</v>
      </c>
      <c r="Q163" s="115">
        <v>0</v>
      </c>
      <c r="R163" s="14"/>
    </row>
    <row r="164" spans="1:18" s="155" customFormat="1" ht="14.1" customHeight="1" x14ac:dyDescent="0.15">
      <c r="A164" s="162" t="s">
        <v>492</v>
      </c>
      <c r="B164" s="112" t="s">
        <v>82</v>
      </c>
      <c r="C164" s="113">
        <v>9</v>
      </c>
      <c r="D164" s="114">
        <v>0</v>
      </c>
      <c r="E164" s="115">
        <f t="shared" si="3"/>
        <v>5</v>
      </c>
      <c r="F164" s="115">
        <v>3</v>
      </c>
      <c r="G164" s="115">
        <v>0</v>
      </c>
      <c r="H164" s="115">
        <v>0</v>
      </c>
      <c r="I164" s="115">
        <v>1</v>
      </c>
      <c r="J164" s="115">
        <v>1</v>
      </c>
      <c r="K164" s="115">
        <v>5</v>
      </c>
      <c r="L164" s="115">
        <v>0</v>
      </c>
      <c r="M164" s="115">
        <v>0</v>
      </c>
      <c r="N164" s="115">
        <v>0</v>
      </c>
      <c r="O164" s="115">
        <v>0</v>
      </c>
      <c r="P164" s="115">
        <v>0</v>
      </c>
      <c r="Q164" s="115">
        <v>0</v>
      </c>
      <c r="R164" s="14"/>
    </row>
    <row r="165" spans="1:18" s="155" customFormat="1" ht="14.1" customHeight="1" x14ac:dyDescent="0.15">
      <c r="A165" s="162" t="s">
        <v>492</v>
      </c>
      <c r="B165" s="112" t="s">
        <v>146</v>
      </c>
      <c r="C165" s="113">
        <v>11</v>
      </c>
      <c r="D165" s="114">
        <v>0</v>
      </c>
      <c r="E165" s="115">
        <f t="shared" si="3"/>
        <v>6</v>
      </c>
      <c r="F165" s="115">
        <v>3</v>
      </c>
      <c r="G165" s="115">
        <v>0</v>
      </c>
      <c r="H165" s="115">
        <v>0</v>
      </c>
      <c r="I165" s="115">
        <v>2</v>
      </c>
      <c r="J165" s="115">
        <v>1</v>
      </c>
      <c r="K165" s="115">
        <v>6</v>
      </c>
      <c r="L165" s="115">
        <v>0</v>
      </c>
      <c r="M165" s="115">
        <v>0</v>
      </c>
      <c r="N165" s="115">
        <v>0</v>
      </c>
      <c r="O165" s="115">
        <v>0</v>
      </c>
      <c r="P165" s="115">
        <v>0</v>
      </c>
      <c r="Q165" s="115">
        <v>0</v>
      </c>
      <c r="R165" s="14"/>
    </row>
    <row r="166" spans="1:18" s="155" customFormat="1" ht="14.1" customHeight="1" x14ac:dyDescent="0.15">
      <c r="A166" s="162" t="s">
        <v>492</v>
      </c>
      <c r="B166" s="112" t="s">
        <v>0</v>
      </c>
      <c r="C166" s="113">
        <v>6</v>
      </c>
      <c r="D166" s="114">
        <v>0</v>
      </c>
      <c r="E166" s="115">
        <f t="shared" si="3"/>
        <v>5</v>
      </c>
      <c r="F166" s="115">
        <v>3</v>
      </c>
      <c r="G166" s="115">
        <v>0</v>
      </c>
      <c r="H166" s="115">
        <v>0</v>
      </c>
      <c r="I166" s="115">
        <v>1</v>
      </c>
      <c r="J166" s="115">
        <v>1</v>
      </c>
      <c r="K166" s="115">
        <v>5</v>
      </c>
      <c r="L166" s="115">
        <v>0</v>
      </c>
      <c r="M166" s="115">
        <v>0</v>
      </c>
      <c r="N166" s="115">
        <v>0</v>
      </c>
      <c r="O166" s="115">
        <v>0</v>
      </c>
      <c r="P166" s="115">
        <v>0</v>
      </c>
      <c r="Q166" s="115">
        <v>0</v>
      </c>
      <c r="R166" s="14"/>
    </row>
    <row r="167" spans="1:18" s="155" customFormat="1" ht="14.1" customHeight="1" x14ac:dyDescent="0.15">
      <c r="A167" s="162" t="s">
        <v>492</v>
      </c>
      <c r="B167" s="112" t="s">
        <v>232</v>
      </c>
      <c r="C167" s="113">
        <v>3</v>
      </c>
      <c r="D167" s="114">
        <v>0</v>
      </c>
      <c r="E167" s="115">
        <f t="shared" ref="E167:E233" si="7">K167+Q167</f>
        <v>2</v>
      </c>
      <c r="F167" s="115">
        <v>2</v>
      </c>
      <c r="G167" s="115">
        <v>0</v>
      </c>
      <c r="H167" s="115">
        <v>0</v>
      </c>
      <c r="I167" s="115">
        <v>0</v>
      </c>
      <c r="J167" s="115">
        <v>0</v>
      </c>
      <c r="K167" s="115">
        <v>2</v>
      </c>
      <c r="L167" s="115">
        <v>0</v>
      </c>
      <c r="M167" s="115">
        <v>0</v>
      </c>
      <c r="N167" s="115">
        <v>0</v>
      </c>
      <c r="O167" s="115">
        <v>0</v>
      </c>
      <c r="P167" s="115">
        <v>0</v>
      </c>
      <c r="Q167" s="115">
        <v>0</v>
      </c>
      <c r="R167" s="14"/>
    </row>
    <row r="168" spans="1:18" s="155" customFormat="1" ht="14.1" customHeight="1" x14ac:dyDescent="0.15">
      <c r="A168" s="162" t="s">
        <v>492</v>
      </c>
      <c r="B168" s="112" t="s">
        <v>195</v>
      </c>
      <c r="C168" s="113">
        <v>3</v>
      </c>
      <c r="D168" s="114">
        <v>0</v>
      </c>
      <c r="E168" s="115">
        <f t="shared" si="7"/>
        <v>3</v>
      </c>
      <c r="F168" s="115">
        <v>2</v>
      </c>
      <c r="G168" s="115">
        <v>0</v>
      </c>
      <c r="H168" s="115">
        <v>0</v>
      </c>
      <c r="I168" s="115">
        <v>1</v>
      </c>
      <c r="J168" s="115">
        <v>0</v>
      </c>
      <c r="K168" s="115">
        <v>3</v>
      </c>
      <c r="L168" s="115">
        <v>0</v>
      </c>
      <c r="M168" s="115">
        <v>0</v>
      </c>
      <c r="N168" s="115">
        <v>0</v>
      </c>
      <c r="O168" s="115">
        <v>0</v>
      </c>
      <c r="P168" s="115">
        <v>0</v>
      </c>
      <c r="Q168" s="115">
        <v>0</v>
      </c>
      <c r="R168" s="14"/>
    </row>
    <row r="169" spans="1:18" s="155" customFormat="1" ht="14.1" customHeight="1" x14ac:dyDescent="0.15">
      <c r="A169" s="162" t="s">
        <v>492</v>
      </c>
      <c r="B169" s="112" t="s">
        <v>196</v>
      </c>
      <c r="C169" s="113">
        <v>3</v>
      </c>
      <c r="D169" s="114">
        <v>0</v>
      </c>
      <c r="E169" s="115">
        <f t="shared" si="7"/>
        <v>3</v>
      </c>
      <c r="F169" s="115">
        <v>2</v>
      </c>
      <c r="G169" s="115">
        <v>0</v>
      </c>
      <c r="H169" s="115">
        <v>0</v>
      </c>
      <c r="I169" s="115">
        <v>0</v>
      </c>
      <c r="J169" s="115">
        <v>1</v>
      </c>
      <c r="K169" s="115">
        <v>3</v>
      </c>
      <c r="L169" s="115">
        <v>0</v>
      </c>
      <c r="M169" s="115">
        <v>0</v>
      </c>
      <c r="N169" s="115">
        <v>0</v>
      </c>
      <c r="O169" s="115">
        <v>0</v>
      </c>
      <c r="P169" s="115">
        <v>0</v>
      </c>
      <c r="Q169" s="115">
        <v>0</v>
      </c>
      <c r="R169" s="14"/>
    </row>
    <row r="170" spans="1:18" s="155" customFormat="1" ht="14.1" customHeight="1" x14ac:dyDescent="0.15">
      <c r="A170" s="162" t="s">
        <v>492</v>
      </c>
      <c r="B170" s="112" t="s">
        <v>197</v>
      </c>
      <c r="C170" s="113">
        <v>3</v>
      </c>
      <c r="D170" s="114">
        <v>0</v>
      </c>
      <c r="E170" s="115">
        <f t="shared" si="7"/>
        <v>4</v>
      </c>
      <c r="F170" s="115">
        <v>3</v>
      </c>
      <c r="G170" s="115">
        <v>0</v>
      </c>
      <c r="H170" s="115">
        <v>0</v>
      </c>
      <c r="I170" s="115">
        <v>1</v>
      </c>
      <c r="J170" s="115">
        <v>0</v>
      </c>
      <c r="K170" s="115">
        <v>4</v>
      </c>
      <c r="L170" s="115">
        <v>0</v>
      </c>
      <c r="M170" s="115">
        <v>0</v>
      </c>
      <c r="N170" s="115">
        <v>0</v>
      </c>
      <c r="O170" s="115">
        <v>0</v>
      </c>
      <c r="P170" s="115">
        <v>0</v>
      </c>
      <c r="Q170" s="115">
        <v>0</v>
      </c>
      <c r="R170" s="14"/>
    </row>
    <row r="171" spans="1:18" s="155" customFormat="1" ht="14.1" customHeight="1" x14ac:dyDescent="0.15">
      <c r="A171" s="162" t="s">
        <v>492</v>
      </c>
      <c r="B171" s="112" t="s">
        <v>233</v>
      </c>
      <c r="C171" s="113">
        <v>6</v>
      </c>
      <c r="D171" s="114">
        <v>0</v>
      </c>
      <c r="E171" s="115">
        <f t="shared" si="7"/>
        <v>3</v>
      </c>
      <c r="F171" s="115">
        <v>2</v>
      </c>
      <c r="G171" s="115">
        <v>0</v>
      </c>
      <c r="H171" s="115">
        <v>0</v>
      </c>
      <c r="I171" s="115">
        <v>1</v>
      </c>
      <c r="J171" s="115">
        <v>0</v>
      </c>
      <c r="K171" s="115">
        <v>3</v>
      </c>
      <c r="L171" s="115">
        <v>0</v>
      </c>
      <c r="M171" s="115">
        <v>0</v>
      </c>
      <c r="N171" s="115">
        <v>0</v>
      </c>
      <c r="O171" s="115">
        <v>0</v>
      </c>
      <c r="P171" s="115">
        <v>0</v>
      </c>
      <c r="Q171" s="115">
        <v>0</v>
      </c>
      <c r="R171" s="14"/>
    </row>
    <row r="172" spans="1:18" s="155" customFormat="1" ht="14.1" customHeight="1" x14ac:dyDescent="0.15">
      <c r="A172" s="163" t="s">
        <v>485</v>
      </c>
      <c r="B172" s="117">
        <f>COUNTA(B154:B171)</f>
        <v>18</v>
      </c>
      <c r="C172" s="118">
        <f>SUM(C154:C171)</f>
        <v>186</v>
      </c>
      <c r="D172" s="118">
        <f t="shared" ref="D172" si="8">SUM(D154:D171)</f>
        <v>16</v>
      </c>
      <c r="E172" s="119">
        <f t="shared" ref="E172:Q172" si="9">SUM(E154:E171)</f>
        <v>118</v>
      </c>
      <c r="F172" s="119">
        <f t="shared" si="9"/>
        <v>64</v>
      </c>
      <c r="G172" s="119">
        <f t="shared" si="9"/>
        <v>0</v>
      </c>
      <c r="H172" s="119">
        <f t="shared" si="9"/>
        <v>0</v>
      </c>
      <c r="I172" s="119">
        <f t="shared" si="9"/>
        <v>37</v>
      </c>
      <c r="J172" s="119">
        <f t="shared" si="9"/>
        <v>12</v>
      </c>
      <c r="K172" s="119">
        <f t="shared" si="9"/>
        <v>113</v>
      </c>
      <c r="L172" s="119">
        <f t="shared" si="9"/>
        <v>3</v>
      </c>
      <c r="M172" s="119">
        <f t="shared" si="9"/>
        <v>0</v>
      </c>
      <c r="N172" s="119">
        <f t="shared" si="9"/>
        <v>0</v>
      </c>
      <c r="O172" s="119">
        <f t="shared" si="9"/>
        <v>2</v>
      </c>
      <c r="P172" s="119">
        <f t="shared" si="9"/>
        <v>0</v>
      </c>
      <c r="Q172" s="119">
        <f t="shared" si="9"/>
        <v>5</v>
      </c>
      <c r="R172" s="14"/>
    </row>
    <row r="173" spans="1:18" s="155" customFormat="1" ht="14.1" customHeight="1" x14ac:dyDescent="0.15">
      <c r="A173" s="162" t="s">
        <v>234</v>
      </c>
      <c r="B173" s="112" t="s">
        <v>198</v>
      </c>
      <c r="C173" s="113">
        <v>3</v>
      </c>
      <c r="D173" s="114">
        <v>0</v>
      </c>
      <c r="E173" s="115">
        <f t="shared" si="7"/>
        <v>4</v>
      </c>
      <c r="F173" s="115">
        <v>3</v>
      </c>
      <c r="G173" s="115">
        <v>0</v>
      </c>
      <c r="H173" s="115">
        <v>0</v>
      </c>
      <c r="I173" s="115">
        <v>0</v>
      </c>
      <c r="J173" s="115">
        <v>1</v>
      </c>
      <c r="K173" s="115">
        <v>4</v>
      </c>
      <c r="L173" s="115">
        <v>0</v>
      </c>
      <c r="M173" s="115">
        <v>0</v>
      </c>
      <c r="N173" s="115">
        <v>0</v>
      </c>
      <c r="O173" s="115">
        <v>0</v>
      </c>
      <c r="P173" s="115">
        <v>0</v>
      </c>
      <c r="Q173" s="115">
        <v>0</v>
      </c>
      <c r="R173" s="14"/>
    </row>
    <row r="174" spans="1:18" s="155" customFormat="1" ht="14.1" customHeight="1" x14ac:dyDescent="0.15">
      <c r="A174" s="162" t="s">
        <v>234</v>
      </c>
      <c r="B174" s="112" t="s">
        <v>235</v>
      </c>
      <c r="C174" s="113">
        <v>3</v>
      </c>
      <c r="D174" s="114">
        <v>0</v>
      </c>
      <c r="E174" s="115">
        <f t="shared" si="7"/>
        <v>3</v>
      </c>
      <c r="F174" s="115">
        <v>2</v>
      </c>
      <c r="G174" s="115">
        <v>0</v>
      </c>
      <c r="H174" s="115">
        <v>0</v>
      </c>
      <c r="I174" s="115">
        <v>0</v>
      </c>
      <c r="J174" s="115">
        <v>1</v>
      </c>
      <c r="K174" s="115">
        <v>3</v>
      </c>
      <c r="L174" s="115">
        <v>0</v>
      </c>
      <c r="M174" s="115">
        <v>0</v>
      </c>
      <c r="N174" s="115">
        <v>0</v>
      </c>
      <c r="O174" s="115">
        <v>0</v>
      </c>
      <c r="P174" s="115">
        <v>0</v>
      </c>
      <c r="Q174" s="115">
        <v>0</v>
      </c>
      <c r="R174" s="14"/>
    </row>
    <row r="175" spans="1:18" s="155" customFormat="1" ht="14.1" customHeight="1" x14ac:dyDescent="0.15">
      <c r="A175" s="162" t="s">
        <v>234</v>
      </c>
      <c r="B175" s="112" t="s">
        <v>200</v>
      </c>
      <c r="C175" s="113">
        <v>9</v>
      </c>
      <c r="D175" s="114">
        <v>0</v>
      </c>
      <c r="E175" s="115">
        <f t="shared" si="7"/>
        <v>11</v>
      </c>
      <c r="F175" s="115">
        <v>8</v>
      </c>
      <c r="G175" s="115">
        <v>0</v>
      </c>
      <c r="H175" s="115">
        <v>0</v>
      </c>
      <c r="I175" s="115">
        <v>2</v>
      </c>
      <c r="J175" s="115">
        <v>1</v>
      </c>
      <c r="K175" s="115">
        <v>11</v>
      </c>
      <c r="L175" s="115">
        <v>0</v>
      </c>
      <c r="M175" s="115">
        <v>0</v>
      </c>
      <c r="N175" s="115">
        <v>0</v>
      </c>
      <c r="O175" s="115">
        <v>0</v>
      </c>
      <c r="P175" s="115">
        <v>0</v>
      </c>
      <c r="Q175" s="115">
        <v>0</v>
      </c>
      <c r="R175" s="14"/>
    </row>
    <row r="176" spans="1:18" s="155" customFormat="1" ht="14.1" customHeight="1" x14ac:dyDescent="0.15">
      <c r="A176" s="162" t="s">
        <v>234</v>
      </c>
      <c r="B176" s="112" t="s">
        <v>199</v>
      </c>
      <c r="C176" s="113">
        <v>14</v>
      </c>
      <c r="D176" s="114">
        <v>0</v>
      </c>
      <c r="E176" s="115">
        <f t="shared" si="7"/>
        <v>6</v>
      </c>
      <c r="F176" s="115">
        <v>3</v>
      </c>
      <c r="G176" s="115">
        <v>0</v>
      </c>
      <c r="H176" s="115">
        <v>0</v>
      </c>
      <c r="I176" s="115">
        <v>1</v>
      </c>
      <c r="J176" s="115">
        <v>2</v>
      </c>
      <c r="K176" s="115">
        <v>6</v>
      </c>
      <c r="L176" s="115">
        <v>0</v>
      </c>
      <c r="M176" s="115">
        <v>0</v>
      </c>
      <c r="N176" s="115">
        <v>0</v>
      </c>
      <c r="O176" s="115">
        <v>0</v>
      </c>
      <c r="P176" s="115">
        <v>0</v>
      </c>
      <c r="Q176" s="115">
        <v>0</v>
      </c>
      <c r="R176" s="14"/>
    </row>
    <row r="177" spans="1:18" s="155" customFormat="1" ht="14.1" customHeight="1" x14ac:dyDescent="0.15">
      <c r="A177" s="162" t="s">
        <v>234</v>
      </c>
      <c r="B177" s="112" t="s">
        <v>248</v>
      </c>
      <c r="C177" s="113">
        <v>6</v>
      </c>
      <c r="D177" s="114">
        <v>0</v>
      </c>
      <c r="E177" s="115">
        <f t="shared" si="7"/>
        <v>10</v>
      </c>
      <c r="F177" s="115">
        <v>4</v>
      </c>
      <c r="G177" s="115">
        <v>0</v>
      </c>
      <c r="H177" s="115">
        <v>0</v>
      </c>
      <c r="I177" s="115">
        <v>6</v>
      </c>
      <c r="J177" s="115">
        <v>0</v>
      </c>
      <c r="K177" s="115">
        <v>10</v>
      </c>
      <c r="L177" s="115">
        <v>0</v>
      </c>
      <c r="M177" s="115">
        <v>0</v>
      </c>
      <c r="N177" s="115">
        <v>0</v>
      </c>
      <c r="O177" s="115">
        <v>0</v>
      </c>
      <c r="P177" s="115">
        <v>0</v>
      </c>
      <c r="Q177" s="115">
        <v>0</v>
      </c>
      <c r="R177" s="14"/>
    </row>
    <row r="178" spans="1:18" s="155" customFormat="1" ht="14.1" customHeight="1" x14ac:dyDescent="0.15">
      <c r="A178" s="163" t="s">
        <v>485</v>
      </c>
      <c r="B178" s="117">
        <f>COUNTA(B173:B177)</f>
        <v>5</v>
      </c>
      <c r="C178" s="118">
        <f>SUM(C173:C177)</f>
        <v>35</v>
      </c>
      <c r="D178" s="118">
        <f t="shared" ref="D178" si="10">SUM(D173:D177)</f>
        <v>0</v>
      </c>
      <c r="E178" s="119">
        <f t="shared" ref="E178:Q178" si="11">SUM(E173:E177)</f>
        <v>34</v>
      </c>
      <c r="F178" s="119">
        <f t="shared" si="11"/>
        <v>20</v>
      </c>
      <c r="G178" s="119">
        <f t="shared" si="11"/>
        <v>0</v>
      </c>
      <c r="H178" s="119">
        <f t="shared" si="11"/>
        <v>0</v>
      </c>
      <c r="I178" s="119">
        <f t="shared" si="11"/>
        <v>9</v>
      </c>
      <c r="J178" s="119">
        <f t="shared" si="11"/>
        <v>5</v>
      </c>
      <c r="K178" s="119">
        <f t="shared" si="11"/>
        <v>34</v>
      </c>
      <c r="L178" s="119">
        <f t="shared" si="11"/>
        <v>0</v>
      </c>
      <c r="M178" s="119">
        <f t="shared" si="11"/>
        <v>0</v>
      </c>
      <c r="N178" s="119">
        <f t="shared" si="11"/>
        <v>0</v>
      </c>
      <c r="O178" s="119">
        <f t="shared" si="11"/>
        <v>0</v>
      </c>
      <c r="P178" s="119">
        <f t="shared" si="11"/>
        <v>0</v>
      </c>
      <c r="Q178" s="119">
        <f t="shared" si="11"/>
        <v>0</v>
      </c>
      <c r="R178" s="14"/>
    </row>
    <row r="179" spans="1:18" s="155" customFormat="1" ht="14.1" customHeight="1" x14ac:dyDescent="0.15">
      <c r="A179" s="162" t="s">
        <v>491</v>
      </c>
      <c r="B179" s="112" t="s">
        <v>17</v>
      </c>
      <c r="C179" s="113">
        <v>18</v>
      </c>
      <c r="D179" s="113">
        <v>4</v>
      </c>
      <c r="E179" s="115">
        <f t="shared" si="7"/>
        <v>16</v>
      </c>
      <c r="F179" s="115">
        <v>14</v>
      </c>
      <c r="G179" s="115">
        <v>0</v>
      </c>
      <c r="H179" s="115">
        <v>0</v>
      </c>
      <c r="I179" s="115">
        <v>1</v>
      </c>
      <c r="J179" s="115">
        <v>0</v>
      </c>
      <c r="K179" s="115">
        <v>15</v>
      </c>
      <c r="L179" s="115">
        <v>1</v>
      </c>
      <c r="M179" s="115">
        <v>0</v>
      </c>
      <c r="N179" s="115">
        <v>0</v>
      </c>
      <c r="O179" s="115">
        <v>0</v>
      </c>
      <c r="P179" s="115">
        <v>0</v>
      </c>
      <c r="Q179" s="115">
        <v>1</v>
      </c>
      <c r="R179" s="14"/>
    </row>
    <row r="180" spans="1:18" s="155" customFormat="1" ht="14.1" customHeight="1" x14ac:dyDescent="0.15">
      <c r="A180" s="162" t="s">
        <v>491</v>
      </c>
      <c r="B180" s="112" t="s">
        <v>18</v>
      </c>
      <c r="C180" s="113">
        <v>15</v>
      </c>
      <c r="D180" s="114">
        <v>0</v>
      </c>
      <c r="E180" s="115">
        <f t="shared" si="7"/>
        <v>5</v>
      </c>
      <c r="F180" s="115">
        <v>4</v>
      </c>
      <c r="G180" s="115">
        <v>0</v>
      </c>
      <c r="H180" s="115">
        <v>0</v>
      </c>
      <c r="I180" s="115">
        <v>1</v>
      </c>
      <c r="J180" s="115">
        <v>0</v>
      </c>
      <c r="K180" s="115">
        <v>5</v>
      </c>
      <c r="L180" s="115">
        <v>0</v>
      </c>
      <c r="M180" s="115">
        <v>0</v>
      </c>
      <c r="N180" s="115">
        <v>0</v>
      </c>
      <c r="O180" s="115">
        <v>0</v>
      </c>
      <c r="P180" s="115">
        <v>0</v>
      </c>
      <c r="Q180" s="115">
        <v>0</v>
      </c>
      <c r="R180" s="14"/>
    </row>
    <row r="181" spans="1:18" s="155" customFormat="1" ht="14.1" customHeight="1" x14ac:dyDescent="0.15">
      <c r="A181" s="162" t="s">
        <v>491</v>
      </c>
      <c r="B181" s="112" t="s">
        <v>19</v>
      </c>
      <c r="C181" s="113">
        <v>12</v>
      </c>
      <c r="D181" s="113">
        <v>4</v>
      </c>
      <c r="E181" s="115">
        <f t="shared" si="7"/>
        <v>8</v>
      </c>
      <c r="F181" s="115">
        <v>4</v>
      </c>
      <c r="G181" s="115">
        <v>0</v>
      </c>
      <c r="H181" s="115">
        <v>0</v>
      </c>
      <c r="I181" s="115">
        <v>3</v>
      </c>
      <c r="J181" s="115">
        <v>0</v>
      </c>
      <c r="K181" s="115">
        <v>7</v>
      </c>
      <c r="L181" s="115">
        <v>1</v>
      </c>
      <c r="M181" s="115">
        <v>0</v>
      </c>
      <c r="N181" s="115">
        <v>0</v>
      </c>
      <c r="O181" s="115">
        <v>0</v>
      </c>
      <c r="P181" s="115">
        <v>0</v>
      </c>
      <c r="Q181" s="115">
        <v>1</v>
      </c>
      <c r="R181" s="14"/>
    </row>
    <row r="182" spans="1:18" s="155" customFormat="1" ht="14.1" customHeight="1" x14ac:dyDescent="0.15">
      <c r="A182" s="162" t="s">
        <v>491</v>
      </c>
      <c r="B182" s="112" t="s">
        <v>20</v>
      </c>
      <c r="C182" s="113">
        <v>17</v>
      </c>
      <c r="D182" s="113">
        <v>4</v>
      </c>
      <c r="E182" s="115">
        <f t="shared" si="7"/>
        <v>22</v>
      </c>
      <c r="F182" s="115">
        <v>5</v>
      </c>
      <c r="G182" s="115">
        <v>0</v>
      </c>
      <c r="H182" s="115">
        <v>0</v>
      </c>
      <c r="I182" s="115">
        <v>14</v>
      </c>
      <c r="J182" s="115">
        <v>0</v>
      </c>
      <c r="K182" s="115">
        <v>19</v>
      </c>
      <c r="L182" s="115">
        <v>1</v>
      </c>
      <c r="M182" s="115">
        <v>0</v>
      </c>
      <c r="N182" s="115">
        <v>0</v>
      </c>
      <c r="O182" s="115">
        <v>2</v>
      </c>
      <c r="P182" s="115">
        <v>0</v>
      </c>
      <c r="Q182" s="115">
        <v>3</v>
      </c>
      <c r="R182" s="14"/>
    </row>
    <row r="183" spans="1:18" s="155" customFormat="1" ht="14.1" customHeight="1" x14ac:dyDescent="0.15">
      <c r="A183" s="162" t="s">
        <v>491</v>
      </c>
      <c r="B183" s="112" t="s">
        <v>71</v>
      </c>
      <c r="C183" s="113">
        <v>3</v>
      </c>
      <c r="D183" s="114">
        <v>0</v>
      </c>
      <c r="E183" s="115">
        <f t="shared" si="7"/>
        <v>3</v>
      </c>
      <c r="F183" s="115">
        <v>2</v>
      </c>
      <c r="G183" s="115">
        <v>0</v>
      </c>
      <c r="H183" s="115">
        <v>0</v>
      </c>
      <c r="I183" s="115">
        <v>0</v>
      </c>
      <c r="J183" s="115">
        <v>1</v>
      </c>
      <c r="K183" s="115">
        <v>3</v>
      </c>
      <c r="L183" s="115">
        <v>0</v>
      </c>
      <c r="M183" s="115">
        <v>0</v>
      </c>
      <c r="N183" s="115">
        <v>0</v>
      </c>
      <c r="O183" s="115">
        <v>0</v>
      </c>
      <c r="P183" s="115">
        <v>0</v>
      </c>
      <c r="Q183" s="115">
        <v>0</v>
      </c>
      <c r="R183" s="14"/>
    </row>
    <row r="184" spans="1:18" s="155" customFormat="1" ht="14.1" customHeight="1" x14ac:dyDescent="0.15">
      <c r="A184" s="162" t="s">
        <v>491</v>
      </c>
      <c r="B184" s="112" t="s">
        <v>149</v>
      </c>
      <c r="C184" s="113">
        <v>3</v>
      </c>
      <c r="D184" s="114">
        <v>0</v>
      </c>
      <c r="E184" s="115">
        <f t="shared" si="7"/>
        <v>4</v>
      </c>
      <c r="F184" s="115">
        <v>3</v>
      </c>
      <c r="G184" s="115">
        <v>0</v>
      </c>
      <c r="H184" s="115">
        <v>0</v>
      </c>
      <c r="I184" s="115">
        <v>0</v>
      </c>
      <c r="J184" s="115">
        <v>1</v>
      </c>
      <c r="K184" s="115">
        <v>4</v>
      </c>
      <c r="L184" s="115">
        <v>0</v>
      </c>
      <c r="M184" s="115">
        <v>0</v>
      </c>
      <c r="N184" s="115">
        <v>0</v>
      </c>
      <c r="O184" s="115">
        <v>0</v>
      </c>
      <c r="P184" s="115">
        <v>0</v>
      </c>
      <c r="Q184" s="115">
        <v>0</v>
      </c>
      <c r="R184" s="14"/>
    </row>
    <row r="185" spans="1:18" s="155" customFormat="1" ht="14.1" customHeight="1" x14ac:dyDescent="0.15">
      <c r="A185" s="162" t="s">
        <v>491</v>
      </c>
      <c r="B185" s="112" t="s">
        <v>69</v>
      </c>
      <c r="C185" s="113">
        <v>12</v>
      </c>
      <c r="D185" s="114">
        <v>0</v>
      </c>
      <c r="E185" s="115">
        <f t="shared" si="7"/>
        <v>14</v>
      </c>
      <c r="F185" s="115">
        <v>4</v>
      </c>
      <c r="G185" s="115">
        <v>0</v>
      </c>
      <c r="H185" s="115">
        <v>0</v>
      </c>
      <c r="I185" s="115">
        <v>10</v>
      </c>
      <c r="J185" s="115">
        <v>0</v>
      </c>
      <c r="K185" s="115">
        <v>14</v>
      </c>
      <c r="L185" s="115">
        <v>0</v>
      </c>
      <c r="M185" s="115">
        <v>0</v>
      </c>
      <c r="N185" s="115">
        <v>0</v>
      </c>
      <c r="O185" s="115">
        <v>0</v>
      </c>
      <c r="P185" s="115">
        <v>0</v>
      </c>
      <c r="Q185" s="115">
        <v>0</v>
      </c>
      <c r="R185" s="14"/>
    </row>
    <row r="186" spans="1:18" s="155" customFormat="1" ht="14.1" customHeight="1" x14ac:dyDescent="0.15">
      <c r="A186" s="162" t="s">
        <v>491</v>
      </c>
      <c r="B186" s="112" t="s">
        <v>70</v>
      </c>
      <c r="C186" s="113">
        <v>11</v>
      </c>
      <c r="D186" s="114">
        <v>0</v>
      </c>
      <c r="E186" s="115">
        <f t="shared" si="7"/>
        <v>13</v>
      </c>
      <c r="F186" s="115">
        <v>4</v>
      </c>
      <c r="G186" s="115">
        <v>0</v>
      </c>
      <c r="H186" s="115">
        <v>0</v>
      </c>
      <c r="I186" s="115">
        <v>8</v>
      </c>
      <c r="J186" s="115">
        <v>1</v>
      </c>
      <c r="K186" s="115">
        <v>13</v>
      </c>
      <c r="L186" s="115">
        <v>0</v>
      </c>
      <c r="M186" s="115">
        <v>0</v>
      </c>
      <c r="N186" s="115">
        <v>0</v>
      </c>
      <c r="O186" s="115">
        <v>0</v>
      </c>
      <c r="P186" s="115">
        <v>0</v>
      </c>
      <c r="Q186" s="115">
        <v>0</v>
      </c>
      <c r="R186" s="14"/>
    </row>
    <row r="187" spans="1:18" s="155" customFormat="1" ht="14.1" customHeight="1" x14ac:dyDescent="0.15">
      <c r="A187" s="162" t="s">
        <v>491</v>
      </c>
      <c r="B187" s="112" t="s">
        <v>86</v>
      </c>
      <c r="C187" s="113">
        <v>3</v>
      </c>
      <c r="D187" s="114">
        <v>0</v>
      </c>
      <c r="E187" s="115">
        <f t="shared" si="7"/>
        <v>2</v>
      </c>
      <c r="F187" s="115">
        <v>2</v>
      </c>
      <c r="G187" s="115">
        <v>0</v>
      </c>
      <c r="H187" s="115">
        <v>0</v>
      </c>
      <c r="I187" s="115">
        <v>0</v>
      </c>
      <c r="J187" s="115">
        <v>0</v>
      </c>
      <c r="K187" s="115">
        <v>2</v>
      </c>
      <c r="L187" s="115">
        <v>0</v>
      </c>
      <c r="M187" s="115">
        <v>0</v>
      </c>
      <c r="N187" s="115">
        <v>0</v>
      </c>
      <c r="O187" s="115">
        <v>0</v>
      </c>
      <c r="P187" s="115">
        <v>0</v>
      </c>
      <c r="Q187" s="115">
        <v>0</v>
      </c>
      <c r="R187" s="14"/>
    </row>
    <row r="188" spans="1:18" s="155" customFormat="1" ht="14.1" customHeight="1" x14ac:dyDescent="0.15">
      <c r="A188" s="162" t="s">
        <v>491</v>
      </c>
      <c r="B188" s="112" t="s">
        <v>67</v>
      </c>
      <c r="C188" s="113">
        <v>3</v>
      </c>
      <c r="D188" s="114">
        <v>0</v>
      </c>
      <c r="E188" s="115">
        <f t="shared" si="7"/>
        <v>4</v>
      </c>
      <c r="F188" s="115">
        <v>3</v>
      </c>
      <c r="G188" s="115">
        <v>0</v>
      </c>
      <c r="H188" s="115">
        <v>0</v>
      </c>
      <c r="I188" s="115">
        <v>0</v>
      </c>
      <c r="J188" s="115">
        <v>1</v>
      </c>
      <c r="K188" s="115">
        <v>4</v>
      </c>
      <c r="L188" s="115">
        <v>0</v>
      </c>
      <c r="M188" s="115">
        <v>0</v>
      </c>
      <c r="N188" s="115">
        <v>0</v>
      </c>
      <c r="O188" s="115">
        <v>0</v>
      </c>
      <c r="P188" s="115">
        <v>0</v>
      </c>
      <c r="Q188" s="115">
        <v>0</v>
      </c>
      <c r="R188" s="14"/>
    </row>
    <row r="189" spans="1:18" s="155" customFormat="1" ht="14.1" customHeight="1" x14ac:dyDescent="0.15">
      <c r="A189" s="162" t="s">
        <v>491</v>
      </c>
      <c r="B189" s="112" t="s">
        <v>68</v>
      </c>
      <c r="C189" s="113">
        <v>3</v>
      </c>
      <c r="D189" s="114">
        <v>0</v>
      </c>
      <c r="E189" s="115">
        <f t="shared" si="7"/>
        <v>3</v>
      </c>
      <c r="F189" s="115">
        <v>3</v>
      </c>
      <c r="G189" s="115">
        <v>0</v>
      </c>
      <c r="H189" s="115">
        <v>0</v>
      </c>
      <c r="I189" s="115">
        <v>0</v>
      </c>
      <c r="J189" s="115">
        <v>0</v>
      </c>
      <c r="K189" s="115">
        <v>3</v>
      </c>
      <c r="L189" s="115">
        <v>0</v>
      </c>
      <c r="M189" s="115">
        <v>0</v>
      </c>
      <c r="N189" s="115">
        <v>0</v>
      </c>
      <c r="O189" s="115">
        <v>0</v>
      </c>
      <c r="P189" s="115">
        <v>0</v>
      </c>
      <c r="Q189" s="115">
        <v>0</v>
      </c>
      <c r="R189" s="14"/>
    </row>
    <row r="190" spans="1:18" s="155" customFormat="1" ht="14.1" customHeight="1" x14ac:dyDescent="0.15">
      <c r="A190" s="162" t="s">
        <v>491</v>
      </c>
      <c r="B190" s="112" t="s">
        <v>150</v>
      </c>
      <c r="C190" s="113">
        <v>9</v>
      </c>
      <c r="D190" s="114">
        <v>0</v>
      </c>
      <c r="E190" s="115">
        <f t="shared" si="7"/>
        <v>5</v>
      </c>
      <c r="F190" s="115">
        <v>3</v>
      </c>
      <c r="G190" s="115">
        <v>0</v>
      </c>
      <c r="H190" s="115">
        <v>0</v>
      </c>
      <c r="I190" s="115">
        <v>1</v>
      </c>
      <c r="J190" s="115">
        <v>1</v>
      </c>
      <c r="K190" s="115">
        <v>5</v>
      </c>
      <c r="L190" s="115">
        <v>0</v>
      </c>
      <c r="M190" s="115">
        <v>0</v>
      </c>
      <c r="N190" s="115">
        <v>0</v>
      </c>
      <c r="O190" s="115">
        <v>0</v>
      </c>
      <c r="P190" s="115">
        <v>0</v>
      </c>
      <c r="Q190" s="115">
        <v>0</v>
      </c>
      <c r="R190" s="14"/>
    </row>
    <row r="191" spans="1:18" s="155" customFormat="1" ht="14.1" customHeight="1" x14ac:dyDescent="0.15">
      <c r="A191" s="162" t="s">
        <v>491</v>
      </c>
      <c r="B191" s="112" t="s">
        <v>72</v>
      </c>
      <c r="C191" s="113">
        <v>5</v>
      </c>
      <c r="D191" s="114">
        <v>0</v>
      </c>
      <c r="E191" s="115">
        <f t="shared" si="7"/>
        <v>6</v>
      </c>
      <c r="F191" s="115">
        <v>3</v>
      </c>
      <c r="G191" s="115">
        <v>0</v>
      </c>
      <c r="H191" s="115">
        <v>0</v>
      </c>
      <c r="I191" s="115">
        <v>2</v>
      </c>
      <c r="J191" s="115">
        <v>1</v>
      </c>
      <c r="K191" s="115">
        <v>6</v>
      </c>
      <c r="L191" s="115">
        <v>0</v>
      </c>
      <c r="M191" s="115">
        <v>0</v>
      </c>
      <c r="N191" s="115">
        <v>0</v>
      </c>
      <c r="O191" s="115">
        <v>0</v>
      </c>
      <c r="P191" s="115">
        <v>0</v>
      </c>
      <c r="Q191" s="115">
        <v>0</v>
      </c>
      <c r="R191" s="14"/>
    </row>
    <row r="192" spans="1:18" s="155" customFormat="1" ht="14.1" customHeight="1" x14ac:dyDescent="0.15">
      <c r="A192" s="162" t="s">
        <v>491</v>
      </c>
      <c r="B192" s="112" t="s">
        <v>73</v>
      </c>
      <c r="C192" s="113">
        <v>10</v>
      </c>
      <c r="D192" s="114">
        <v>0</v>
      </c>
      <c r="E192" s="115">
        <f t="shared" si="7"/>
        <v>7</v>
      </c>
      <c r="F192" s="115">
        <v>5</v>
      </c>
      <c r="G192" s="115">
        <v>0</v>
      </c>
      <c r="H192" s="115">
        <v>0</v>
      </c>
      <c r="I192" s="115">
        <v>1</v>
      </c>
      <c r="J192" s="115">
        <v>1</v>
      </c>
      <c r="K192" s="115">
        <v>7</v>
      </c>
      <c r="L192" s="115">
        <v>0</v>
      </c>
      <c r="M192" s="115">
        <v>0</v>
      </c>
      <c r="N192" s="115">
        <v>0</v>
      </c>
      <c r="O192" s="115">
        <v>0</v>
      </c>
      <c r="P192" s="115">
        <v>0</v>
      </c>
      <c r="Q192" s="115">
        <v>0</v>
      </c>
      <c r="R192" s="14"/>
    </row>
    <row r="193" spans="1:18" s="155" customFormat="1" ht="14.1" customHeight="1" x14ac:dyDescent="0.15">
      <c r="A193" s="162" t="s">
        <v>491</v>
      </c>
      <c r="B193" s="112" t="s">
        <v>74</v>
      </c>
      <c r="C193" s="113">
        <v>3</v>
      </c>
      <c r="D193" s="114">
        <v>0</v>
      </c>
      <c r="E193" s="115">
        <f t="shared" si="7"/>
        <v>2</v>
      </c>
      <c r="F193" s="115">
        <v>2</v>
      </c>
      <c r="G193" s="115">
        <v>0</v>
      </c>
      <c r="H193" s="115">
        <v>0</v>
      </c>
      <c r="I193" s="115">
        <v>0</v>
      </c>
      <c r="J193" s="115">
        <v>0</v>
      </c>
      <c r="K193" s="115">
        <v>2</v>
      </c>
      <c r="L193" s="115">
        <v>0</v>
      </c>
      <c r="M193" s="115">
        <v>0</v>
      </c>
      <c r="N193" s="115">
        <v>0</v>
      </c>
      <c r="O193" s="115">
        <v>0</v>
      </c>
      <c r="P193" s="115">
        <v>0</v>
      </c>
      <c r="Q193" s="115">
        <v>0</v>
      </c>
      <c r="R193" s="14"/>
    </row>
    <row r="194" spans="1:18" s="155" customFormat="1" ht="14.1" customHeight="1" x14ac:dyDescent="0.15">
      <c r="A194" s="163" t="s">
        <v>485</v>
      </c>
      <c r="B194" s="117">
        <f>COUNTA(B179:B193)</f>
        <v>15</v>
      </c>
      <c r="C194" s="118">
        <f t="shared" ref="C194:D194" si="12">SUM(C179:C193)</f>
        <v>127</v>
      </c>
      <c r="D194" s="118">
        <f t="shared" si="12"/>
        <v>12</v>
      </c>
      <c r="E194" s="119">
        <f t="shared" ref="E194:Q194" si="13">SUM(E179:E193)</f>
        <v>114</v>
      </c>
      <c r="F194" s="119">
        <f t="shared" si="13"/>
        <v>61</v>
      </c>
      <c r="G194" s="119">
        <f t="shared" si="13"/>
        <v>0</v>
      </c>
      <c r="H194" s="119">
        <f t="shared" si="13"/>
        <v>0</v>
      </c>
      <c r="I194" s="119">
        <f t="shared" si="13"/>
        <v>41</v>
      </c>
      <c r="J194" s="119">
        <f t="shared" si="13"/>
        <v>7</v>
      </c>
      <c r="K194" s="119">
        <f t="shared" si="13"/>
        <v>109</v>
      </c>
      <c r="L194" s="119">
        <f t="shared" si="13"/>
        <v>3</v>
      </c>
      <c r="M194" s="119">
        <f t="shared" si="13"/>
        <v>0</v>
      </c>
      <c r="N194" s="119">
        <f t="shared" si="13"/>
        <v>0</v>
      </c>
      <c r="O194" s="119">
        <f t="shared" si="13"/>
        <v>2</v>
      </c>
      <c r="P194" s="119">
        <f t="shared" si="13"/>
        <v>0</v>
      </c>
      <c r="Q194" s="119">
        <f t="shared" si="13"/>
        <v>5</v>
      </c>
      <c r="R194" s="14"/>
    </row>
    <row r="195" spans="1:18" s="155" customFormat="1" ht="14.1" customHeight="1" x14ac:dyDescent="0.15">
      <c r="A195" s="162" t="s">
        <v>490</v>
      </c>
      <c r="B195" s="112" t="s">
        <v>75</v>
      </c>
      <c r="C195" s="113">
        <v>8</v>
      </c>
      <c r="D195" s="114">
        <v>0</v>
      </c>
      <c r="E195" s="115">
        <f t="shared" si="7"/>
        <v>7</v>
      </c>
      <c r="F195" s="115">
        <v>6</v>
      </c>
      <c r="G195" s="115">
        <v>0</v>
      </c>
      <c r="H195" s="115">
        <v>0</v>
      </c>
      <c r="I195" s="115">
        <v>1</v>
      </c>
      <c r="J195" s="115">
        <v>0</v>
      </c>
      <c r="K195" s="115">
        <v>7</v>
      </c>
      <c r="L195" s="115">
        <v>0</v>
      </c>
      <c r="M195" s="115">
        <v>0</v>
      </c>
      <c r="N195" s="115">
        <v>0</v>
      </c>
      <c r="O195" s="115">
        <v>0</v>
      </c>
      <c r="P195" s="115">
        <v>0</v>
      </c>
      <c r="Q195" s="115">
        <v>0</v>
      </c>
      <c r="R195" s="14"/>
    </row>
    <row r="196" spans="1:18" s="155" customFormat="1" ht="14.1" customHeight="1" x14ac:dyDescent="0.15">
      <c r="A196" s="162" t="s">
        <v>490</v>
      </c>
      <c r="B196" s="112" t="s">
        <v>624</v>
      </c>
      <c r="C196" s="113">
        <v>3</v>
      </c>
      <c r="D196" s="114">
        <v>0</v>
      </c>
      <c r="E196" s="115">
        <f t="shared" si="7"/>
        <v>2</v>
      </c>
      <c r="F196" s="115">
        <v>2</v>
      </c>
      <c r="G196" s="115">
        <v>0</v>
      </c>
      <c r="H196" s="115">
        <v>0</v>
      </c>
      <c r="I196" s="115">
        <v>0</v>
      </c>
      <c r="J196" s="115">
        <v>0</v>
      </c>
      <c r="K196" s="115">
        <v>2</v>
      </c>
      <c r="L196" s="115">
        <v>0</v>
      </c>
      <c r="M196" s="115">
        <v>0</v>
      </c>
      <c r="N196" s="115">
        <v>0</v>
      </c>
      <c r="O196" s="115">
        <v>0</v>
      </c>
      <c r="P196" s="115">
        <v>0</v>
      </c>
      <c r="Q196" s="115">
        <v>0</v>
      </c>
      <c r="R196" s="14"/>
    </row>
    <row r="197" spans="1:18" s="155" customFormat="1" ht="14.1" customHeight="1" x14ac:dyDescent="0.15">
      <c r="A197" s="162" t="s">
        <v>490</v>
      </c>
      <c r="B197" s="122" t="s">
        <v>450</v>
      </c>
      <c r="C197" s="137">
        <v>6</v>
      </c>
      <c r="D197" s="138">
        <v>0</v>
      </c>
      <c r="E197" s="115">
        <f t="shared" si="7"/>
        <v>6</v>
      </c>
      <c r="F197" s="115">
        <v>3</v>
      </c>
      <c r="G197" s="115">
        <v>0</v>
      </c>
      <c r="H197" s="115">
        <v>0</v>
      </c>
      <c r="I197" s="115">
        <v>3</v>
      </c>
      <c r="J197" s="115">
        <v>0</v>
      </c>
      <c r="K197" s="115">
        <v>6</v>
      </c>
      <c r="L197" s="115">
        <v>0</v>
      </c>
      <c r="M197" s="115">
        <v>0</v>
      </c>
      <c r="N197" s="115">
        <v>0</v>
      </c>
      <c r="O197" s="115">
        <v>0</v>
      </c>
      <c r="P197" s="115">
        <v>0</v>
      </c>
      <c r="Q197" s="115">
        <v>0</v>
      </c>
      <c r="R197" s="14"/>
    </row>
    <row r="198" spans="1:18" s="155" customFormat="1" ht="14.1" customHeight="1" x14ac:dyDescent="0.15">
      <c r="A198" s="163" t="s">
        <v>485</v>
      </c>
      <c r="B198" s="117">
        <f>COUNTA(B195:B197)</f>
        <v>3</v>
      </c>
      <c r="C198" s="118">
        <f t="shared" ref="C198:D198" si="14">SUM(C195:C197)</f>
        <v>17</v>
      </c>
      <c r="D198" s="118">
        <f t="shared" si="14"/>
        <v>0</v>
      </c>
      <c r="E198" s="119">
        <f t="shared" ref="E198:Q198" si="15">SUM(E195:E197)</f>
        <v>15</v>
      </c>
      <c r="F198" s="119">
        <f t="shared" si="15"/>
        <v>11</v>
      </c>
      <c r="G198" s="119">
        <f t="shared" si="15"/>
        <v>0</v>
      </c>
      <c r="H198" s="119">
        <f t="shared" si="15"/>
        <v>0</v>
      </c>
      <c r="I198" s="119">
        <f t="shared" si="15"/>
        <v>4</v>
      </c>
      <c r="J198" s="119">
        <f t="shared" si="15"/>
        <v>0</v>
      </c>
      <c r="K198" s="119">
        <f t="shared" si="15"/>
        <v>15</v>
      </c>
      <c r="L198" s="119">
        <f t="shared" si="15"/>
        <v>0</v>
      </c>
      <c r="M198" s="119">
        <f t="shared" si="15"/>
        <v>0</v>
      </c>
      <c r="N198" s="119">
        <f t="shared" si="15"/>
        <v>0</v>
      </c>
      <c r="O198" s="119">
        <f t="shared" si="15"/>
        <v>0</v>
      </c>
      <c r="P198" s="119">
        <f t="shared" si="15"/>
        <v>0</v>
      </c>
      <c r="Q198" s="119">
        <f t="shared" si="15"/>
        <v>0</v>
      </c>
      <c r="R198" s="14"/>
    </row>
    <row r="199" spans="1:18" s="155" customFormat="1" ht="14.1" customHeight="1" x14ac:dyDescent="0.15">
      <c r="A199" s="162" t="s">
        <v>175</v>
      </c>
      <c r="B199" s="112" t="s">
        <v>24</v>
      </c>
      <c r="C199" s="113">
        <v>20</v>
      </c>
      <c r="D199" s="113">
        <v>4</v>
      </c>
      <c r="E199" s="115">
        <f t="shared" si="7"/>
        <v>13</v>
      </c>
      <c r="F199" s="115">
        <v>11</v>
      </c>
      <c r="G199" s="115">
        <v>0</v>
      </c>
      <c r="H199" s="115">
        <v>0</v>
      </c>
      <c r="I199" s="115">
        <v>1</v>
      </c>
      <c r="J199" s="115">
        <v>0</v>
      </c>
      <c r="K199" s="115">
        <v>12</v>
      </c>
      <c r="L199" s="115">
        <v>1</v>
      </c>
      <c r="M199" s="115">
        <v>0</v>
      </c>
      <c r="N199" s="115">
        <v>0</v>
      </c>
      <c r="O199" s="115">
        <v>0</v>
      </c>
      <c r="P199" s="115">
        <v>0</v>
      </c>
      <c r="Q199" s="115">
        <v>1</v>
      </c>
      <c r="R199" s="14"/>
    </row>
    <row r="200" spans="1:18" s="155" customFormat="1" ht="14.1" customHeight="1" x14ac:dyDescent="0.15">
      <c r="A200" s="162" t="s">
        <v>175</v>
      </c>
      <c r="B200" s="112" t="s">
        <v>25</v>
      </c>
      <c r="C200" s="113">
        <v>18</v>
      </c>
      <c r="D200" s="114">
        <v>0</v>
      </c>
      <c r="E200" s="115">
        <f t="shared" si="7"/>
        <v>7</v>
      </c>
      <c r="F200" s="115">
        <v>4</v>
      </c>
      <c r="G200" s="115">
        <v>0</v>
      </c>
      <c r="H200" s="115">
        <v>0</v>
      </c>
      <c r="I200" s="115">
        <v>3</v>
      </c>
      <c r="J200" s="115">
        <v>0</v>
      </c>
      <c r="K200" s="115">
        <v>7</v>
      </c>
      <c r="L200" s="115">
        <v>0</v>
      </c>
      <c r="M200" s="115">
        <v>0</v>
      </c>
      <c r="N200" s="115">
        <v>0</v>
      </c>
      <c r="O200" s="115">
        <v>0</v>
      </c>
      <c r="P200" s="115">
        <v>0</v>
      </c>
      <c r="Q200" s="115">
        <v>0</v>
      </c>
      <c r="R200" s="14"/>
    </row>
    <row r="201" spans="1:18" s="155" customFormat="1" ht="14.1" customHeight="1" x14ac:dyDescent="0.15">
      <c r="A201" s="162" t="s">
        <v>175</v>
      </c>
      <c r="B201" s="112" t="s">
        <v>26</v>
      </c>
      <c r="C201" s="113">
        <v>18</v>
      </c>
      <c r="D201" s="113">
        <v>4</v>
      </c>
      <c r="E201" s="115">
        <f t="shared" si="7"/>
        <v>9</v>
      </c>
      <c r="F201" s="115">
        <v>5</v>
      </c>
      <c r="G201" s="115">
        <v>0</v>
      </c>
      <c r="H201" s="115">
        <v>0</v>
      </c>
      <c r="I201" s="115">
        <v>1</v>
      </c>
      <c r="J201" s="115">
        <v>2</v>
      </c>
      <c r="K201" s="115">
        <v>8</v>
      </c>
      <c r="L201" s="115">
        <v>1</v>
      </c>
      <c r="M201" s="115">
        <v>0</v>
      </c>
      <c r="N201" s="115">
        <v>0</v>
      </c>
      <c r="O201" s="115">
        <v>0</v>
      </c>
      <c r="P201" s="115">
        <v>0</v>
      </c>
      <c r="Q201" s="115">
        <v>1</v>
      </c>
      <c r="R201" s="14"/>
    </row>
    <row r="202" spans="1:18" s="155" customFormat="1" ht="14.1" customHeight="1" x14ac:dyDescent="0.15">
      <c r="A202" s="162" t="s">
        <v>175</v>
      </c>
      <c r="B202" s="112" t="s">
        <v>27</v>
      </c>
      <c r="C202" s="113">
        <v>18</v>
      </c>
      <c r="D202" s="113">
        <v>4</v>
      </c>
      <c r="E202" s="115">
        <f t="shared" si="7"/>
        <v>8</v>
      </c>
      <c r="F202" s="115">
        <v>4</v>
      </c>
      <c r="G202" s="115">
        <v>0</v>
      </c>
      <c r="H202" s="115">
        <v>0</v>
      </c>
      <c r="I202" s="115">
        <v>3</v>
      </c>
      <c r="J202" s="115">
        <v>0</v>
      </c>
      <c r="K202" s="115">
        <v>7</v>
      </c>
      <c r="L202" s="115">
        <v>1</v>
      </c>
      <c r="M202" s="115">
        <v>0</v>
      </c>
      <c r="N202" s="115">
        <v>0</v>
      </c>
      <c r="O202" s="115">
        <v>0</v>
      </c>
      <c r="P202" s="115">
        <v>0</v>
      </c>
      <c r="Q202" s="115">
        <v>1</v>
      </c>
      <c r="R202" s="14"/>
    </row>
    <row r="203" spans="1:18" s="155" customFormat="1" ht="14.1" customHeight="1" x14ac:dyDescent="0.15">
      <c r="A203" s="162" t="s">
        <v>175</v>
      </c>
      <c r="B203" s="112" t="s">
        <v>28</v>
      </c>
      <c r="C203" s="113">
        <v>18</v>
      </c>
      <c r="D203" s="113">
        <v>8</v>
      </c>
      <c r="E203" s="115">
        <f t="shared" si="7"/>
        <v>17</v>
      </c>
      <c r="F203" s="115">
        <v>4</v>
      </c>
      <c r="G203" s="115">
        <v>0</v>
      </c>
      <c r="H203" s="115">
        <v>0</v>
      </c>
      <c r="I203" s="115">
        <v>12</v>
      </c>
      <c r="J203" s="115">
        <v>0</v>
      </c>
      <c r="K203" s="115">
        <v>16</v>
      </c>
      <c r="L203" s="115">
        <v>1</v>
      </c>
      <c r="M203" s="115">
        <v>0</v>
      </c>
      <c r="N203" s="115">
        <v>0</v>
      </c>
      <c r="O203" s="115">
        <v>0</v>
      </c>
      <c r="P203" s="115">
        <v>0</v>
      </c>
      <c r="Q203" s="115">
        <v>1</v>
      </c>
      <c r="R203" s="14"/>
    </row>
    <row r="204" spans="1:18" s="155" customFormat="1" ht="14.1" customHeight="1" x14ac:dyDescent="0.15">
      <c r="A204" s="162" t="s">
        <v>175</v>
      </c>
      <c r="B204" s="112" t="s">
        <v>29</v>
      </c>
      <c r="C204" s="113">
        <v>12</v>
      </c>
      <c r="D204" s="114">
        <v>0</v>
      </c>
      <c r="E204" s="115">
        <f t="shared" si="7"/>
        <v>15</v>
      </c>
      <c r="F204" s="115">
        <v>5</v>
      </c>
      <c r="G204" s="115">
        <v>0</v>
      </c>
      <c r="H204" s="115">
        <v>0</v>
      </c>
      <c r="I204" s="115">
        <v>9</v>
      </c>
      <c r="J204" s="115">
        <v>1</v>
      </c>
      <c r="K204" s="115">
        <v>15</v>
      </c>
      <c r="L204" s="115">
        <v>0</v>
      </c>
      <c r="M204" s="115">
        <v>0</v>
      </c>
      <c r="N204" s="115">
        <v>0</v>
      </c>
      <c r="O204" s="115">
        <v>0</v>
      </c>
      <c r="P204" s="115">
        <v>0</v>
      </c>
      <c r="Q204" s="115">
        <v>0</v>
      </c>
      <c r="R204" s="14"/>
    </row>
    <row r="205" spans="1:18" s="155" customFormat="1" ht="14.1" customHeight="1" x14ac:dyDescent="0.15">
      <c r="A205" s="162" t="s">
        <v>175</v>
      </c>
      <c r="B205" s="112" t="s">
        <v>98</v>
      </c>
      <c r="C205" s="113">
        <v>18</v>
      </c>
      <c r="D205" s="114">
        <v>0</v>
      </c>
      <c r="E205" s="115">
        <f t="shared" si="7"/>
        <v>6</v>
      </c>
      <c r="F205" s="115">
        <v>4</v>
      </c>
      <c r="G205" s="115">
        <v>0</v>
      </c>
      <c r="H205" s="115">
        <v>0</v>
      </c>
      <c r="I205" s="115">
        <v>2</v>
      </c>
      <c r="J205" s="115">
        <v>0</v>
      </c>
      <c r="K205" s="115">
        <v>6</v>
      </c>
      <c r="L205" s="115">
        <v>0</v>
      </c>
      <c r="M205" s="115">
        <v>0</v>
      </c>
      <c r="N205" s="115">
        <v>0</v>
      </c>
      <c r="O205" s="115">
        <v>0</v>
      </c>
      <c r="P205" s="115">
        <v>0</v>
      </c>
      <c r="Q205" s="115">
        <v>0</v>
      </c>
      <c r="R205" s="14"/>
    </row>
    <row r="206" spans="1:18" s="155" customFormat="1" ht="14.1" customHeight="1" x14ac:dyDescent="0.15">
      <c r="A206" s="162" t="s">
        <v>175</v>
      </c>
      <c r="B206" s="122" t="s">
        <v>625</v>
      </c>
      <c r="C206" s="113">
        <v>20</v>
      </c>
      <c r="D206" s="114">
        <v>0</v>
      </c>
      <c r="E206" s="115">
        <f t="shared" si="7"/>
        <v>6</v>
      </c>
      <c r="F206" s="115">
        <v>3</v>
      </c>
      <c r="G206" s="115">
        <v>0</v>
      </c>
      <c r="H206" s="115">
        <v>0</v>
      </c>
      <c r="I206" s="115">
        <v>2</v>
      </c>
      <c r="J206" s="115">
        <v>1</v>
      </c>
      <c r="K206" s="115">
        <v>6</v>
      </c>
      <c r="L206" s="115">
        <v>0</v>
      </c>
      <c r="M206" s="115">
        <v>0</v>
      </c>
      <c r="N206" s="115">
        <v>0</v>
      </c>
      <c r="O206" s="115">
        <v>0</v>
      </c>
      <c r="P206" s="115">
        <v>0</v>
      </c>
      <c r="Q206" s="115">
        <v>0</v>
      </c>
      <c r="R206" s="14"/>
    </row>
    <row r="207" spans="1:18" s="155" customFormat="1" ht="14.1" customHeight="1" x14ac:dyDescent="0.15">
      <c r="A207" s="162" t="s">
        <v>175</v>
      </c>
      <c r="B207" s="112" t="s">
        <v>167</v>
      </c>
      <c r="C207" s="113">
        <v>12</v>
      </c>
      <c r="D207" s="114">
        <v>0</v>
      </c>
      <c r="E207" s="115">
        <f t="shared" si="7"/>
        <v>5</v>
      </c>
      <c r="F207" s="115">
        <v>2</v>
      </c>
      <c r="G207" s="115">
        <v>0</v>
      </c>
      <c r="H207" s="115">
        <v>0</v>
      </c>
      <c r="I207" s="115">
        <v>2</v>
      </c>
      <c r="J207" s="115">
        <v>1</v>
      </c>
      <c r="K207" s="115">
        <v>5</v>
      </c>
      <c r="L207" s="115">
        <v>0</v>
      </c>
      <c r="M207" s="115">
        <v>0</v>
      </c>
      <c r="N207" s="115">
        <v>0</v>
      </c>
      <c r="O207" s="115">
        <v>0</v>
      </c>
      <c r="P207" s="115">
        <v>0</v>
      </c>
      <c r="Q207" s="115">
        <v>0</v>
      </c>
      <c r="R207" s="14"/>
    </row>
    <row r="208" spans="1:18" s="155" customFormat="1" ht="14.1" customHeight="1" x14ac:dyDescent="0.15">
      <c r="A208" s="162" t="s">
        <v>175</v>
      </c>
      <c r="B208" s="112" t="s">
        <v>58</v>
      </c>
      <c r="C208" s="113">
        <v>10</v>
      </c>
      <c r="D208" s="114">
        <v>0</v>
      </c>
      <c r="E208" s="115">
        <f t="shared" si="7"/>
        <v>4</v>
      </c>
      <c r="F208" s="115">
        <v>3</v>
      </c>
      <c r="G208" s="115">
        <v>0</v>
      </c>
      <c r="H208" s="115">
        <v>0</v>
      </c>
      <c r="I208" s="115">
        <v>1</v>
      </c>
      <c r="J208" s="115">
        <v>0</v>
      </c>
      <c r="K208" s="115">
        <v>4</v>
      </c>
      <c r="L208" s="115">
        <v>0</v>
      </c>
      <c r="M208" s="115">
        <v>0</v>
      </c>
      <c r="N208" s="115">
        <v>0</v>
      </c>
      <c r="O208" s="115">
        <v>0</v>
      </c>
      <c r="P208" s="115">
        <v>0</v>
      </c>
      <c r="Q208" s="115">
        <v>0</v>
      </c>
      <c r="R208" s="14"/>
    </row>
    <row r="209" spans="1:18" s="155" customFormat="1" ht="14.1" customHeight="1" x14ac:dyDescent="0.15">
      <c r="A209" s="162" t="s">
        <v>175</v>
      </c>
      <c r="B209" s="112" t="s">
        <v>170</v>
      </c>
      <c r="C209" s="113">
        <v>11</v>
      </c>
      <c r="D209" s="114">
        <v>0</v>
      </c>
      <c r="E209" s="115">
        <f t="shared" si="7"/>
        <v>17</v>
      </c>
      <c r="F209" s="115">
        <v>4</v>
      </c>
      <c r="G209" s="115">
        <v>0</v>
      </c>
      <c r="H209" s="115">
        <v>0</v>
      </c>
      <c r="I209" s="115">
        <v>11</v>
      </c>
      <c r="J209" s="115">
        <v>2</v>
      </c>
      <c r="K209" s="115">
        <v>17</v>
      </c>
      <c r="L209" s="115">
        <v>0</v>
      </c>
      <c r="M209" s="115">
        <v>0</v>
      </c>
      <c r="N209" s="115">
        <v>0</v>
      </c>
      <c r="O209" s="115">
        <v>0</v>
      </c>
      <c r="P209" s="115">
        <v>0</v>
      </c>
      <c r="Q209" s="115">
        <v>0</v>
      </c>
      <c r="R209" s="14"/>
    </row>
    <row r="210" spans="1:18" s="155" customFormat="1" ht="14.1" customHeight="1" x14ac:dyDescent="0.15">
      <c r="A210" s="162" t="s">
        <v>175</v>
      </c>
      <c r="B210" s="112" t="s">
        <v>64</v>
      </c>
      <c r="C210" s="113">
        <v>12</v>
      </c>
      <c r="D210" s="114">
        <v>0</v>
      </c>
      <c r="E210" s="115">
        <f t="shared" si="7"/>
        <v>6</v>
      </c>
      <c r="F210" s="115">
        <v>3</v>
      </c>
      <c r="G210" s="115">
        <v>0</v>
      </c>
      <c r="H210" s="115">
        <v>0</v>
      </c>
      <c r="I210" s="115">
        <v>1</v>
      </c>
      <c r="J210" s="115">
        <v>2</v>
      </c>
      <c r="K210" s="115">
        <v>6</v>
      </c>
      <c r="L210" s="115">
        <v>0</v>
      </c>
      <c r="M210" s="115">
        <v>0</v>
      </c>
      <c r="N210" s="115">
        <v>0</v>
      </c>
      <c r="O210" s="115">
        <v>0</v>
      </c>
      <c r="P210" s="115">
        <v>0</v>
      </c>
      <c r="Q210" s="115">
        <v>0</v>
      </c>
      <c r="R210" s="14"/>
    </row>
    <row r="211" spans="1:18" s="155" customFormat="1" ht="14.1" customHeight="1" x14ac:dyDescent="0.15">
      <c r="A211" s="162" t="s">
        <v>175</v>
      </c>
      <c r="B211" s="112" t="s">
        <v>162</v>
      </c>
      <c r="C211" s="113">
        <v>11</v>
      </c>
      <c r="D211" s="114">
        <v>0</v>
      </c>
      <c r="E211" s="115">
        <f t="shared" si="7"/>
        <v>9</v>
      </c>
      <c r="F211" s="115">
        <v>3</v>
      </c>
      <c r="G211" s="115">
        <v>0</v>
      </c>
      <c r="H211" s="115">
        <v>0</v>
      </c>
      <c r="I211" s="115">
        <v>4</v>
      </c>
      <c r="J211" s="115">
        <v>2</v>
      </c>
      <c r="K211" s="115">
        <v>9</v>
      </c>
      <c r="L211" s="115">
        <v>0</v>
      </c>
      <c r="M211" s="115">
        <v>0</v>
      </c>
      <c r="N211" s="115">
        <v>0</v>
      </c>
      <c r="O211" s="115">
        <v>0</v>
      </c>
      <c r="P211" s="115">
        <v>0</v>
      </c>
      <c r="Q211" s="115">
        <v>0</v>
      </c>
      <c r="R211" s="14"/>
    </row>
    <row r="212" spans="1:18" s="155" customFormat="1" ht="14.1" customHeight="1" x14ac:dyDescent="0.15">
      <c r="A212" s="162" t="s">
        <v>175</v>
      </c>
      <c r="B212" s="112" t="s">
        <v>220</v>
      </c>
      <c r="C212" s="113">
        <v>3</v>
      </c>
      <c r="D212" s="114">
        <v>0</v>
      </c>
      <c r="E212" s="115">
        <f t="shared" si="7"/>
        <v>3</v>
      </c>
      <c r="F212" s="115">
        <v>3</v>
      </c>
      <c r="G212" s="115">
        <v>0</v>
      </c>
      <c r="H212" s="115">
        <v>0</v>
      </c>
      <c r="I212" s="115">
        <v>0</v>
      </c>
      <c r="J212" s="115">
        <v>0</v>
      </c>
      <c r="K212" s="115">
        <v>3</v>
      </c>
      <c r="L212" s="115">
        <v>0</v>
      </c>
      <c r="M212" s="115">
        <v>0</v>
      </c>
      <c r="N212" s="115">
        <v>0</v>
      </c>
      <c r="O212" s="115">
        <v>0</v>
      </c>
      <c r="P212" s="115">
        <v>0</v>
      </c>
      <c r="Q212" s="115">
        <v>0</v>
      </c>
      <c r="R212" s="14"/>
    </row>
    <row r="213" spans="1:18" s="155" customFormat="1" ht="14.1" customHeight="1" x14ac:dyDescent="0.15">
      <c r="A213" s="162" t="s">
        <v>175</v>
      </c>
      <c r="B213" s="112" t="s">
        <v>175</v>
      </c>
      <c r="C213" s="113">
        <v>3</v>
      </c>
      <c r="D213" s="114">
        <v>0</v>
      </c>
      <c r="E213" s="115">
        <f t="shared" si="7"/>
        <v>3</v>
      </c>
      <c r="F213" s="115">
        <v>3</v>
      </c>
      <c r="G213" s="115">
        <v>0</v>
      </c>
      <c r="H213" s="115">
        <v>0</v>
      </c>
      <c r="I213" s="115">
        <v>0</v>
      </c>
      <c r="J213" s="115">
        <v>0</v>
      </c>
      <c r="K213" s="115">
        <v>3</v>
      </c>
      <c r="L213" s="115">
        <v>0</v>
      </c>
      <c r="M213" s="115">
        <v>0</v>
      </c>
      <c r="N213" s="115">
        <v>0</v>
      </c>
      <c r="O213" s="115">
        <v>0</v>
      </c>
      <c r="P213" s="115">
        <v>0</v>
      </c>
      <c r="Q213" s="115">
        <v>0</v>
      </c>
      <c r="R213" s="14"/>
    </row>
    <row r="214" spans="1:18" s="155" customFormat="1" ht="14.1" customHeight="1" x14ac:dyDescent="0.15">
      <c r="A214" s="162" t="s">
        <v>175</v>
      </c>
      <c r="B214" s="112" t="s">
        <v>221</v>
      </c>
      <c r="C214" s="113">
        <v>6</v>
      </c>
      <c r="D214" s="114">
        <v>0</v>
      </c>
      <c r="E214" s="115">
        <f t="shared" si="7"/>
        <v>5</v>
      </c>
      <c r="F214" s="115">
        <v>2</v>
      </c>
      <c r="G214" s="115">
        <v>0</v>
      </c>
      <c r="H214" s="115">
        <v>0</v>
      </c>
      <c r="I214" s="115">
        <v>1</v>
      </c>
      <c r="J214" s="115">
        <v>2</v>
      </c>
      <c r="K214" s="115">
        <v>5</v>
      </c>
      <c r="L214" s="115">
        <v>0</v>
      </c>
      <c r="M214" s="115">
        <v>0</v>
      </c>
      <c r="N214" s="115">
        <v>0</v>
      </c>
      <c r="O214" s="115">
        <v>0</v>
      </c>
      <c r="P214" s="115">
        <v>0</v>
      </c>
      <c r="Q214" s="115">
        <v>0</v>
      </c>
      <c r="R214" s="14"/>
    </row>
    <row r="215" spans="1:18" s="155" customFormat="1" ht="14.1" customHeight="1" x14ac:dyDescent="0.15">
      <c r="A215" s="162" t="s">
        <v>175</v>
      </c>
      <c r="B215" s="112" t="s">
        <v>176</v>
      </c>
      <c r="C215" s="113">
        <v>5</v>
      </c>
      <c r="D215" s="114">
        <v>0</v>
      </c>
      <c r="E215" s="115">
        <f t="shared" si="7"/>
        <v>4</v>
      </c>
      <c r="F215" s="115">
        <v>3</v>
      </c>
      <c r="G215" s="115">
        <v>0</v>
      </c>
      <c r="H215" s="115">
        <v>0</v>
      </c>
      <c r="I215" s="115">
        <v>1</v>
      </c>
      <c r="J215" s="115">
        <v>0</v>
      </c>
      <c r="K215" s="115">
        <v>4</v>
      </c>
      <c r="L215" s="115">
        <v>0</v>
      </c>
      <c r="M215" s="115">
        <v>0</v>
      </c>
      <c r="N215" s="115">
        <v>0</v>
      </c>
      <c r="O215" s="115">
        <v>0</v>
      </c>
      <c r="P215" s="115">
        <v>0</v>
      </c>
      <c r="Q215" s="115">
        <v>0</v>
      </c>
      <c r="R215" s="14"/>
    </row>
    <row r="216" spans="1:18" s="155" customFormat="1" ht="14.1" customHeight="1" x14ac:dyDescent="0.15">
      <c r="A216" s="162" t="s">
        <v>175</v>
      </c>
      <c r="B216" s="112" t="s">
        <v>222</v>
      </c>
      <c r="C216" s="113">
        <v>3</v>
      </c>
      <c r="D216" s="114">
        <v>0</v>
      </c>
      <c r="E216" s="115">
        <f t="shared" si="7"/>
        <v>4</v>
      </c>
      <c r="F216" s="115">
        <v>3</v>
      </c>
      <c r="G216" s="115">
        <v>0</v>
      </c>
      <c r="H216" s="115">
        <v>0</v>
      </c>
      <c r="I216" s="115">
        <v>1</v>
      </c>
      <c r="J216" s="115">
        <v>0</v>
      </c>
      <c r="K216" s="115">
        <v>4</v>
      </c>
      <c r="L216" s="115">
        <v>0</v>
      </c>
      <c r="M216" s="115">
        <v>0</v>
      </c>
      <c r="N216" s="115">
        <v>0</v>
      </c>
      <c r="O216" s="115">
        <v>0</v>
      </c>
      <c r="P216" s="115">
        <v>0</v>
      </c>
      <c r="Q216" s="115">
        <v>0</v>
      </c>
      <c r="R216" s="14"/>
    </row>
    <row r="217" spans="1:18" s="155" customFormat="1" ht="14.1" customHeight="1" x14ac:dyDescent="0.15">
      <c r="A217" s="162" t="s">
        <v>175</v>
      </c>
      <c r="B217" s="112" t="s">
        <v>177</v>
      </c>
      <c r="C217" s="113">
        <v>3</v>
      </c>
      <c r="D217" s="114">
        <v>0</v>
      </c>
      <c r="E217" s="115">
        <f t="shared" si="7"/>
        <v>4</v>
      </c>
      <c r="F217" s="115">
        <v>3</v>
      </c>
      <c r="G217" s="115">
        <v>0</v>
      </c>
      <c r="H217" s="115">
        <v>0</v>
      </c>
      <c r="I217" s="115">
        <v>1</v>
      </c>
      <c r="J217" s="115">
        <v>0</v>
      </c>
      <c r="K217" s="115">
        <v>4</v>
      </c>
      <c r="L217" s="115">
        <v>0</v>
      </c>
      <c r="M217" s="115">
        <v>0</v>
      </c>
      <c r="N217" s="115">
        <v>0</v>
      </c>
      <c r="O217" s="115">
        <v>0</v>
      </c>
      <c r="P217" s="115">
        <v>0</v>
      </c>
      <c r="Q217" s="115">
        <v>0</v>
      </c>
      <c r="R217" s="14"/>
    </row>
    <row r="218" spans="1:18" s="165" customFormat="1" ht="14.1" customHeight="1" x14ac:dyDescent="0.15">
      <c r="A218" s="162" t="s">
        <v>175</v>
      </c>
      <c r="B218" s="112" t="s">
        <v>178</v>
      </c>
      <c r="C218" s="113">
        <v>3</v>
      </c>
      <c r="D218" s="114">
        <v>0</v>
      </c>
      <c r="E218" s="115">
        <f t="shared" si="7"/>
        <v>2</v>
      </c>
      <c r="F218" s="115">
        <v>2</v>
      </c>
      <c r="G218" s="115">
        <v>0</v>
      </c>
      <c r="H218" s="115">
        <v>0</v>
      </c>
      <c r="I218" s="115">
        <v>0</v>
      </c>
      <c r="J218" s="115">
        <v>0</v>
      </c>
      <c r="K218" s="115">
        <v>2</v>
      </c>
      <c r="L218" s="115">
        <v>0</v>
      </c>
      <c r="M218" s="115">
        <v>0</v>
      </c>
      <c r="N218" s="115">
        <v>0</v>
      </c>
      <c r="O218" s="115">
        <v>0</v>
      </c>
      <c r="P218" s="115">
        <v>0</v>
      </c>
      <c r="Q218" s="115">
        <v>0</v>
      </c>
      <c r="R218" s="14"/>
    </row>
    <row r="219" spans="1:18" ht="14.1" customHeight="1" x14ac:dyDescent="0.15">
      <c r="A219" s="163" t="s">
        <v>485</v>
      </c>
      <c r="B219" s="117">
        <f>COUNTA(B199:B218)</f>
        <v>20</v>
      </c>
      <c r="C219" s="118">
        <f t="shared" ref="C219:D219" si="16">SUM(C199:C218)</f>
        <v>224</v>
      </c>
      <c r="D219" s="118">
        <f t="shared" si="16"/>
        <v>20</v>
      </c>
      <c r="E219" s="119">
        <f t="shared" ref="E219:Q219" si="17">SUM(E199:E218)</f>
        <v>147</v>
      </c>
      <c r="F219" s="119">
        <f t="shared" si="17"/>
        <v>74</v>
      </c>
      <c r="G219" s="119">
        <f t="shared" si="17"/>
        <v>0</v>
      </c>
      <c r="H219" s="119">
        <f t="shared" si="17"/>
        <v>0</v>
      </c>
      <c r="I219" s="119">
        <f t="shared" si="17"/>
        <v>56</v>
      </c>
      <c r="J219" s="119">
        <f t="shared" si="17"/>
        <v>13</v>
      </c>
      <c r="K219" s="119">
        <f t="shared" si="17"/>
        <v>143</v>
      </c>
      <c r="L219" s="119">
        <f t="shared" si="17"/>
        <v>4</v>
      </c>
      <c r="M219" s="119">
        <f t="shared" si="17"/>
        <v>0</v>
      </c>
      <c r="N219" s="119">
        <f t="shared" si="17"/>
        <v>0</v>
      </c>
      <c r="O219" s="119">
        <f t="shared" si="17"/>
        <v>0</v>
      </c>
      <c r="P219" s="119">
        <f t="shared" si="17"/>
        <v>0</v>
      </c>
      <c r="Q219" s="119">
        <f t="shared" si="17"/>
        <v>4</v>
      </c>
    </row>
    <row r="220" spans="1:18" ht="14.1" customHeight="1" x14ac:dyDescent="0.15">
      <c r="A220" s="162" t="s">
        <v>49</v>
      </c>
      <c r="B220" s="112" t="s">
        <v>49</v>
      </c>
      <c r="C220" s="113">
        <v>16</v>
      </c>
      <c r="D220" s="114">
        <v>0</v>
      </c>
      <c r="E220" s="115">
        <f t="shared" si="7"/>
        <v>14</v>
      </c>
      <c r="F220" s="115">
        <v>9</v>
      </c>
      <c r="G220" s="115">
        <v>0</v>
      </c>
      <c r="H220" s="115">
        <v>0</v>
      </c>
      <c r="I220" s="115">
        <v>4</v>
      </c>
      <c r="J220" s="115">
        <v>1</v>
      </c>
      <c r="K220" s="115">
        <v>14</v>
      </c>
      <c r="L220" s="115">
        <v>0</v>
      </c>
      <c r="M220" s="115">
        <v>0</v>
      </c>
      <c r="N220" s="115">
        <v>0</v>
      </c>
      <c r="O220" s="115">
        <v>0</v>
      </c>
      <c r="P220" s="115">
        <v>0</v>
      </c>
      <c r="Q220" s="115">
        <v>0</v>
      </c>
    </row>
    <row r="221" spans="1:18" s="167" customFormat="1" ht="14.1" customHeight="1" x14ac:dyDescent="0.15">
      <c r="A221" s="162" t="s">
        <v>49</v>
      </c>
      <c r="B221" s="112" t="s">
        <v>179</v>
      </c>
      <c r="C221" s="113">
        <v>3</v>
      </c>
      <c r="D221" s="114">
        <v>0</v>
      </c>
      <c r="E221" s="115">
        <f t="shared" si="7"/>
        <v>3</v>
      </c>
      <c r="F221" s="115">
        <v>2</v>
      </c>
      <c r="G221" s="115">
        <v>0</v>
      </c>
      <c r="H221" s="115">
        <v>0</v>
      </c>
      <c r="I221" s="115">
        <v>0</v>
      </c>
      <c r="J221" s="115">
        <v>1</v>
      </c>
      <c r="K221" s="115">
        <v>3</v>
      </c>
      <c r="L221" s="115">
        <v>0</v>
      </c>
      <c r="M221" s="115">
        <v>0</v>
      </c>
      <c r="N221" s="115">
        <v>0</v>
      </c>
      <c r="O221" s="115">
        <v>0</v>
      </c>
      <c r="P221" s="115">
        <v>0</v>
      </c>
      <c r="Q221" s="115">
        <v>0</v>
      </c>
      <c r="R221" s="14"/>
    </row>
    <row r="222" spans="1:18" ht="13.5" customHeight="1" x14ac:dyDescent="0.15">
      <c r="A222" s="162" t="s">
        <v>49</v>
      </c>
      <c r="B222" s="112" t="s">
        <v>180</v>
      </c>
      <c r="C222" s="113">
        <v>6</v>
      </c>
      <c r="D222" s="114">
        <v>0</v>
      </c>
      <c r="E222" s="115">
        <f t="shared" si="7"/>
        <v>4</v>
      </c>
      <c r="F222" s="115">
        <v>2</v>
      </c>
      <c r="G222" s="115">
        <v>0</v>
      </c>
      <c r="H222" s="115">
        <v>0</v>
      </c>
      <c r="I222" s="115">
        <v>1</v>
      </c>
      <c r="J222" s="115">
        <v>1</v>
      </c>
      <c r="K222" s="115">
        <v>4</v>
      </c>
      <c r="L222" s="115">
        <v>0</v>
      </c>
      <c r="M222" s="115">
        <v>0</v>
      </c>
      <c r="N222" s="115">
        <v>0</v>
      </c>
      <c r="O222" s="115">
        <v>0</v>
      </c>
      <c r="P222" s="115">
        <v>0</v>
      </c>
      <c r="Q222" s="115">
        <v>0</v>
      </c>
    </row>
    <row r="223" spans="1:18" ht="13.5" customHeight="1" x14ac:dyDescent="0.15">
      <c r="A223" s="162" t="s">
        <v>49</v>
      </c>
      <c r="B223" s="112" t="s">
        <v>217</v>
      </c>
      <c r="C223" s="113">
        <v>3</v>
      </c>
      <c r="D223" s="114">
        <v>0</v>
      </c>
      <c r="E223" s="115">
        <f t="shared" si="7"/>
        <v>4</v>
      </c>
      <c r="F223" s="115">
        <v>2</v>
      </c>
      <c r="G223" s="115">
        <v>0</v>
      </c>
      <c r="H223" s="115">
        <v>0</v>
      </c>
      <c r="I223" s="115">
        <v>2</v>
      </c>
      <c r="J223" s="115">
        <v>0</v>
      </c>
      <c r="K223" s="115">
        <v>4</v>
      </c>
      <c r="L223" s="115">
        <v>0</v>
      </c>
      <c r="M223" s="115">
        <v>0</v>
      </c>
      <c r="N223" s="115">
        <v>0</v>
      </c>
      <c r="O223" s="115">
        <v>0</v>
      </c>
      <c r="P223" s="115">
        <v>0</v>
      </c>
      <c r="Q223" s="115">
        <v>0</v>
      </c>
    </row>
    <row r="224" spans="1:18" ht="13.5" customHeight="1" x14ac:dyDescent="0.15">
      <c r="A224" s="162" t="s">
        <v>49</v>
      </c>
      <c r="B224" s="112" t="s">
        <v>181</v>
      </c>
      <c r="C224" s="113">
        <v>5</v>
      </c>
      <c r="D224" s="114">
        <v>0</v>
      </c>
      <c r="E224" s="115">
        <f t="shared" si="7"/>
        <v>4</v>
      </c>
      <c r="F224" s="115">
        <v>3</v>
      </c>
      <c r="G224" s="115">
        <v>0</v>
      </c>
      <c r="H224" s="115">
        <v>0</v>
      </c>
      <c r="I224" s="115">
        <v>0</v>
      </c>
      <c r="J224" s="115">
        <v>1</v>
      </c>
      <c r="K224" s="115">
        <v>4</v>
      </c>
      <c r="L224" s="115">
        <v>0</v>
      </c>
      <c r="M224" s="115">
        <v>0</v>
      </c>
      <c r="N224" s="115">
        <v>0</v>
      </c>
      <c r="O224" s="115">
        <v>0</v>
      </c>
      <c r="P224" s="115">
        <v>0</v>
      </c>
      <c r="Q224" s="115">
        <v>0</v>
      </c>
    </row>
    <row r="225" spans="1:17" ht="13.5" customHeight="1" x14ac:dyDescent="0.15">
      <c r="A225" s="163" t="s">
        <v>485</v>
      </c>
      <c r="B225" s="117">
        <f>COUNTA(B220:B224)</f>
        <v>5</v>
      </c>
      <c r="C225" s="118">
        <f t="shared" ref="C225:D225" si="18">SUM(C220:C224)</f>
        <v>33</v>
      </c>
      <c r="D225" s="118">
        <f t="shared" si="18"/>
        <v>0</v>
      </c>
      <c r="E225" s="119">
        <f t="shared" ref="E225:Q225" si="19">SUM(E220:E224)</f>
        <v>29</v>
      </c>
      <c r="F225" s="119">
        <f t="shared" si="19"/>
        <v>18</v>
      </c>
      <c r="G225" s="119">
        <f t="shared" si="19"/>
        <v>0</v>
      </c>
      <c r="H225" s="119">
        <f t="shared" si="19"/>
        <v>0</v>
      </c>
      <c r="I225" s="119">
        <f t="shared" si="19"/>
        <v>7</v>
      </c>
      <c r="J225" s="119">
        <f t="shared" si="19"/>
        <v>4</v>
      </c>
      <c r="K225" s="119">
        <f t="shared" si="19"/>
        <v>29</v>
      </c>
      <c r="L225" s="119">
        <f t="shared" si="19"/>
        <v>0</v>
      </c>
      <c r="M225" s="119">
        <f t="shared" si="19"/>
        <v>0</v>
      </c>
      <c r="N225" s="119">
        <f t="shared" si="19"/>
        <v>0</v>
      </c>
      <c r="O225" s="119">
        <f t="shared" si="19"/>
        <v>0</v>
      </c>
      <c r="P225" s="119">
        <f t="shared" si="19"/>
        <v>0</v>
      </c>
      <c r="Q225" s="119">
        <f t="shared" si="19"/>
        <v>0</v>
      </c>
    </row>
    <row r="226" spans="1:17" ht="13.5" customHeight="1" x14ac:dyDescent="0.15">
      <c r="A226" s="162" t="s">
        <v>489</v>
      </c>
      <c r="B226" s="112" t="s">
        <v>53</v>
      </c>
      <c r="C226" s="113">
        <v>15</v>
      </c>
      <c r="D226" s="113">
        <v>4</v>
      </c>
      <c r="E226" s="115">
        <f t="shared" si="7"/>
        <v>16</v>
      </c>
      <c r="F226" s="115">
        <v>9</v>
      </c>
      <c r="G226" s="115">
        <v>1</v>
      </c>
      <c r="H226" s="115">
        <v>0</v>
      </c>
      <c r="I226" s="115">
        <v>3</v>
      </c>
      <c r="J226" s="115">
        <v>2</v>
      </c>
      <c r="K226" s="115">
        <v>15</v>
      </c>
      <c r="L226" s="115">
        <v>1</v>
      </c>
      <c r="M226" s="115">
        <v>0</v>
      </c>
      <c r="N226" s="115">
        <v>0</v>
      </c>
      <c r="O226" s="115">
        <v>0</v>
      </c>
      <c r="P226" s="115">
        <v>0</v>
      </c>
      <c r="Q226" s="115">
        <v>1</v>
      </c>
    </row>
    <row r="227" spans="1:17" ht="13.5" customHeight="1" x14ac:dyDescent="0.15">
      <c r="A227" s="162" t="s">
        <v>489</v>
      </c>
      <c r="B227" s="112" t="s">
        <v>182</v>
      </c>
      <c r="C227" s="113">
        <v>4</v>
      </c>
      <c r="D227" s="114">
        <v>0</v>
      </c>
      <c r="E227" s="115">
        <f t="shared" si="7"/>
        <v>2</v>
      </c>
      <c r="F227" s="115">
        <v>2</v>
      </c>
      <c r="G227" s="115">
        <v>0</v>
      </c>
      <c r="H227" s="115">
        <v>0</v>
      </c>
      <c r="I227" s="115">
        <v>0</v>
      </c>
      <c r="J227" s="115">
        <v>0</v>
      </c>
      <c r="K227" s="115">
        <v>2</v>
      </c>
      <c r="L227" s="115">
        <v>0</v>
      </c>
      <c r="M227" s="115">
        <v>0</v>
      </c>
      <c r="N227" s="115">
        <v>0</v>
      </c>
      <c r="O227" s="115">
        <v>0</v>
      </c>
      <c r="P227" s="115">
        <v>0</v>
      </c>
      <c r="Q227" s="115">
        <v>0</v>
      </c>
    </row>
    <row r="228" spans="1:17" ht="13.5" customHeight="1" x14ac:dyDescent="0.15">
      <c r="A228" s="162" t="s">
        <v>489</v>
      </c>
      <c r="B228" s="112" t="s">
        <v>183</v>
      </c>
      <c r="C228" s="113">
        <v>6</v>
      </c>
      <c r="D228" s="114">
        <v>0</v>
      </c>
      <c r="E228" s="115">
        <f t="shared" si="7"/>
        <v>4</v>
      </c>
      <c r="F228" s="115">
        <v>2</v>
      </c>
      <c r="G228" s="115">
        <v>0</v>
      </c>
      <c r="H228" s="115">
        <v>0</v>
      </c>
      <c r="I228" s="115">
        <v>1</v>
      </c>
      <c r="J228" s="115">
        <v>1</v>
      </c>
      <c r="K228" s="115">
        <v>4</v>
      </c>
      <c r="L228" s="115">
        <v>0</v>
      </c>
      <c r="M228" s="115">
        <v>0</v>
      </c>
      <c r="N228" s="115">
        <v>0</v>
      </c>
      <c r="O228" s="115">
        <v>0</v>
      </c>
      <c r="P228" s="115">
        <v>0</v>
      </c>
      <c r="Q228" s="115">
        <v>0</v>
      </c>
    </row>
    <row r="229" spans="1:17" ht="13.5" customHeight="1" x14ac:dyDescent="0.15">
      <c r="A229" s="162" t="s">
        <v>489</v>
      </c>
      <c r="B229" s="112" t="s">
        <v>184</v>
      </c>
      <c r="C229" s="113">
        <v>3</v>
      </c>
      <c r="D229" s="114">
        <v>0</v>
      </c>
      <c r="E229" s="115">
        <f t="shared" si="7"/>
        <v>3</v>
      </c>
      <c r="F229" s="115">
        <v>3</v>
      </c>
      <c r="G229" s="115">
        <v>0</v>
      </c>
      <c r="H229" s="115">
        <v>0</v>
      </c>
      <c r="I229" s="115">
        <v>0</v>
      </c>
      <c r="J229" s="115">
        <v>0</v>
      </c>
      <c r="K229" s="115">
        <v>3</v>
      </c>
      <c r="L229" s="115">
        <v>0</v>
      </c>
      <c r="M229" s="115">
        <v>0</v>
      </c>
      <c r="N229" s="115">
        <v>0</v>
      </c>
      <c r="O229" s="115">
        <v>0</v>
      </c>
      <c r="P229" s="115">
        <v>0</v>
      </c>
      <c r="Q229" s="115">
        <v>0</v>
      </c>
    </row>
    <row r="230" spans="1:17" ht="13.5" customHeight="1" x14ac:dyDescent="0.15">
      <c r="A230" s="162" t="s">
        <v>489</v>
      </c>
      <c r="B230" s="112" t="s">
        <v>249</v>
      </c>
      <c r="C230" s="113">
        <v>3</v>
      </c>
      <c r="D230" s="114">
        <v>0</v>
      </c>
      <c r="E230" s="115">
        <f t="shared" si="7"/>
        <v>4</v>
      </c>
      <c r="F230" s="115">
        <v>2</v>
      </c>
      <c r="G230" s="115">
        <v>0</v>
      </c>
      <c r="H230" s="115">
        <v>0</v>
      </c>
      <c r="I230" s="115">
        <v>1</v>
      </c>
      <c r="J230" s="115">
        <v>1</v>
      </c>
      <c r="K230" s="115">
        <v>4</v>
      </c>
      <c r="L230" s="115">
        <v>0</v>
      </c>
      <c r="M230" s="115">
        <v>0</v>
      </c>
      <c r="N230" s="115">
        <v>0</v>
      </c>
      <c r="O230" s="115">
        <v>0</v>
      </c>
      <c r="P230" s="115">
        <v>0</v>
      </c>
      <c r="Q230" s="115">
        <v>0</v>
      </c>
    </row>
    <row r="231" spans="1:17" ht="13.5" customHeight="1" x14ac:dyDescent="0.15">
      <c r="A231" s="162" t="s">
        <v>489</v>
      </c>
      <c r="B231" s="112" t="s">
        <v>185</v>
      </c>
      <c r="C231" s="113">
        <v>5</v>
      </c>
      <c r="D231" s="114">
        <v>0</v>
      </c>
      <c r="E231" s="115">
        <f t="shared" si="7"/>
        <v>4</v>
      </c>
      <c r="F231" s="115">
        <v>2</v>
      </c>
      <c r="G231" s="115">
        <v>0</v>
      </c>
      <c r="H231" s="115">
        <v>0</v>
      </c>
      <c r="I231" s="115">
        <v>1</v>
      </c>
      <c r="J231" s="115">
        <v>1</v>
      </c>
      <c r="K231" s="115">
        <v>4</v>
      </c>
      <c r="L231" s="115">
        <v>0</v>
      </c>
      <c r="M231" s="115">
        <v>0</v>
      </c>
      <c r="N231" s="115">
        <v>0</v>
      </c>
      <c r="O231" s="115">
        <v>0</v>
      </c>
      <c r="P231" s="115">
        <v>0</v>
      </c>
      <c r="Q231" s="115">
        <v>0</v>
      </c>
    </row>
    <row r="232" spans="1:17" ht="13.5" customHeight="1" x14ac:dyDescent="0.15">
      <c r="A232" s="163" t="s">
        <v>485</v>
      </c>
      <c r="B232" s="117">
        <f>COUNTA(B226:B231)</f>
        <v>6</v>
      </c>
      <c r="C232" s="118">
        <f>SUM(C226:C231)</f>
        <v>36</v>
      </c>
      <c r="D232" s="118">
        <f t="shared" ref="D232" si="20">SUM(D226:D231)</f>
        <v>4</v>
      </c>
      <c r="E232" s="119">
        <f t="shared" ref="E232:Q232" si="21">SUM(E226:E231)</f>
        <v>33</v>
      </c>
      <c r="F232" s="119">
        <f t="shared" si="21"/>
        <v>20</v>
      </c>
      <c r="G232" s="119">
        <f t="shared" si="21"/>
        <v>1</v>
      </c>
      <c r="H232" s="119">
        <f t="shared" si="21"/>
        <v>0</v>
      </c>
      <c r="I232" s="119">
        <f t="shared" si="21"/>
        <v>6</v>
      </c>
      <c r="J232" s="119">
        <f t="shared" si="21"/>
        <v>5</v>
      </c>
      <c r="K232" s="119">
        <f t="shared" si="21"/>
        <v>32</v>
      </c>
      <c r="L232" s="119">
        <f t="shared" si="21"/>
        <v>1</v>
      </c>
      <c r="M232" s="119">
        <f t="shared" si="21"/>
        <v>0</v>
      </c>
      <c r="N232" s="119">
        <f t="shared" si="21"/>
        <v>0</v>
      </c>
      <c r="O232" s="119">
        <f t="shared" si="21"/>
        <v>0</v>
      </c>
      <c r="P232" s="119">
        <f t="shared" si="21"/>
        <v>0</v>
      </c>
      <c r="Q232" s="119">
        <f t="shared" si="21"/>
        <v>1</v>
      </c>
    </row>
    <row r="233" spans="1:17" ht="13.5" customHeight="1" x14ac:dyDescent="0.15">
      <c r="A233" s="162" t="s">
        <v>488</v>
      </c>
      <c r="B233" s="112" t="s">
        <v>41</v>
      </c>
      <c r="C233" s="113">
        <v>18</v>
      </c>
      <c r="D233" s="113">
        <v>4</v>
      </c>
      <c r="E233" s="115">
        <f t="shared" si="7"/>
        <v>6</v>
      </c>
      <c r="F233" s="115">
        <v>3</v>
      </c>
      <c r="G233" s="115">
        <v>0</v>
      </c>
      <c r="H233" s="115">
        <v>0</v>
      </c>
      <c r="I233" s="115">
        <v>1</v>
      </c>
      <c r="J233" s="115">
        <v>1</v>
      </c>
      <c r="K233" s="115">
        <v>5</v>
      </c>
      <c r="L233" s="115">
        <v>1</v>
      </c>
      <c r="M233" s="115">
        <v>0</v>
      </c>
      <c r="N233" s="115">
        <v>0</v>
      </c>
      <c r="O233" s="115">
        <v>0</v>
      </c>
      <c r="P233" s="115">
        <v>0</v>
      </c>
      <c r="Q233" s="115">
        <v>1</v>
      </c>
    </row>
    <row r="234" spans="1:17" ht="13.5" customHeight="1" x14ac:dyDescent="0.15">
      <c r="A234" s="162" t="s">
        <v>488</v>
      </c>
      <c r="B234" s="112" t="s">
        <v>42</v>
      </c>
      <c r="C234" s="113">
        <v>16</v>
      </c>
      <c r="D234" s="114">
        <v>0</v>
      </c>
      <c r="E234" s="115">
        <f t="shared" ref="E234:E291" si="22">K234+Q234</f>
        <v>5</v>
      </c>
      <c r="F234" s="115">
        <v>4</v>
      </c>
      <c r="G234" s="115">
        <v>0</v>
      </c>
      <c r="H234" s="115">
        <v>0</v>
      </c>
      <c r="I234" s="115">
        <v>1</v>
      </c>
      <c r="J234" s="115">
        <v>0</v>
      </c>
      <c r="K234" s="115">
        <v>5</v>
      </c>
      <c r="L234" s="115">
        <v>0</v>
      </c>
      <c r="M234" s="115">
        <v>0</v>
      </c>
      <c r="N234" s="115">
        <v>0</v>
      </c>
      <c r="O234" s="115">
        <v>0</v>
      </c>
      <c r="P234" s="115">
        <v>0</v>
      </c>
      <c r="Q234" s="115">
        <v>0</v>
      </c>
    </row>
    <row r="235" spans="1:17" ht="13.5" customHeight="1" x14ac:dyDescent="0.15">
      <c r="A235" s="162" t="s">
        <v>488</v>
      </c>
      <c r="B235" s="112" t="s">
        <v>43</v>
      </c>
      <c r="C235" s="113">
        <v>9</v>
      </c>
      <c r="D235" s="114">
        <v>0</v>
      </c>
      <c r="E235" s="115">
        <f t="shared" si="22"/>
        <v>12</v>
      </c>
      <c r="F235" s="115">
        <v>3</v>
      </c>
      <c r="G235" s="115">
        <v>0</v>
      </c>
      <c r="H235" s="115">
        <v>0</v>
      </c>
      <c r="I235" s="115">
        <v>8</v>
      </c>
      <c r="J235" s="115">
        <v>1</v>
      </c>
      <c r="K235" s="115">
        <v>12</v>
      </c>
      <c r="L235" s="115">
        <v>0</v>
      </c>
      <c r="M235" s="115">
        <v>0</v>
      </c>
      <c r="N235" s="115">
        <v>0</v>
      </c>
      <c r="O235" s="115">
        <v>0</v>
      </c>
      <c r="P235" s="115">
        <v>0</v>
      </c>
      <c r="Q235" s="115">
        <v>0</v>
      </c>
    </row>
    <row r="236" spans="1:17" ht="13.5" customHeight="1" x14ac:dyDescent="0.15">
      <c r="A236" s="162" t="s">
        <v>488</v>
      </c>
      <c r="B236" s="112" t="s">
        <v>368</v>
      </c>
      <c r="C236" s="113">
        <v>3</v>
      </c>
      <c r="D236" s="114">
        <v>0</v>
      </c>
      <c r="E236" s="115">
        <f t="shared" si="22"/>
        <v>4</v>
      </c>
      <c r="F236" s="115">
        <v>3</v>
      </c>
      <c r="G236" s="115">
        <v>0</v>
      </c>
      <c r="H236" s="115">
        <v>0</v>
      </c>
      <c r="I236" s="115">
        <v>1</v>
      </c>
      <c r="J236" s="115">
        <v>0</v>
      </c>
      <c r="K236" s="115">
        <v>4</v>
      </c>
      <c r="L236" s="115">
        <v>0</v>
      </c>
      <c r="M236" s="115">
        <v>0</v>
      </c>
      <c r="N236" s="115">
        <v>0</v>
      </c>
      <c r="O236" s="115">
        <v>0</v>
      </c>
      <c r="P236" s="115">
        <v>0</v>
      </c>
      <c r="Q236" s="115">
        <v>0</v>
      </c>
    </row>
    <row r="237" spans="1:17" ht="13.5" customHeight="1" x14ac:dyDescent="0.15">
      <c r="A237" s="162" t="s">
        <v>488</v>
      </c>
      <c r="B237" s="112" t="s">
        <v>81</v>
      </c>
      <c r="C237" s="113">
        <v>3</v>
      </c>
      <c r="D237" s="114">
        <v>0</v>
      </c>
      <c r="E237" s="115">
        <f t="shared" si="22"/>
        <v>2</v>
      </c>
      <c r="F237" s="115">
        <v>2</v>
      </c>
      <c r="G237" s="115">
        <v>0</v>
      </c>
      <c r="H237" s="115">
        <v>0</v>
      </c>
      <c r="I237" s="115">
        <v>0</v>
      </c>
      <c r="J237" s="115">
        <v>0</v>
      </c>
      <c r="K237" s="115">
        <v>2</v>
      </c>
      <c r="L237" s="115">
        <v>0</v>
      </c>
      <c r="M237" s="115">
        <v>0</v>
      </c>
      <c r="N237" s="115">
        <v>0</v>
      </c>
      <c r="O237" s="115">
        <v>0</v>
      </c>
      <c r="P237" s="115">
        <v>0</v>
      </c>
      <c r="Q237" s="115">
        <v>0</v>
      </c>
    </row>
    <row r="238" spans="1:17" ht="13.5" customHeight="1" x14ac:dyDescent="0.15">
      <c r="A238" s="162" t="s">
        <v>488</v>
      </c>
      <c r="B238" s="112" t="s">
        <v>140</v>
      </c>
      <c r="C238" s="113">
        <v>10</v>
      </c>
      <c r="D238" s="114">
        <v>0</v>
      </c>
      <c r="E238" s="115">
        <f t="shared" si="22"/>
        <v>7</v>
      </c>
      <c r="F238" s="115">
        <v>3</v>
      </c>
      <c r="G238" s="115">
        <v>0</v>
      </c>
      <c r="H238" s="115">
        <v>0</v>
      </c>
      <c r="I238" s="115">
        <v>3</v>
      </c>
      <c r="J238" s="115">
        <v>1</v>
      </c>
      <c r="K238" s="115">
        <v>7</v>
      </c>
      <c r="L238" s="115">
        <v>0</v>
      </c>
      <c r="M238" s="115">
        <v>0</v>
      </c>
      <c r="N238" s="115">
        <v>0</v>
      </c>
      <c r="O238" s="115">
        <v>0</v>
      </c>
      <c r="P238" s="115">
        <v>0</v>
      </c>
      <c r="Q238" s="115">
        <v>0</v>
      </c>
    </row>
    <row r="239" spans="1:17" ht="13.5" customHeight="1" x14ac:dyDescent="0.15">
      <c r="A239" s="162" t="s">
        <v>488</v>
      </c>
      <c r="B239" s="112" t="s">
        <v>151</v>
      </c>
      <c r="C239" s="113">
        <v>12</v>
      </c>
      <c r="D239" s="114">
        <v>0</v>
      </c>
      <c r="E239" s="115">
        <f t="shared" si="22"/>
        <v>5</v>
      </c>
      <c r="F239" s="115">
        <v>3</v>
      </c>
      <c r="G239" s="115">
        <v>0</v>
      </c>
      <c r="H239" s="115">
        <v>0</v>
      </c>
      <c r="I239" s="115">
        <v>1</v>
      </c>
      <c r="J239" s="115">
        <v>1</v>
      </c>
      <c r="K239" s="115">
        <v>5</v>
      </c>
      <c r="L239" s="115">
        <v>0</v>
      </c>
      <c r="M239" s="115">
        <v>0</v>
      </c>
      <c r="N239" s="115">
        <v>0</v>
      </c>
      <c r="O239" s="115">
        <v>0</v>
      </c>
      <c r="P239" s="115">
        <v>0</v>
      </c>
      <c r="Q239" s="115">
        <v>0</v>
      </c>
    </row>
    <row r="240" spans="1:17" ht="13.5" customHeight="1" x14ac:dyDescent="0.15">
      <c r="A240" s="162" t="s">
        <v>488</v>
      </c>
      <c r="B240" s="112" t="s">
        <v>47</v>
      </c>
      <c r="C240" s="113">
        <v>14</v>
      </c>
      <c r="D240" s="113">
        <v>4</v>
      </c>
      <c r="E240" s="115">
        <f t="shared" si="22"/>
        <v>19</v>
      </c>
      <c r="F240" s="115">
        <v>14</v>
      </c>
      <c r="G240" s="115">
        <v>0</v>
      </c>
      <c r="H240" s="115">
        <v>0</v>
      </c>
      <c r="I240" s="115">
        <v>1</v>
      </c>
      <c r="J240" s="115">
        <v>2</v>
      </c>
      <c r="K240" s="115">
        <v>17</v>
      </c>
      <c r="L240" s="115">
        <v>1</v>
      </c>
      <c r="M240" s="115">
        <v>0</v>
      </c>
      <c r="N240" s="115">
        <v>0</v>
      </c>
      <c r="O240" s="115">
        <v>0</v>
      </c>
      <c r="P240" s="115">
        <v>1</v>
      </c>
      <c r="Q240" s="115">
        <v>2</v>
      </c>
    </row>
    <row r="241" spans="1:17" ht="13.5" customHeight="1" x14ac:dyDescent="0.15">
      <c r="A241" s="162" t="s">
        <v>488</v>
      </c>
      <c r="B241" s="112" t="s">
        <v>48</v>
      </c>
      <c r="C241" s="113">
        <v>12</v>
      </c>
      <c r="D241" s="114">
        <v>0</v>
      </c>
      <c r="E241" s="115">
        <f t="shared" si="22"/>
        <v>5</v>
      </c>
      <c r="F241" s="115">
        <v>3</v>
      </c>
      <c r="G241" s="115">
        <v>0</v>
      </c>
      <c r="H241" s="115">
        <v>0</v>
      </c>
      <c r="I241" s="115">
        <v>1</v>
      </c>
      <c r="J241" s="115">
        <v>1</v>
      </c>
      <c r="K241" s="115">
        <v>5</v>
      </c>
      <c r="L241" s="115">
        <v>0</v>
      </c>
      <c r="M241" s="115">
        <v>0</v>
      </c>
      <c r="N241" s="115">
        <v>0</v>
      </c>
      <c r="O241" s="115">
        <v>0</v>
      </c>
      <c r="P241" s="115">
        <v>0</v>
      </c>
      <c r="Q241" s="115">
        <v>0</v>
      </c>
    </row>
    <row r="242" spans="1:17" ht="13.5" customHeight="1" x14ac:dyDescent="0.15">
      <c r="A242" s="162" t="s">
        <v>488</v>
      </c>
      <c r="B242" s="112" t="s">
        <v>168</v>
      </c>
      <c r="C242" s="113">
        <v>14</v>
      </c>
      <c r="D242" s="114">
        <v>0</v>
      </c>
      <c r="E242" s="115">
        <f t="shared" si="22"/>
        <v>9</v>
      </c>
      <c r="F242" s="115">
        <v>3</v>
      </c>
      <c r="G242" s="115">
        <v>0</v>
      </c>
      <c r="H242" s="115">
        <v>0</v>
      </c>
      <c r="I242" s="115">
        <v>6</v>
      </c>
      <c r="J242" s="115">
        <v>0</v>
      </c>
      <c r="K242" s="115">
        <v>9</v>
      </c>
      <c r="L242" s="115">
        <v>0</v>
      </c>
      <c r="M242" s="115">
        <v>0</v>
      </c>
      <c r="N242" s="115">
        <v>0</v>
      </c>
      <c r="O242" s="115">
        <v>0</v>
      </c>
      <c r="P242" s="115">
        <v>0</v>
      </c>
      <c r="Q242" s="115">
        <v>0</v>
      </c>
    </row>
    <row r="243" spans="1:17" ht="13.5" customHeight="1" x14ac:dyDescent="0.15">
      <c r="A243" s="162" t="s">
        <v>488</v>
      </c>
      <c r="B243" s="112" t="s">
        <v>186</v>
      </c>
      <c r="C243" s="113">
        <v>12</v>
      </c>
      <c r="D243" s="114">
        <v>0</v>
      </c>
      <c r="E243" s="115">
        <f t="shared" si="22"/>
        <v>9</v>
      </c>
      <c r="F243" s="115">
        <v>4</v>
      </c>
      <c r="G243" s="115">
        <v>0</v>
      </c>
      <c r="H243" s="115">
        <v>0</v>
      </c>
      <c r="I243" s="115">
        <v>5</v>
      </c>
      <c r="J243" s="115">
        <v>0</v>
      </c>
      <c r="K243" s="115">
        <v>9</v>
      </c>
      <c r="L243" s="115">
        <v>0</v>
      </c>
      <c r="M243" s="115">
        <v>0</v>
      </c>
      <c r="N243" s="115">
        <v>0</v>
      </c>
      <c r="O243" s="115">
        <v>0</v>
      </c>
      <c r="P243" s="115">
        <v>0</v>
      </c>
      <c r="Q243" s="115">
        <v>0</v>
      </c>
    </row>
    <row r="244" spans="1:17" ht="13.5" customHeight="1" x14ac:dyDescent="0.15">
      <c r="A244" s="162" t="s">
        <v>488</v>
      </c>
      <c r="B244" s="112" t="s">
        <v>187</v>
      </c>
      <c r="C244" s="113">
        <v>3</v>
      </c>
      <c r="D244" s="114">
        <v>0</v>
      </c>
      <c r="E244" s="115">
        <f t="shared" si="22"/>
        <v>3</v>
      </c>
      <c r="F244" s="115">
        <v>2</v>
      </c>
      <c r="G244" s="115">
        <v>0</v>
      </c>
      <c r="H244" s="115">
        <v>0</v>
      </c>
      <c r="I244" s="115">
        <v>0</v>
      </c>
      <c r="J244" s="115">
        <v>1</v>
      </c>
      <c r="K244" s="115">
        <v>3</v>
      </c>
      <c r="L244" s="115">
        <v>0</v>
      </c>
      <c r="M244" s="115">
        <v>0</v>
      </c>
      <c r="N244" s="115">
        <v>0</v>
      </c>
      <c r="O244" s="115">
        <v>0</v>
      </c>
      <c r="P244" s="115">
        <v>0</v>
      </c>
      <c r="Q244" s="115">
        <v>0</v>
      </c>
    </row>
    <row r="245" spans="1:17" ht="13.5" customHeight="1" x14ac:dyDescent="0.15">
      <c r="A245" s="162" t="s">
        <v>488</v>
      </c>
      <c r="B245" s="112" t="s">
        <v>188</v>
      </c>
      <c r="C245" s="113">
        <v>4</v>
      </c>
      <c r="D245" s="114">
        <v>0</v>
      </c>
      <c r="E245" s="115">
        <f t="shared" si="22"/>
        <v>5</v>
      </c>
      <c r="F245" s="115">
        <v>3</v>
      </c>
      <c r="G245" s="115">
        <v>0</v>
      </c>
      <c r="H245" s="115">
        <v>0</v>
      </c>
      <c r="I245" s="115">
        <v>1</v>
      </c>
      <c r="J245" s="115">
        <v>1</v>
      </c>
      <c r="K245" s="115">
        <v>5</v>
      </c>
      <c r="L245" s="115">
        <v>0</v>
      </c>
      <c r="M245" s="115">
        <v>0</v>
      </c>
      <c r="N245" s="115">
        <v>0</v>
      </c>
      <c r="O245" s="115">
        <v>0</v>
      </c>
      <c r="P245" s="115">
        <v>0</v>
      </c>
      <c r="Q245" s="115">
        <v>0</v>
      </c>
    </row>
    <row r="246" spans="1:17" ht="13.5" customHeight="1" x14ac:dyDescent="0.15">
      <c r="A246" s="162" t="s">
        <v>488</v>
      </c>
      <c r="B246" s="112" t="s">
        <v>229</v>
      </c>
      <c r="C246" s="113">
        <v>3</v>
      </c>
      <c r="D246" s="114">
        <v>0</v>
      </c>
      <c r="E246" s="115">
        <f t="shared" si="22"/>
        <v>3</v>
      </c>
      <c r="F246" s="115">
        <v>3</v>
      </c>
      <c r="G246" s="115">
        <v>0</v>
      </c>
      <c r="H246" s="115">
        <v>0</v>
      </c>
      <c r="I246" s="115">
        <v>0</v>
      </c>
      <c r="J246" s="115">
        <v>0</v>
      </c>
      <c r="K246" s="115">
        <v>3</v>
      </c>
      <c r="L246" s="115">
        <v>0</v>
      </c>
      <c r="M246" s="115">
        <v>0</v>
      </c>
      <c r="N246" s="115">
        <v>0</v>
      </c>
      <c r="O246" s="115">
        <v>0</v>
      </c>
      <c r="P246" s="115">
        <v>0</v>
      </c>
      <c r="Q246" s="115">
        <v>0</v>
      </c>
    </row>
    <row r="247" spans="1:17" ht="13.5" customHeight="1" x14ac:dyDescent="0.15">
      <c r="A247" s="162" t="s">
        <v>488</v>
      </c>
      <c r="B247" s="112" t="s">
        <v>230</v>
      </c>
      <c r="C247" s="113">
        <v>3</v>
      </c>
      <c r="D247" s="114">
        <v>0</v>
      </c>
      <c r="E247" s="115">
        <f t="shared" si="22"/>
        <v>2</v>
      </c>
      <c r="F247" s="115">
        <v>2</v>
      </c>
      <c r="G247" s="115">
        <v>0</v>
      </c>
      <c r="H247" s="115">
        <v>0</v>
      </c>
      <c r="I247" s="115">
        <v>0</v>
      </c>
      <c r="J247" s="115">
        <v>0</v>
      </c>
      <c r="K247" s="115">
        <v>2</v>
      </c>
      <c r="L247" s="115">
        <v>0</v>
      </c>
      <c r="M247" s="115">
        <v>0</v>
      </c>
      <c r="N247" s="115">
        <v>0</v>
      </c>
      <c r="O247" s="115">
        <v>0</v>
      </c>
      <c r="P247" s="115">
        <v>0</v>
      </c>
      <c r="Q247" s="115">
        <v>0</v>
      </c>
    </row>
    <row r="248" spans="1:17" ht="13.5" customHeight="1" x14ac:dyDescent="0.15">
      <c r="A248" s="162" t="s">
        <v>488</v>
      </c>
      <c r="B248" s="112" t="s">
        <v>189</v>
      </c>
      <c r="C248" s="113">
        <v>3</v>
      </c>
      <c r="D248" s="114">
        <v>0</v>
      </c>
      <c r="E248" s="115">
        <f t="shared" si="22"/>
        <v>3</v>
      </c>
      <c r="F248" s="115">
        <v>2</v>
      </c>
      <c r="G248" s="115">
        <v>0</v>
      </c>
      <c r="H248" s="115">
        <v>0</v>
      </c>
      <c r="I248" s="115">
        <v>1</v>
      </c>
      <c r="J248" s="115">
        <v>0</v>
      </c>
      <c r="K248" s="115">
        <v>3</v>
      </c>
      <c r="L248" s="115">
        <v>0</v>
      </c>
      <c r="M248" s="115">
        <v>0</v>
      </c>
      <c r="N248" s="115">
        <v>0</v>
      </c>
      <c r="O248" s="115">
        <v>0</v>
      </c>
      <c r="P248" s="115">
        <v>0</v>
      </c>
      <c r="Q248" s="115">
        <v>0</v>
      </c>
    </row>
    <row r="249" spans="1:17" ht="13.5" customHeight="1" x14ac:dyDescent="0.15">
      <c r="A249" s="162" t="s">
        <v>488</v>
      </c>
      <c r="B249" s="112" t="s">
        <v>190</v>
      </c>
      <c r="C249" s="113">
        <v>3</v>
      </c>
      <c r="D249" s="114">
        <v>0</v>
      </c>
      <c r="E249" s="115">
        <f t="shared" si="22"/>
        <v>4</v>
      </c>
      <c r="F249" s="115">
        <v>3</v>
      </c>
      <c r="G249" s="115">
        <v>0</v>
      </c>
      <c r="H249" s="115">
        <v>0</v>
      </c>
      <c r="I249" s="115">
        <v>0</v>
      </c>
      <c r="J249" s="115">
        <v>1</v>
      </c>
      <c r="K249" s="115">
        <v>4</v>
      </c>
      <c r="L249" s="115">
        <v>0</v>
      </c>
      <c r="M249" s="115">
        <v>0</v>
      </c>
      <c r="N249" s="115">
        <v>0</v>
      </c>
      <c r="O249" s="115">
        <v>0</v>
      </c>
      <c r="P249" s="115">
        <v>0</v>
      </c>
      <c r="Q249" s="115">
        <v>0</v>
      </c>
    </row>
    <row r="250" spans="1:17" ht="13.5" customHeight="1" x14ac:dyDescent="0.15">
      <c r="A250" s="162" t="s">
        <v>488</v>
      </c>
      <c r="B250" s="112" t="s">
        <v>191</v>
      </c>
      <c r="C250" s="113">
        <v>15</v>
      </c>
      <c r="D250" s="113">
        <v>4</v>
      </c>
      <c r="E250" s="115">
        <f t="shared" si="22"/>
        <v>5</v>
      </c>
      <c r="F250" s="115">
        <v>3</v>
      </c>
      <c r="G250" s="115">
        <v>0</v>
      </c>
      <c r="H250" s="115">
        <v>0</v>
      </c>
      <c r="I250" s="115">
        <v>1</v>
      </c>
      <c r="J250" s="115">
        <v>0</v>
      </c>
      <c r="K250" s="115">
        <v>4</v>
      </c>
      <c r="L250" s="115">
        <v>1</v>
      </c>
      <c r="M250" s="115">
        <v>0</v>
      </c>
      <c r="N250" s="115">
        <v>0</v>
      </c>
      <c r="O250" s="115">
        <v>0</v>
      </c>
      <c r="P250" s="115">
        <v>0</v>
      </c>
      <c r="Q250" s="115">
        <v>1</v>
      </c>
    </row>
    <row r="251" spans="1:17" ht="13.5" customHeight="1" x14ac:dyDescent="0.15">
      <c r="A251" s="162" t="s">
        <v>488</v>
      </c>
      <c r="B251" s="112" t="s">
        <v>192</v>
      </c>
      <c r="C251" s="113">
        <v>5</v>
      </c>
      <c r="D251" s="114">
        <v>0</v>
      </c>
      <c r="E251" s="115">
        <f t="shared" si="22"/>
        <v>2</v>
      </c>
      <c r="F251" s="115">
        <v>2</v>
      </c>
      <c r="G251" s="115">
        <v>0</v>
      </c>
      <c r="H251" s="115">
        <v>0</v>
      </c>
      <c r="I251" s="115">
        <v>0</v>
      </c>
      <c r="J251" s="115">
        <v>0</v>
      </c>
      <c r="K251" s="115">
        <v>2</v>
      </c>
      <c r="L251" s="115">
        <v>0</v>
      </c>
      <c r="M251" s="115">
        <v>0</v>
      </c>
      <c r="N251" s="115">
        <v>0</v>
      </c>
      <c r="O251" s="115">
        <v>0</v>
      </c>
      <c r="P251" s="115">
        <v>0</v>
      </c>
      <c r="Q251" s="115">
        <v>0</v>
      </c>
    </row>
    <row r="252" spans="1:17" ht="13.5" customHeight="1" x14ac:dyDescent="0.15">
      <c r="A252" s="162" t="s">
        <v>488</v>
      </c>
      <c r="B252" s="112" t="s">
        <v>193</v>
      </c>
      <c r="C252" s="113">
        <v>3</v>
      </c>
      <c r="D252" s="114">
        <v>0</v>
      </c>
      <c r="E252" s="115">
        <f t="shared" si="22"/>
        <v>2</v>
      </c>
      <c r="F252" s="115">
        <v>2</v>
      </c>
      <c r="G252" s="115">
        <v>0</v>
      </c>
      <c r="H252" s="115">
        <v>0</v>
      </c>
      <c r="I252" s="115">
        <v>0</v>
      </c>
      <c r="J252" s="115">
        <v>0</v>
      </c>
      <c r="K252" s="115">
        <v>2</v>
      </c>
      <c r="L252" s="115">
        <v>0</v>
      </c>
      <c r="M252" s="115">
        <v>0</v>
      </c>
      <c r="N252" s="115">
        <v>0</v>
      </c>
      <c r="O252" s="115">
        <v>0</v>
      </c>
      <c r="P252" s="115">
        <v>0</v>
      </c>
      <c r="Q252" s="115">
        <v>0</v>
      </c>
    </row>
    <row r="253" spans="1:17" ht="13.5" customHeight="1" x14ac:dyDescent="0.15">
      <c r="A253" s="162" t="s">
        <v>488</v>
      </c>
      <c r="B253" s="112" t="s">
        <v>194</v>
      </c>
      <c r="C253" s="113">
        <v>3</v>
      </c>
      <c r="D253" s="114">
        <v>0</v>
      </c>
      <c r="E253" s="115">
        <f t="shared" si="22"/>
        <v>2</v>
      </c>
      <c r="F253" s="115">
        <v>2</v>
      </c>
      <c r="G253" s="115">
        <v>0</v>
      </c>
      <c r="H253" s="115">
        <v>0</v>
      </c>
      <c r="I253" s="115">
        <v>0</v>
      </c>
      <c r="J253" s="115">
        <v>0</v>
      </c>
      <c r="K253" s="115">
        <v>2</v>
      </c>
      <c r="L253" s="115">
        <v>0</v>
      </c>
      <c r="M253" s="115">
        <v>0</v>
      </c>
      <c r="N253" s="115">
        <v>0</v>
      </c>
      <c r="O253" s="115">
        <v>0</v>
      </c>
      <c r="P253" s="115">
        <v>0</v>
      </c>
      <c r="Q253" s="115">
        <v>0</v>
      </c>
    </row>
    <row r="254" spans="1:17" ht="13.5" customHeight="1" x14ac:dyDescent="0.15">
      <c r="A254" s="162" t="s">
        <v>488</v>
      </c>
      <c r="B254" s="112" t="s">
        <v>228</v>
      </c>
      <c r="C254" s="113">
        <v>3</v>
      </c>
      <c r="D254" s="114">
        <v>0</v>
      </c>
      <c r="E254" s="115">
        <f t="shared" si="22"/>
        <v>3</v>
      </c>
      <c r="F254" s="115">
        <v>3</v>
      </c>
      <c r="G254" s="115">
        <v>0</v>
      </c>
      <c r="H254" s="115">
        <v>0</v>
      </c>
      <c r="I254" s="115">
        <v>0</v>
      </c>
      <c r="J254" s="115">
        <v>0</v>
      </c>
      <c r="K254" s="115">
        <v>3</v>
      </c>
      <c r="L254" s="115">
        <v>0</v>
      </c>
      <c r="M254" s="115">
        <v>0</v>
      </c>
      <c r="N254" s="115">
        <v>0</v>
      </c>
      <c r="O254" s="115">
        <v>0</v>
      </c>
      <c r="P254" s="115">
        <v>0</v>
      </c>
      <c r="Q254" s="115">
        <v>0</v>
      </c>
    </row>
    <row r="255" spans="1:17" ht="13.5" customHeight="1" x14ac:dyDescent="0.15">
      <c r="A255" s="163" t="s">
        <v>485</v>
      </c>
      <c r="B255" s="117">
        <f>COUNTA(B233:B254)</f>
        <v>22</v>
      </c>
      <c r="C255" s="118">
        <f t="shared" ref="C255:D255" si="23">SUM(C233:C254)</f>
        <v>171</v>
      </c>
      <c r="D255" s="118">
        <f t="shared" si="23"/>
        <v>12</v>
      </c>
      <c r="E255" s="119">
        <f t="shared" ref="E255:Q255" si="24">SUM(E233:E254)</f>
        <v>117</v>
      </c>
      <c r="F255" s="119">
        <f t="shared" si="24"/>
        <v>72</v>
      </c>
      <c r="G255" s="119">
        <f t="shared" si="24"/>
        <v>0</v>
      </c>
      <c r="H255" s="119">
        <f t="shared" si="24"/>
        <v>0</v>
      </c>
      <c r="I255" s="119">
        <f t="shared" si="24"/>
        <v>31</v>
      </c>
      <c r="J255" s="119">
        <f t="shared" si="24"/>
        <v>10</v>
      </c>
      <c r="K255" s="119">
        <f t="shared" si="24"/>
        <v>113</v>
      </c>
      <c r="L255" s="119">
        <f t="shared" si="24"/>
        <v>3</v>
      </c>
      <c r="M255" s="119">
        <f t="shared" si="24"/>
        <v>0</v>
      </c>
      <c r="N255" s="119">
        <f t="shared" si="24"/>
        <v>0</v>
      </c>
      <c r="O255" s="119">
        <f t="shared" si="24"/>
        <v>0</v>
      </c>
      <c r="P255" s="119">
        <f t="shared" si="24"/>
        <v>1</v>
      </c>
      <c r="Q255" s="119">
        <f t="shared" si="24"/>
        <v>4</v>
      </c>
    </row>
    <row r="256" spans="1:17" ht="13.5" customHeight="1" x14ac:dyDescent="0.15">
      <c r="A256" s="162" t="s">
        <v>487</v>
      </c>
      <c r="B256" s="112" t="s">
        <v>37</v>
      </c>
      <c r="C256" s="113">
        <v>21</v>
      </c>
      <c r="D256" s="113">
        <v>4</v>
      </c>
      <c r="E256" s="115">
        <f t="shared" si="22"/>
        <v>15</v>
      </c>
      <c r="F256" s="115">
        <v>12</v>
      </c>
      <c r="G256" s="115">
        <v>0</v>
      </c>
      <c r="H256" s="115">
        <v>0</v>
      </c>
      <c r="I256" s="115">
        <v>1</v>
      </c>
      <c r="J256" s="115">
        <v>1</v>
      </c>
      <c r="K256" s="115">
        <v>14</v>
      </c>
      <c r="L256" s="115">
        <v>1</v>
      </c>
      <c r="M256" s="115">
        <v>0</v>
      </c>
      <c r="N256" s="115">
        <v>0</v>
      </c>
      <c r="O256" s="115">
        <v>0</v>
      </c>
      <c r="P256" s="115">
        <v>0</v>
      </c>
      <c r="Q256" s="115">
        <v>1</v>
      </c>
    </row>
    <row r="257" spans="1:17" ht="13.5" customHeight="1" x14ac:dyDescent="0.15">
      <c r="A257" s="162" t="s">
        <v>487</v>
      </c>
      <c r="B257" s="112" t="s">
        <v>38</v>
      </c>
      <c r="C257" s="113">
        <v>18</v>
      </c>
      <c r="D257" s="114">
        <v>0</v>
      </c>
      <c r="E257" s="115">
        <f t="shared" si="22"/>
        <v>6</v>
      </c>
      <c r="F257" s="115">
        <v>3</v>
      </c>
      <c r="G257" s="115">
        <v>0</v>
      </c>
      <c r="H257" s="115">
        <v>0</v>
      </c>
      <c r="I257" s="115">
        <v>1</v>
      </c>
      <c r="J257" s="115">
        <v>2</v>
      </c>
      <c r="K257" s="115">
        <v>6</v>
      </c>
      <c r="L257" s="115">
        <v>0</v>
      </c>
      <c r="M257" s="115">
        <v>0</v>
      </c>
      <c r="N257" s="115">
        <v>0</v>
      </c>
      <c r="O257" s="115">
        <v>0</v>
      </c>
      <c r="P257" s="115">
        <v>0</v>
      </c>
      <c r="Q257" s="115">
        <v>0</v>
      </c>
    </row>
    <row r="258" spans="1:17" ht="13.5" customHeight="1" x14ac:dyDescent="0.15">
      <c r="A258" s="162" t="s">
        <v>487</v>
      </c>
      <c r="B258" s="112" t="s">
        <v>39</v>
      </c>
      <c r="C258" s="113">
        <v>12</v>
      </c>
      <c r="D258" s="114">
        <v>0</v>
      </c>
      <c r="E258" s="115">
        <f t="shared" si="22"/>
        <v>14</v>
      </c>
      <c r="F258" s="115">
        <v>3</v>
      </c>
      <c r="G258" s="115">
        <v>0</v>
      </c>
      <c r="H258" s="115">
        <v>0</v>
      </c>
      <c r="I258" s="115">
        <v>10</v>
      </c>
      <c r="J258" s="115">
        <v>1</v>
      </c>
      <c r="K258" s="115">
        <v>14</v>
      </c>
      <c r="L258" s="115">
        <v>0</v>
      </c>
      <c r="M258" s="115">
        <v>0</v>
      </c>
      <c r="N258" s="115">
        <v>0</v>
      </c>
      <c r="O258" s="115">
        <v>0</v>
      </c>
      <c r="P258" s="115">
        <v>0</v>
      </c>
      <c r="Q258" s="115">
        <v>0</v>
      </c>
    </row>
    <row r="259" spans="1:17" ht="13.5" customHeight="1" x14ac:dyDescent="0.15">
      <c r="A259" s="162" t="s">
        <v>487</v>
      </c>
      <c r="B259" s="112" t="s">
        <v>40</v>
      </c>
      <c r="C259" s="113">
        <v>15</v>
      </c>
      <c r="D259" s="113">
        <v>0</v>
      </c>
      <c r="E259" s="115">
        <f t="shared" si="22"/>
        <v>24</v>
      </c>
      <c r="F259" s="115">
        <v>5</v>
      </c>
      <c r="G259" s="115">
        <v>0</v>
      </c>
      <c r="H259" s="115">
        <v>0</v>
      </c>
      <c r="I259" s="115">
        <v>16</v>
      </c>
      <c r="J259" s="115">
        <v>3</v>
      </c>
      <c r="K259" s="115">
        <v>24</v>
      </c>
      <c r="L259" s="115">
        <v>0</v>
      </c>
      <c r="M259" s="115">
        <v>0</v>
      </c>
      <c r="N259" s="115">
        <v>0</v>
      </c>
      <c r="O259" s="115">
        <v>0</v>
      </c>
      <c r="P259" s="115">
        <v>0</v>
      </c>
      <c r="Q259" s="115">
        <v>0</v>
      </c>
    </row>
    <row r="260" spans="1:17" ht="13.5" customHeight="1" x14ac:dyDescent="0.15">
      <c r="A260" s="162" t="s">
        <v>487</v>
      </c>
      <c r="B260" s="112" t="s">
        <v>142</v>
      </c>
      <c r="C260" s="113">
        <v>12</v>
      </c>
      <c r="D260" s="114">
        <v>0</v>
      </c>
      <c r="E260" s="115">
        <f t="shared" si="22"/>
        <v>6</v>
      </c>
      <c r="F260" s="115">
        <v>3</v>
      </c>
      <c r="G260" s="115">
        <v>0</v>
      </c>
      <c r="H260" s="115">
        <v>0</v>
      </c>
      <c r="I260" s="115">
        <v>1</v>
      </c>
      <c r="J260" s="115">
        <v>2</v>
      </c>
      <c r="K260" s="115">
        <v>6</v>
      </c>
      <c r="L260" s="115">
        <v>0</v>
      </c>
      <c r="M260" s="115">
        <v>0</v>
      </c>
      <c r="N260" s="115">
        <v>0</v>
      </c>
      <c r="O260" s="115">
        <v>0</v>
      </c>
      <c r="P260" s="115">
        <v>0</v>
      </c>
      <c r="Q260" s="115">
        <v>0</v>
      </c>
    </row>
    <row r="261" spans="1:17" ht="13.5" customHeight="1" x14ac:dyDescent="0.15">
      <c r="A261" s="162" t="s">
        <v>487</v>
      </c>
      <c r="B261" s="112" t="s">
        <v>246</v>
      </c>
      <c r="C261" s="113">
        <v>12</v>
      </c>
      <c r="D261" s="114">
        <v>0</v>
      </c>
      <c r="E261" s="115">
        <f t="shared" si="22"/>
        <v>7</v>
      </c>
      <c r="F261" s="115">
        <v>4</v>
      </c>
      <c r="G261" s="115">
        <v>0</v>
      </c>
      <c r="H261" s="115">
        <v>0</v>
      </c>
      <c r="I261" s="115">
        <v>2</v>
      </c>
      <c r="J261" s="115">
        <v>1</v>
      </c>
      <c r="K261" s="115">
        <v>7</v>
      </c>
      <c r="L261" s="115">
        <v>0</v>
      </c>
      <c r="M261" s="115">
        <v>0</v>
      </c>
      <c r="N261" s="115">
        <v>0</v>
      </c>
      <c r="O261" s="115">
        <v>0</v>
      </c>
      <c r="P261" s="115">
        <v>0</v>
      </c>
      <c r="Q261" s="115">
        <v>0</v>
      </c>
    </row>
    <row r="262" spans="1:17" ht="13.5" customHeight="1" x14ac:dyDescent="0.15">
      <c r="A262" s="162" t="s">
        <v>487</v>
      </c>
      <c r="B262" s="112" t="s">
        <v>201</v>
      </c>
      <c r="C262" s="113">
        <v>6</v>
      </c>
      <c r="D262" s="114">
        <v>0</v>
      </c>
      <c r="E262" s="115">
        <f t="shared" si="22"/>
        <v>3</v>
      </c>
      <c r="F262" s="115">
        <v>2</v>
      </c>
      <c r="G262" s="115">
        <v>0</v>
      </c>
      <c r="H262" s="115">
        <v>0</v>
      </c>
      <c r="I262" s="115">
        <v>1</v>
      </c>
      <c r="J262" s="115">
        <v>0</v>
      </c>
      <c r="K262" s="115">
        <v>3</v>
      </c>
      <c r="L262" s="115">
        <v>0</v>
      </c>
      <c r="M262" s="115">
        <v>0</v>
      </c>
      <c r="N262" s="115">
        <v>0</v>
      </c>
      <c r="O262" s="115">
        <v>0</v>
      </c>
      <c r="P262" s="115">
        <v>0</v>
      </c>
      <c r="Q262" s="115">
        <v>0</v>
      </c>
    </row>
    <row r="263" spans="1:17" ht="13.5" customHeight="1" x14ac:dyDescent="0.15">
      <c r="A263" s="162" t="s">
        <v>487</v>
      </c>
      <c r="B263" s="112" t="s">
        <v>238</v>
      </c>
      <c r="C263" s="113">
        <v>5</v>
      </c>
      <c r="D263" s="114">
        <v>0</v>
      </c>
      <c r="E263" s="115">
        <f t="shared" si="22"/>
        <v>2</v>
      </c>
      <c r="F263" s="115">
        <v>2</v>
      </c>
      <c r="G263" s="115">
        <v>0</v>
      </c>
      <c r="H263" s="115">
        <v>0</v>
      </c>
      <c r="I263" s="115">
        <v>0</v>
      </c>
      <c r="J263" s="115">
        <v>0</v>
      </c>
      <c r="K263" s="115">
        <v>2</v>
      </c>
      <c r="L263" s="115">
        <v>0</v>
      </c>
      <c r="M263" s="115">
        <v>0</v>
      </c>
      <c r="N263" s="115">
        <v>0</v>
      </c>
      <c r="O263" s="115">
        <v>0</v>
      </c>
      <c r="P263" s="115">
        <v>0</v>
      </c>
      <c r="Q263" s="115">
        <v>0</v>
      </c>
    </row>
    <row r="264" spans="1:17" ht="13.5" customHeight="1" x14ac:dyDescent="0.15">
      <c r="A264" s="162" t="s">
        <v>487</v>
      </c>
      <c r="B264" s="112" t="s">
        <v>202</v>
      </c>
      <c r="C264" s="113">
        <v>9</v>
      </c>
      <c r="D264" s="114">
        <v>0</v>
      </c>
      <c r="E264" s="115">
        <f t="shared" si="22"/>
        <v>7</v>
      </c>
      <c r="F264" s="115">
        <v>4</v>
      </c>
      <c r="G264" s="115">
        <v>0</v>
      </c>
      <c r="H264" s="115">
        <v>0</v>
      </c>
      <c r="I264" s="115">
        <v>3</v>
      </c>
      <c r="J264" s="115">
        <v>0</v>
      </c>
      <c r="K264" s="115">
        <v>7</v>
      </c>
      <c r="L264" s="115">
        <v>0</v>
      </c>
      <c r="M264" s="115">
        <v>0</v>
      </c>
      <c r="N264" s="115">
        <v>0</v>
      </c>
      <c r="O264" s="115">
        <v>0</v>
      </c>
      <c r="P264" s="115">
        <v>0</v>
      </c>
      <c r="Q264" s="115">
        <v>0</v>
      </c>
    </row>
    <row r="265" spans="1:17" ht="13.5" customHeight="1" x14ac:dyDescent="0.15">
      <c r="A265" s="162" t="s">
        <v>487</v>
      </c>
      <c r="B265" s="112" t="s">
        <v>203</v>
      </c>
      <c r="C265" s="113">
        <v>12</v>
      </c>
      <c r="D265" s="114">
        <v>0</v>
      </c>
      <c r="E265" s="115">
        <f t="shared" si="22"/>
        <v>5</v>
      </c>
      <c r="F265" s="115">
        <v>3</v>
      </c>
      <c r="G265" s="115">
        <v>0</v>
      </c>
      <c r="H265" s="115">
        <v>0</v>
      </c>
      <c r="I265" s="115">
        <v>1</v>
      </c>
      <c r="J265" s="115">
        <v>1</v>
      </c>
      <c r="K265" s="115">
        <v>5</v>
      </c>
      <c r="L265" s="115">
        <v>0</v>
      </c>
      <c r="M265" s="115">
        <v>0</v>
      </c>
      <c r="N265" s="115">
        <v>0</v>
      </c>
      <c r="O265" s="115">
        <v>0</v>
      </c>
      <c r="P265" s="115">
        <v>0</v>
      </c>
      <c r="Q265" s="115">
        <v>0</v>
      </c>
    </row>
    <row r="266" spans="1:17" ht="13.5" customHeight="1" x14ac:dyDescent="0.15">
      <c r="A266" s="162" t="s">
        <v>487</v>
      </c>
      <c r="B266" s="112" t="s">
        <v>239</v>
      </c>
      <c r="C266" s="113">
        <v>6</v>
      </c>
      <c r="D266" s="114">
        <v>0</v>
      </c>
      <c r="E266" s="115">
        <f t="shared" si="22"/>
        <v>8</v>
      </c>
      <c r="F266" s="115">
        <v>3</v>
      </c>
      <c r="G266" s="115">
        <v>0</v>
      </c>
      <c r="H266" s="115">
        <v>0</v>
      </c>
      <c r="I266" s="115">
        <v>4</v>
      </c>
      <c r="J266" s="115">
        <v>1</v>
      </c>
      <c r="K266" s="115">
        <v>8</v>
      </c>
      <c r="L266" s="115">
        <v>0</v>
      </c>
      <c r="M266" s="115">
        <v>0</v>
      </c>
      <c r="N266" s="115">
        <v>0</v>
      </c>
      <c r="O266" s="115">
        <v>0</v>
      </c>
      <c r="P266" s="115">
        <v>0</v>
      </c>
      <c r="Q266" s="115">
        <v>0</v>
      </c>
    </row>
    <row r="267" spans="1:17" ht="13.5" customHeight="1" x14ac:dyDescent="0.15">
      <c r="A267" s="162" t="s">
        <v>487</v>
      </c>
      <c r="B267" s="112" t="s">
        <v>204</v>
      </c>
      <c r="C267" s="113">
        <v>4</v>
      </c>
      <c r="D267" s="114">
        <v>0</v>
      </c>
      <c r="E267" s="115">
        <f t="shared" si="22"/>
        <v>2</v>
      </c>
      <c r="F267" s="115">
        <v>2</v>
      </c>
      <c r="G267" s="115">
        <v>0</v>
      </c>
      <c r="H267" s="115">
        <v>0</v>
      </c>
      <c r="I267" s="115">
        <v>0</v>
      </c>
      <c r="J267" s="115">
        <v>0</v>
      </c>
      <c r="K267" s="115">
        <v>2</v>
      </c>
      <c r="L267" s="115">
        <v>0</v>
      </c>
      <c r="M267" s="115">
        <v>0</v>
      </c>
      <c r="N267" s="115">
        <v>0</v>
      </c>
      <c r="O267" s="115">
        <v>0</v>
      </c>
      <c r="P267" s="115">
        <v>0</v>
      </c>
      <c r="Q267" s="115">
        <v>0</v>
      </c>
    </row>
    <row r="268" spans="1:17" ht="13.5" customHeight="1" x14ac:dyDescent="0.15">
      <c r="A268" s="162" t="s">
        <v>487</v>
      </c>
      <c r="B268" s="112" t="s">
        <v>205</v>
      </c>
      <c r="C268" s="113">
        <v>5</v>
      </c>
      <c r="D268" s="114">
        <v>0</v>
      </c>
      <c r="E268" s="115">
        <f t="shared" si="22"/>
        <v>3</v>
      </c>
      <c r="F268" s="115">
        <v>2</v>
      </c>
      <c r="G268" s="115">
        <v>0</v>
      </c>
      <c r="H268" s="115">
        <v>0</v>
      </c>
      <c r="I268" s="115">
        <v>0</v>
      </c>
      <c r="J268" s="115">
        <v>1</v>
      </c>
      <c r="K268" s="115">
        <v>3</v>
      </c>
      <c r="L268" s="115">
        <v>0</v>
      </c>
      <c r="M268" s="115">
        <v>0</v>
      </c>
      <c r="N268" s="115">
        <v>0</v>
      </c>
      <c r="O268" s="115">
        <v>0</v>
      </c>
      <c r="P268" s="115">
        <v>0</v>
      </c>
      <c r="Q268" s="115">
        <v>0</v>
      </c>
    </row>
    <row r="269" spans="1:17" ht="13.5" customHeight="1" x14ac:dyDescent="0.15">
      <c r="A269" s="162" t="s">
        <v>487</v>
      </c>
      <c r="B269" s="112" t="s">
        <v>206</v>
      </c>
      <c r="C269" s="113">
        <v>1</v>
      </c>
      <c r="D269" s="114">
        <v>0</v>
      </c>
      <c r="E269" s="115">
        <f t="shared" si="22"/>
        <v>3</v>
      </c>
      <c r="F269" s="115">
        <v>2</v>
      </c>
      <c r="G269" s="115">
        <v>0</v>
      </c>
      <c r="H269" s="115">
        <v>0</v>
      </c>
      <c r="I269" s="115">
        <v>0</v>
      </c>
      <c r="J269" s="115">
        <v>1</v>
      </c>
      <c r="K269" s="115">
        <v>3</v>
      </c>
      <c r="L269" s="115">
        <v>0</v>
      </c>
      <c r="M269" s="115">
        <v>0</v>
      </c>
      <c r="N269" s="115">
        <v>0</v>
      </c>
      <c r="O269" s="115">
        <v>0</v>
      </c>
      <c r="P269" s="115">
        <v>0</v>
      </c>
      <c r="Q269" s="115">
        <v>0</v>
      </c>
    </row>
    <row r="270" spans="1:17" ht="13.5" customHeight="1" x14ac:dyDescent="0.15">
      <c r="A270" s="162" t="s">
        <v>487</v>
      </c>
      <c r="B270" s="112" t="s">
        <v>626</v>
      </c>
      <c r="C270" s="113">
        <v>6</v>
      </c>
      <c r="D270" s="114">
        <v>0</v>
      </c>
      <c r="E270" s="115">
        <f t="shared" si="22"/>
        <v>3</v>
      </c>
      <c r="F270" s="115">
        <v>2</v>
      </c>
      <c r="G270" s="115">
        <v>0</v>
      </c>
      <c r="H270" s="115">
        <v>0</v>
      </c>
      <c r="I270" s="115">
        <v>1</v>
      </c>
      <c r="J270" s="115">
        <v>0</v>
      </c>
      <c r="K270" s="115">
        <v>3</v>
      </c>
      <c r="L270" s="115">
        <v>0</v>
      </c>
      <c r="M270" s="115">
        <v>0</v>
      </c>
      <c r="N270" s="115">
        <v>0</v>
      </c>
      <c r="O270" s="115">
        <v>0</v>
      </c>
      <c r="P270" s="115">
        <v>0</v>
      </c>
      <c r="Q270" s="115">
        <v>0</v>
      </c>
    </row>
    <row r="271" spans="1:17" ht="13.5" customHeight="1" x14ac:dyDescent="0.15">
      <c r="A271" s="162" t="s">
        <v>487</v>
      </c>
      <c r="B271" s="112" t="s">
        <v>207</v>
      </c>
      <c r="C271" s="113">
        <v>6</v>
      </c>
      <c r="D271" s="114">
        <v>0</v>
      </c>
      <c r="E271" s="115">
        <f t="shared" si="22"/>
        <v>6</v>
      </c>
      <c r="F271" s="115">
        <v>3</v>
      </c>
      <c r="G271" s="115">
        <v>0</v>
      </c>
      <c r="H271" s="115">
        <v>0</v>
      </c>
      <c r="I271" s="115">
        <v>2</v>
      </c>
      <c r="J271" s="115">
        <v>1</v>
      </c>
      <c r="K271" s="115">
        <v>6</v>
      </c>
      <c r="L271" s="115">
        <v>0</v>
      </c>
      <c r="M271" s="115">
        <v>0</v>
      </c>
      <c r="N271" s="115">
        <v>0</v>
      </c>
      <c r="O271" s="115">
        <v>0</v>
      </c>
      <c r="P271" s="115">
        <v>0</v>
      </c>
      <c r="Q271" s="115">
        <v>0</v>
      </c>
    </row>
    <row r="272" spans="1:17" ht="13.5" customHeight="1" x14ac:dyDescent="0.15">
      <c r="A272" s="162" t="s">
        <v>487</v>
      </c>
      <c r="B272" s="112" t="s">
        <v>208</v>
      </c>
      <c r="C272" s="113">
        <v>3</v>
      </c>
      <c r="D272" s="114">
        <v>0</v>
      </c>
      <c r="E272" s="115">
        <f t="shared" si="22"/>
        <v>2</v>
      </c>
      <c r="F272" s="115">
        <v>2</v>
      </c>
      <c r="G272" s="115">
        <v>0</v>
      </c>
      <c r="H272" s="115">
        <v>0</v>
      </c>
      <c r="I272" s="115">
        <v>0</v>
      </c>
      <c r="J272" s="115">
        <v>0</v>
      </c>
      <c r="K272" s="115">
        <v>2</v>
      </c>
      <c r="L272" s="115">
        <v>0</v>
      </c>
      <c r="M272" s="115">
        <v>0</v>
      </c>
      <c r="N272" s="115">
        <v>0</v>
      </c>
      <c r="O272" s="115">
        <v>0</v>
      </c>
      <c r="P272" s="115">
        <v>0</v>
      </c>
      <c r="Q272" s="115">
        <v>0</v>
      </c>
    </row>
    <row r="273" spans="1:17" ht="13.5" customHeight="1" x14ac:dyDescent="0.15">
      <c r="A273" s="162" t="s">
        <v>487</v>
      </c>
      <c r="B273" s="112" t="s">
        <v>209</v>
      </c>
      <c r="C273" s="113">
        <v>6</v>
      </c>
      <c r="D273" s="114">
        <v>0</v>
      </c>
      <c r="E273" s="115">
        <f t="shared" si="22"/>
        <v>3</v>
      </c>
      <c r="F273" s="115">
        <v>2</v>
      </c>
      <c r="G273" s="115">
        <v>0</v>
      </c>
      <c r="H273" s="115">
        <v>0</v>
      </c>
      <c r="I273" s="115">
        <v>1</v>
      </c>
      <c r="J273" s="115">
        <v>0</v>
      </c>
      <c r="K273" s="115">
        <v>3</v>
      </c>
      <c r="L273" s="115">
        <v>0</v>
      </c>
      <c r="M273" s="115">
        <v>0</v>
      </c>
      <c r="N273" s="115">
        <v>0</v>
      </c>
      <c r="O273" s="115">
        <v>0</v>
      </c>
      <c r="P273" s="115">
        <v>0</v>
      </c>
      <c r="Q273" s="115">
        <v>0</v>
      </c>
    </row>
    <row r="274" spans="1:17" ht="13.5" customHeight="1" x14ac:dyDescent="0.15">
      <c r="A274" s="163" t="s">
        <v>485</v>
      </c>
      <c r="B274" s="117">
        <f>COUNTA(B256:B273)</f>
        <v>18</v>
      </c>
      <c r="C274" s="118">
        <f t="shared" ref="C274:D274" si="25">SUM(C256:C273)</f>
        <v>159</v>
      </c>
      <c r="D274" s="118">
        <f t="shared" si="25"/>
        <v>4</v>
      </c>
      <c r="E274" s="118">
        <f t="shared" ref="E274:Q274" si="26">SUM(E256:E273)</f>
        <v>119</v>
      </c>
      <c r="F274" s="118">
        <f t="shared" si="26"/>
        <v>59</v>
      </c>
      <c r="G274" s="118">
        <f t="shared" si="26"/>
        <v>0</v>
      </c>
      <c r="H274" s="118">
        <f t="shared" si="26"/>
        <v>0</v>
      </c>
      <c r="I274" s="118">
        <f t="shared" si="26"/>
        <v>44</v>
      </c>
      <c r="J274" s="118">
        <f t="shared" si="26"/>
        <v>15</v>
      </c>
      <c r="K274" s="118">
        <f t="shared" si="26"/>
        <v>118</v>
      </c>
      <c r="L274" s="118">
        <f t="shared" si="26"/>
        <v>1</v>
      </c>
      <c r="M274" s="118">
        <f t="shared" si="26"/>
        <v>0</v>
      </c>
      <c r="N274" s="118">
        <f t="shared" si="26"/>
        <v>0</v>
      </c>
      <c r="O274" s="118">
        <f t="shared" si="26"/>
        <v>0</v>
      </c>
      <c r="P274" s="118">
        <f t="shared" si="26"/>
        <v>0</v>
      </c>
      <c r="Q274" s="118">
        <f t="shared" si="26"/>
        <v>1</v>
      </c>
    </row>
    <row r="275" spans="1:17" ht="13.5" customHeight="1" x14ac:dyDescent="0.15">
      <c r="A275" s="162" t="s">
        <v>486</v>
      </c>
      <c r="B275" s="112" t="s">
        <v>33</v>
      </c>
      <c r="C275" s="113">
        <v>18</v>
      </c>
      <c r="D275" s="113">
        <v>4</v>
      </c>
      <c r="E275" s="115">
        <f t="shared" si="22"/>
        <v>15</v>
      </c>
      <c r="F275" s="115">
        <v>10</v>
      </c>
      <c r="G275" s="115">
        <v>0</v>
      </c>
      <c r="H275" s="115">
        <v>0</v>
      </c>
      <c r="I275" s="115">
        <v>3</v>
      </c>
      <c r="J275" s="115">
        <v>1</v>
      </c>
      <c r="K275" s="115">
        <v>14</v>
      </c>
      <c r="L275" s="115">
        <v>1</v>
      </c>
      <c r="M275" s="115">
        <v>0</v>
      </c>
      <c r="N275" s="115">
        <v>0</v>
      </c>
      <c r="O275" s="115">
        <v>0</v>
      </c>
      <c r="P275" s="115">
        <v>0</v>
      </c>
      <c r="Q275" s="115">
        <v>1</v>
      </c>
    </row>
    <row r="276" spans="1:17" ht="13.5" customHeight="1" x14ac:dyDescent="0.15">
      <c r="A276" s="162" t="s">
        <v>486</v>
      </c>
      <c r="B276" s="112" t="s">
        <v>34</v>
      </c>
      <c r="C276" s="113">
        <v>15</v>
      </c>
      <c r="D276" s="114">
        <v>0</v>
      </c>
      <c r="E276" s="115">
        <f t="shared" si="22"/>
        <v>6</v>
      </c>
      <c r="F276" s="115">
        <v>4</v>
      </c>
      <c r="G276" s="115">
        <v>0</v>
      </c>
      <c r="H276" s="115">
        <v>0</v>
      </c>
      <c r="I276" s="115">
        <v>1</v>
      </c>
      <c r="J276" s="115">
        <v>1</v>
      </c>
      <c r="K276" s="115">
        <v>6</v>
      </c>
      <c r="L276" s="115">
        <v>0</v>
      </c>
      <c r="M276" s="115">
        <v>0</v>
      </c>
      <c r="N276" s="115">
        <v>0</v>
      </c>
      <c r="O276" s="115">
        <v>0</v>
      </c>
      <c r="P276" s="115">
        <v>0</v>
      </c>
      <c r="Q276" s="115">
        <v>0</v>
      </c>
    </row>
    <row r="277" spans="1:17" ht="13.5" customHeight="1" x14ac:dyDescent="0.15">
      <c r="A277" s="162" t="s">
        <v>486</v>
      </c>
      <c r="B277" s="112" t="s">
        <v>35</v>
      </c>
      <c r="C277" s="113">
        <v>12</v>
      </c>
      <c r="D277" s="114">
        <v>0</v>
      </c>
      <c r="E277" s="115">
        <f t="shared" si="22"/>
        <v>8</v>
      </c>
      <c r="F277" s="115">
        <v>3</v>
      </c>
      <c r="G277" s="115">
        <v>0</v>
      </c>
      <c r="H277" s="115">
        <v>0</v>
      </c>
      <c r="I277" s="115">
        <v>3</v>
      </c>
      <c r="J277" s="115">
        <v>2</v>
      </c>
      <c r="K277" s="115">
        <v>8</v>
      </c>
      <c r="L277" s="115">
        <v>0</v>
      </c>
      <c r="M277" s="115">
        <v>0</v>
      </c>
      <c r="N277" s="115">
        <v>0</v>
      </c>
      <c r="O277" s="115">
        <v>0</v>
      </c>
      <c r="P277" s="115">
        <v>0</v>
      </c>
      <c r="Q277" s="115">
        <v>0</v>
      </c>
    </row>
    <row r="278" spans="1:17" ht="13.5" customHeight="1" x14ac:dyDescent="0.15">
      <c r="A278" s="162" t="s">
        <v>486</v>
      </c>
      <c r="B278" s="112" t="s">
        <v>36</v>
      </c>
      <c r="C278" s="113">
        <v>17</v>
      </c>
      <c r="D278" s="113">
        <v>4</v>
      </c>
      <c r="E278" s="115">
        <f t="shared" si="22"/>
        <v>18</v>
      </c>
      <c r="F278" s="115">
        <v>5</v>
      </c>
      <c r="G278" s="115">
        <v>0</v>
      </c>
      <c r="H278" s="115">
        <v>0</v>
      </c>
      <c r="I278" s="115">
        <v>12</v>
      </c>
      <c r="J278" s="115">
        <v>0</v>
      </c>
      <c r="K278" s="115">
        <v>17</v>
      </c>
      <c r="L278" s="115">
        <v>1</v>
      </c>
      <c r="M278" s="115">
        <v>0</v>
      </c>
      <c r="N278" s="115">
        <v>0</v>
      </c>
      <c r="O278" s="115">
        <v>0</v>
      </c>
      <c r="P278" s="115">
        <v>0</v>
      </c>
      <c r="Q278" s="115">
        <v>1</v>
      </c>
    </row>
    <row r="279" spans="1:17" ht="13.5" customHeight="1" x14ac:dyDescent="0.15">
      <c r="A279" s="162" t="s">
        <v>486</v>
      </c>
      <c r="B279" s="112" t="s">
        <v>83</v>
      </c>
      <c r="C279" s="113">
        <v>3</v>
      </c>
      <c r="D279" s="114">
        <v>0</v>
      </c>
      <c r="E279" s="115">
        <f t="shared" si="22"/>
        <v>3</v>
      </c>
      <c r="F279" s="115">
        <v>3</v>
      </c>
      <c r="G279" s="115">
        <v>0</v>
      </c>
      <c r="H279" s="115">
        <v>0</v>
      </c>
      <c r="I279" s="115">
        <v>0</v>
      </c>
      <c r="J279" s="115">
        <v>0</v>
      </c>
      <c r="K279" s="115">
        <v>3</v>
      </c>
      <c r="L279" s="115">
        <v>0</v>
      </c>
      <c r="M279" s="115">
        <v>0</v>
      </c>
      <c r="N279" s="115">
        <v>0</v>
      </c>
      <c r="O279" s="115">
        <v>0</v>
      </c>
      <c r="P279" s="115">
        <v>0</v>
      </c>
      <c r="Q279" s="115">
        <v>0</v>
      </c>
    </row>
    <row r="280" spans="1:17" ht="13.5" customHeight="1" x14ac:dyDescent="0.15">
      <c r="A280" s="162" t="s">
        <v>486</v>
      </c>
      <c r="B280" s="112" t="s">
        <v>169</v>
      </c>
      <c r="C280" s="113">
        <v>15</v>
      </c>
      <c r="D280" s="114">
        <v>0</v>
      </c>
      <c r="E280" s="115">
        <f t="shared" si="22"/>
        <v>6</v>
      </c>
      <c r="F280" s="115">
        <v>4</v>
      </c>
      <c r="G280" s="115">
        <v>0</v>
      </c>
      <c r="H280" s="115">
        <v>0</v>
      </c>
      <c r="I280" s="115">
        <v>2</v>
      </c>
      <c r="J280" s="115">
        <v>0</v>
      </c>
      <c r="K280" s="115">
        <v>6</v>
      </c>
      <c r="L280" s="115">
        <v>0</v>
      </c>
      <c r="M280" s="115">
        <v>0</v>
      </c>
      <c r="N280" s="115">
        <v>0</v>
      </c>
      <c r="O280" s="115">
        <v>0</v>
      </c>
      <c r="P280" s="115">
        <v>0</v>
      </c>
      <c r="Q280" s="115">
        <v>0</v>
      </c>
    </row>
    <row r="281" spans="1:17" ht="13.5" customHeight="1" x14ac:dyDescent="0.15">
      <c r="A281" s="162" t="s">
        <v>486</v>
      </c>
      <c r="B281" s="112" t="s">
        <v>247</v>
      </c>
      <c r="C281" s="113">
        <v>9</v>
      </c>
      <c r="D281" s="114">
        <v>0</v>
      </c>
      <c r="E281" s="115">
        <f t="shared" si="22"/>
        <v>4</v>
      </c>
      <c r="F281" s="115">
        <v>3</v>
      </c>
      <c r="G281" s="115">
        <v>0</v>
      </c>
      <c r="H281" s="115">
        <v>0</v>
      </c>
      <c r="I281" s="115">
        <v>1</v>
      </c>
      <c r="J281" s="115">
        <v>0</v>
      </c>
      <c r="K281" s="115">
        <v>4</v>
      </c>
      <c r="L281" s="115">
        <v>0</v>
      </c>
      <c r="M281" s="115">
        <v>0</v>
      </c>
      <c r="N281" s="115">
        <v>0</v>
      </c>
      <c r="O281" s="115">
        <v>0</v>
      </c>
      <c r="P281" s="115">
        <v>0</v>
      </c>
      <c r="Q281" s="115">
        <v>0</v>
      </c>
    </row>
    <row r="282" spans="1:17" ht="13.5" customHeight="1" x14ac:dyDescent="0.15">
      <c r="A282" s="162" t="s">
        <v>486</v>
      </c>
      <c r="B282" s="112" t="s">
        <v>1</v>
      </c>
      <c r="C282" s="113">
        <v>6</v>
      </c>
      <c r="D282" s="114">
        <v>0</v>
      </c>
      <c r="E282" s="115">
        <f t="shared" si="22"/>
        <v>8</v>
      </c>
      <c r="F282" s="115">
        <v>4</v>
      </c>
      <c r="G282" s="115">
        <v>0</v>
      </c>
      <c r="H282" s="115">
        <v>0</v>
      </c>
      <c r="I282" s="115">
        <v>3</v>
      </c>
      <c r="J282" s="115">
        <v>1</v>
      </c>
      <c r="K282" s="115">
        <v>8</v>
      </c>
      <c r="L282" s="115">
        <v>0</v>
      </c>
      <c r="M282" s="115">
        <v>0</v>
      </c>
      <c r="N282" s="115">
        <v>0</v>
      </c>
      <c r="O282" s="115">
        <v>0</v>
      </c>
      <c r="P282" s="115">
        <v>0</v>
      </c>
      <c r="Q282" s="115">
        <v>0</v>
      </c>
    </row>
    <row r="283" spans="1:17" ht="13.5" customHeight="1" x14ac:dyDescent="0.15">
      <c r="A283" s="162" t="s">
        <v>486</v>
      </c>
      <c r="B283" s="112" t="s">
        <v>210</v>
      </c>
      <c r="C283" s="113">
        <v>6</v>
      </c>
      <c r="D283" s="114">
        <v>0</v>
      </c>
      <c r="E283" s="115">
        <f t="shared" si="22"/>
        <v>9</v>
      </c>
      <c r="F283" s="115">
        <v>3</v>
      </c>
      <c r="G283" s="115">
        <v>0</v>
      </c>
      <c r="H283" s="115">
        <v>0</v>
      </c>
      <c r="I283" s="115">
        <v>6</v>
      </c>
      <c r="J283" s="115">
        <v>0</v>
      </c>
      <c r="K283" s="115">
        <v>9</v>
      </c>
      <c r="L283" s="115">
        <v>0</v>
      </c>
      <c r="M283" s="115">
        <v>0</v>
      </c>
      <c r="N283" s="115">
        <v>0</v>
      </c>
      <c r="O283" s="115">
        <v>0</v>
      </c>
      <c r="P283" s="115">
        <v>0</v>
      </c>
      <c r="Q283" s="115">
        <v>0</v>
      </c>
    </row>
    <row r="284" spans="1:17" ht="13.5" customHeight="1" x14ac:dyDescent="0.15">
      <c r="A284" s="162" t="s">
        <v>486</v>
      </c>
      <c r="B284" s="112" t="s">
        <v>211</v>
      </c>
      <c r="C284" s="113">
        <v>3</v>
      </c>
      <c r="D284" s="114">
        <v>0</v>
      </c>
      <c r="E284" s="115">
        <f t="shared" si="22"/>
        <v>3</v>
      </c>
      <c r="F284" s="115">
        <v>2</v>
      </c>
      <c r="G284" s="115">
        <v>0</v>
      </c>
      <c r="H284" s="115">
        <v>0</v>
      </c>
      <c r="I284" s="115">
        <v>0</v>
      </c>
      <c r="J284" s="115">
        <v>1</v>
      </c>
      <c r="K284" s="115">
        <v>3</v>
      </c>
      <c r="L284" s="115">
        <v>0</v>
      </c>
      <c r="M284" s="115">
        <v>0</v>
      </c>
      <c r="N284" s="115">
        <v>0</v>
      </c>
      <c r="O284" s="115">
        <v>0</v>
      </c>
      <c r="P284" s="115">
        <v>0</v>
      </c>
      <c r="Q284" s="115">
        <v>0</v>
      </c>
    </row>
    <row r="285" spans="1:17" ht="13.5" customHeight="1" x14ac:dyDescent="0.15">
      <c r="A285" s="162" t="s">
        <v>486</v>
      </c>
      <c r="B285" s="112" t="s">
        <v>212</v>
      </c>
      <c r="C285" s="113">
        <v>4</v>
      </c>
      <c r="D285" s="114">
        <v>0</v>
      </c>
      <c r="E285" s="115">
        <f t="shared" si="22"/>
        <v>3</v>
      </c>
      <c r="F285" s="115">
        <v>3</v>
      </c>
      <c r="G285" s="115">
        <v>0</v>
      </c>
      <c r="H285" s="115">
        <v>0</v>
      </c>
      <c r="I285" s="115">
        <v>0</v>
      </c>
      <c r="J285" s="115">
        <v>0</v>
      </c>
      <c r="K285" s="115">
        <v>3</v>
      </c>
      <c r="L285" s="115">
        <v>0</v>
      </c>
      <c r="M285" s="115">
        <v>0</v>
      </c>
      <c r="N285" s="115">
        <v>0</v>
      </c>
      <c r="O285" s="115">
        <v>0</v>
      </c>
      <c r="P285" s="115">
        <v>0</v>
      </c>
      <c r="Q285" s="115">
        <v>0</v>
      </c>
    </row>
    <row r="286" spans="1:17" ht="13.5" customHeight="1" x14ac:dyDescent="0.15">
      <c r="A286" s="163" t="s">
        <v>485</v>
      </c>
      <c r="B286" s="117">
        <f>COUNTA(B275:B285)</f>
        <v>11</v>
      </c>
      <c r="C286" s="118">
        <f>SUM(C275:C285)</f>
        <v>108</v>
      </c>
      <c r="D286" s="118">
        <f t="shared" ref="D286" si="27">SUM(D275:D285)</f>
        <v>8</v>
      </c>
      <c r="E286" s="119">
        <f t="shared" ref="E286:Q286" si="28">SUM(E275:E285)</f>
        <v>83</v>
      </c>
      <c r="F286" s="119">
        <f t="shared" si="28"/>
        <v>44</v>
      </c>
      <c r="G286" s="119">
        <f t="shared" si="28"/>
        <v>0</v>
      </c>
      <c r="H286" s="119">
        <f t="shared" si="28"/>
        <v>0</v>
      </c>
      <c r="I286" s="119">
        <f t="shared" si="28"/>
        <v>31</v>
      </c>
      <c r="J286" s="119">
        <f t="shared" si="28"/>
        <v>6</v>
      </c>
      <c r="K286" s="119">
        <f t="shared" si="28"/>
        <v>81</v>
      </c>
      <c r="L286" s="119">
        <f t="shared" si="28"/>
        <v>2</v>
      </c>
      <c r="M286" s="119">
        <f t="shared" si="28"/>
        <v>0</v>
      </c>
      <c r="N286" s="119">
        <f t="shared" si="28"/>
        <v>0</v>
      </c>
      <c r="O286" s="119">
        <f t="shared" si="28"/>
        <v>0</v>
      </c>
      <c r="P286" s="119">
        <f t="shared" si="28"/>
        <v>0</v>
      </c>
      <c r="Q286" s="119">
        <f t="shared" si="28"/>
        <v>2</v>
      </c>
    </row>
    <row r="287" spans="1:17" ht="13.5" customHeight="1" x14ac:dyDescent="0.15">
      <c r="A287" s="162" t="s">
        <v>59</v>
      </c>
      <c r="B287" s="122" t="s">
        <v>59</v>
      </c>
      <c r="C287" s="137">
        <v>15</v>
      </c>
      <c r="D287" s="138">
        <v>0</v>
      </c>
      <c r="E287" s="115">
        <f t="shared" si="22"/>
        <v>11</v>
      </c>
      <c r="F287" s="115">
        <v>9</v>
      </c>
      <c r="G287" s="115">
        <v>0</v>
      </c>
      <c r="H287" s="115">
        <v>0</v>
      </c>
      <c r="I287" s="115">
        <v>2</v>
      </c>
      <c r="J287" s="115">
        <v>0</v>
      </c>
      <c r="K287" s="115">
        <v>11</v>
      </c>
      <c r="L287" s="115">
        <v>0</v>
      </c>
      <c r="M287" s="115">
        <v>0</v>
      </c>
      <c r="N287" s="115">
        <v>0</v>
      </c>
      <c r="O287" s="115">
        <v>0</v>
      </c>
      <c r="P287" s="115">
        <v>0</v>
      </c>
      <c r="Q287" s="115">
        <v>0</v>
      </c>
    </row>
    <row r="288" spans="1:17" ht="13.5" customHeight="1" x14ac:dyDescent="0.15">
      <c r="A288" s="162" t="s">
        <v>59</v>
      </c>
      <c r="B288" s="112" t="s">
        <v>241</v>
      </c>
      <c r="C288" s="113">
        <v>12</v>
      </c>
      <c r="D288" s="114">
        <v>0</v>
      </c>
      <c r="E288" s="115">
        <f t="shared" si="22"/>
        <v>7</v>
      </c>
      <c r="F288" s="115">
        <v>3</v>
      </c>
      <c r="G288" s="115">
        <v>0</v>
      </c>
      <c r="H288" s="115">
        <v>0</v>
      </c>
      <c r="I288" s="115">
        <v>3</v>
      </c>
      <c r="J288" s="115">
        <v>1</v>
      </c>
      <c r="K288" s="115">
        <v>7</v>
      </c>
      <c r="L288" s="115">
        <v>0</v>
      </c>
      <c r="M288" s="115">
        <v>0</v>
      </c>
      <c r="N288" s="115">
        <v>0</v>
      </c>
      <c r="O288" s="115">
        <v>0</v>
      </c>
      <c r="P288" s="115">
        <v>0</v>
      </c>
      <c r="Q288" s="115">
        <v>0</v>
      </c>
    </row>
    <row r="289" spans="1:17" ht="13.5" customHeight="1" x14ac:dyDescent="0.15">
      <c r="A289" s="162" t="s">
        <v>59</v>
      </c>
      <c r="B289" s="112" t="s">
        <v>213</v>
      </c>
      <c r="C289" s="113">
        <v>18</v>
      </c>
      <c r="D289" s="114">
        <v>0</v>
      </c>
      <c r="E289" s="115">
        <f t="shared" si="22"/>
        <v>8</v>
      </c>
      <c r="F289" s="115">
        <v>4</v>
      </c>
      <c r="G289" s="115">
        <v>0</v>
      </c>
      <c r="H289" s="115">
        <v>0</v>
      </c>
      <c r="I289" s="115">
        <v>2</v>
      </c>
      <c r="J289" s="115">
        <v>2</v>
      </c>
      <c r="K289" s="115">
        <v>8</v>
      </c>
      <c r="L289" s="115">
        <v>0</v>
      </c>
      <c r="M289" s="115">
        <v>0</v>
      </c>
      <c r="N289" s="115">
        <v>0</v>
      </c>
      <c r="O289" s="115">
        <v>0</v>
      </c>
      <c r="P289" s="115">
        <v>0</v>
      </c>
      <c r="Q289" s="115">
        <v>0</v>
      </c>
    </row>
    <row r="290" spans="1:17" ht="13.5" customHeight="1" x14ac:dyDescent="0.15">
      <c r="A290" s="162" t="s">
        <v>59</v>
      </c>
      <c r="B290" s="112" t="s">
        <v>214</v>
      </c>
      <c r="C290" s="113">
        <v>5</v>
      </c>
      <c r="D290" s="114">
        <v>0</v>
      </c>
      <c r="E290" s="115">
        <f t="shared" si="22"/>
        <v>4</v>
      </c>
      <c r="F290" s="115">
        <v>3</v>
      </c>
      <c r="G290" s="115">
        <v>0</v>
      </c>
      <c r="H290" s="115">
        <v>0</v>
      </c>
      <c r="I290" s="115">
        <v>1</v>
      </c>
      <c r="J290" s="115">
        <v>0</v>
      </c>
      <c r="K290" s="115">
        <v>4</v>
      </c>
      <c r="L290" s="115">
        <v>0</v>
      </c>
      <c r="M290" s="115">
        <v>0</v>
      </c>
      <c r="N290" s="115">
        <v>0</v>
      </c>
      <c r="O290" s="115">
        <v>0</v>
      </c>
      <c r="P290" s="115">
        <v>0</v>
      </c>
      <c r="Q290" s="115">
        <v>0</v>
      </c>
    </row>
    <row r="291" spans="1:17" ht="13.5" customHeight="1" x14ac:dyDescent="0.15">
      <c r="A291" s="162" t="s">
        <v>59</v>
      </c>
      <c r="B291" s="112" t="s">
        <v>215</v>
      </c>
      <c r="C291" s="113">
        <v>3</v>
      </c>
      <c r="D291" s="114">
        <v>0</v>
      </c>
      <c r="E291" s="115">
        <f t="shared" si="22"/>
        <v>3</v>
      </c>
      <c r="F291" s="115">
        <v>2</v>
      </c>
      <c r="G291" s="115">
        <v>0</v>
      </c>
      <c r="H291" s="115">
        <v>0</v>
      </c>
      <c r="I291" s="115">
        <v>0</v>
      </c>
      <c r="J291" s="115">
        <v>1</v>
      </c>
      <c r="K291" s="115">
        <v>3</v>
      </c>
      <c r="L291" s="115">
        <v>0</v>
      </c>
      <c r="M291" s="115">
        <v>0</v>
      </c>
      <c r="N291" s="115">
        <v>0</v>
      </c>
      <c r="O291" s="115">
        <v>0</v>
      </c>
      <c r="P291" s="115">
        <v>0</v>
      </c>
      <c r="Q291" s="115">
        <v>0</v>
      </c>
    </row>
    <row r="292" spans="1:17" ht="13.5" customHeight="1" x14ac:dyDescent="0.15">
      <c r="A292" s="163" t="s">
        <v>485</v>
      </c>
      <c r="B292" s="117">
        <f>COUNTA(B287:B291)</f>
        <v>5</v>
      </c>
      <c r="C292" s="118">
        <f t="shared" ref="C292:D292" si="29">SUM(C287:C291)</f>
        <v>53</v>
      </c>
      <c r="D292" s="118">
        <f t="shared" si="29"/>
        <v>0</v>
      </c>
      <c r="E292" s="119">
        <f t="shared" ref="E292:Q292" si="30">SUM(E287:E291)</f>
        <v>33</v>
      </c>
      <c r="F292" s="119">
        <f t="shared" si="30"/>
        <v>21</v>
      </c>
      <c r="G292" s="119">
        <f t="shared" si="30"/>
        <v>0</v>
      </c>
      <c r="H292" s="119">
        <f t="shared" si="30"/>
        <v>0</v>
      </c>
      <c r="I292" s="119">
        <f t="shared" si="30"/>
        <v>8</v>
      </c>
      <c r="J292" s="119">
        <f t="shared" si="30"/>
        <v>4</v>
      </c>
      <c r="K292" s="119">
        <f t="shared" si="30"/>
        <v>33</v>
      </c>
      <c r="L292" s="119">
        <f t="shared" si="30"/>
        <v>0</v>
      </c>
      <c r="M292" s="119">
        <f t="shared" si="30"/>
        <v>0</v>
      </c>
      <c r="N292" s="119">
        <f t="shared" si="30"/>
        <v>0</v>
      </c>
      <c r="O292" s="119">
        <f t="shared" si="30"/>
        <v>0</v>
      </c>
      <c r="P292" s="119">
        <f t="shared" si="30"/>
        <v>0</v>
      </c>
      <c r="Q292" s="119">
        <f t="shared" si="30"/>
        <v>0</v>
      </c>
    </row>
    <row r="293" spans="1:17" ht="13.5" customHeight="1" x14ac:dyDescent="0.15">
      <c r="A293" s="168" t="s">
        <v>484</v>
      </c>
      <c r="B293" s="169">
        <f t="shared" ref="B293:Q293" si="31">B103+B142+B153+B172+B178+B194+B198+B219+B225+B232+B255+B274+B286+B292</f>
        <v>194</v>
      </c>
      <c r="C293" s="139">
        <f t="shared" si="31"/>
        <v>2169</v>
      </c>
      <c r="D293" s="139">
        <f t="shared" si="31"/>
        <v>167</v>
      </c>
      <c r="E293" s="127">
        <f t="shared" si="31"/>
        <v>1350</v>
      </c>
      <c r="F293" s="127">
        <f t="shared" si="31"/>
        <v>752</v>
      </c>
      <c r="G293" s="127">
        <f t="shared" si="31"/>
        <v>2</v>
      </c>
      <c r="H293" s="127">
        <f t="shared" si="31"/>
        <v>0</v>
      </c>
      <c r="I293" s="127">
        <f t="shared" si="31"/>
        <v>409</v>
      </c>
      <c r="J293" s="127">
        <f t="shared" si="31"/>
        <v>126</v>
      </c>
      <c r="K293" s="127">
        <f t="shared" si="31"/>
        <v>1289</v>
      </c>
      <c r="L293" s="127">
        <f t="shared" si="31"/>
        <v>34</v>
      </c>
      <c r="M293" s="127">
        <f t="shared" si="31"/>
        <v>0</v>
      </c>
      <c r="N293" s="127">
        <f t="shared" si="31"/>
        <v>2</v>
      </c>
      <c r="O293" s="127">
        <f t="shared" si="31"/>
        <v>17</v>
      </c>
      <c r="P293" s="127">
        <f t="shared" si="31"/>
        <v>8</v>
      </c>
      <c r="Q293" s="127">
        <f t="shared" si="31"/>
        <v>61</v>
      </c>
    </row>
    <row r="294" spans="1:17" x14ac:dyDescent="0.15">
      <c r="A294" s="147"/>
      <c r="B294" s="170"/>
      <c r="C294" s="131"/>
      <c r="D294" s="171"/>
      <c r="E294" s="131"/>
      <c r="F294" s="131"/>
      <c r="G294" s="131"/>
      <c r="H294" s="131"/>
      <c r="I294" s="131"/>
      <c r="J294" s="131"/>
      <c r="K294" s="131"/>
      <c r="L294" s="131"/>
      <c r="M294" s="131"/>
      <c r="N294" s="131"/>
      <c r="O294" s="131"/>
      <c r="P294" s="131"/>
      <c r="Q294" s="131"/>
    </row>
    <row r="295" spans="1:17" x14ac:dyDescent="0.15">
      <c r="A295" s="147"/>
      <c r="B295" s="170"/>
      <c r="C295" s="131"/>
      <c r="D295" s="171"/>
      <c r="E295" s="131"/>
      <c r="F295" s="131"/>
      <c r="G295" s="131"/>
      <c r="H295" s="131"/>
      <c r="I295" s="131"/>
      <c r="J295" s="131"/>
      <c r="K295" s="131"/>
      <c r="L295" s="131"/>
      <c r="M295" s="131"/>
      <c r="N295" s="131"/>
      <c r="O295" s="131"/>
      <c r="P295" s="131"/>
      <c r="Q295" s="131"/>
    </row>
    <row r="296" spans="1:17" x14ac:dyDescent="0.15">
      <c r="A296" s="147"/>
      <c r="B296" s="172"/>
      <c r="C296" s="131"/>
      <c r="D296" s="131"/>
      <c r="E296" s="131"/>
      <c r="F296" s="131"/>
      <c r="G296" s="131"/>
      <c r="H296" s="131"/>
      <c r="I296" s="131"/>
      <c r="J296" s="131"/>
      <c r="K296" s="131"/>
      <c r="L296" s="131"/>
      <c r="M296" s="131"/>
      <c r="N296" s="131"/>
      <c r="O296" s="131"/>
      <c r="P296" s="131"/>
      <c r="Q296" s="131"/>
    </row>
    <row r="297" spans="1:17" x14ac:dyDescent="0.15">
      <c r="A297" s="173"/>
      <c r="B297" s="172"/>
      <c r="C297" s="131"/>
      <c r="D297" s="131"/>
      <c r="E297" s="131"/>
      <c r="F297" s="131"/>
      <c r="G297" s="131"/>
      <c r="H297" s="131"/>
      <c r="I297" s="131"/>
      <c r="J297" s="131"/>
      <c r="K297" s="131"/>
      <c r="L297" s="131"/>
      <c r="M297" s="131"/>
      <c r="N297" s="131"/>
      <c r="O297" s="131"/>
      <c r="P297" s="131"/>
      <c r="Q297" s="131"/>
    </row>
    <row r="714" spans="18:18" x14ac:dyDescent="0.15">
      <c r="R714" s="5"/>
    </row>
    <row r="715" spans="18:18" x14ac:dyDescent="0.15">
      <c r="R715" s="5"/>
    </row>
    <row r="716" spans="18:18" x14ac:dyDescent="0.15">
      <c r="R716" s="5"/>
    </row>
  </sheetData>
  <autoFilter ref="A5:WVX218"/>
  <mergeCells count="28">
    <mergeCell ref="A2:A5"/>
    <mergeCell ref="B2:B5"/>
    <mergeCell ref="C2:C5"/>
    <mergeCell ref="D2:D5"/>
    <mergeCell ref="E2:Q2"/>
    <mergeCell ref="E3:E5"/>
    <mergeCell ref="F3:K3"/>
    <mergeCell ref="L3:Q3"/>
    <mergeCell ref="G4:G5"/>
    <mergeCell ref="J4:J5"/>
    <mergeCell ref="K4:K5"/>
    <mergeCell ref="M4:M5"/>
    <mergeCell ref="P4:P5"/>
    <mergeCell ref="Q4:Q5"/>
    <mergeCell ref="A81:A84"/>
    <mergeCell ref="B81:B84"/>
    <mergeCell ref="C81:C84"/>
    <mergeCell ref="D81:D84"/>
    <mergeCell ref="E81:Q81"/>
    <mergeCell ref="E82:E84"/>
    <mergeCell ref="F82:K82"/>
    <mergeCell ref="L82:Q82"/>
    <mergeCell ref="G83:G84"/>
    <mergeCell ref="J83:J84"/>
    <mergeCell ref="K83:K84"/>
    <mergeCell ref="M83:M84"/>
    <mergeCell ref="P83:P84"/>
    <mergeCell ref="Q83:Q84"/>
  </mergeCells>
  <phoneticPr fontId="2"/>
  <dataValidations count="2">
    <dataValidation imeMode="on" allowBlank="1" showInputMessage="1" showErrorMessage="1" sqref="A297 IV221 SR221 ACN221 AMJ221 AWF221 BGB221 BPX221 BZT221 CJP221 CTL221 DDH221 DND221 DWZ221 EGV221 EQR221 FAN221 FKJ221 FUF221 GEB221 GNX221 GXT221 HHP221 HRL221 IBH221 ILD221 IUZ221 JEV221 JOR221 JYN221 KIJ221 KSF221 LCB221 LLX221 LVT221 MFP221 MPL221 MZH221 NJD221 NSZ221 OCV221 OMR221 OWN221 PGJ221 PQF221 QAB221 QJX221 QTT221 RDP221 RNL221 RXH221 SHD221 SQZ221 TAV221 TKR221 TUN221 UEJ221 UOF221 UYB221 VHX221 VRT221 WBP221 WLL221 WVH221 A65833 IV65754 SR65754 ACN65754 AMJ65754 AWF65754 BGB65754 BPX65754 BZT65754 CJP65754 CTL65754 DDH65754 DND65754 DWZ65754 EGV65754 EQR65754 FAN65754 FKJ65754 FUF65754 GEB65754 GNX65754 GXT65754 HHP65754 HRL65754 IBH65754 ILD65754 IUZ65754 JEV65754 JOR65754 JYN65754 KIJ65754 KSF65754 LCB65754 LLX65754 LVT65754 MFP65754 MPL65754 MZH65754 NJD65754 NSZ65754 OCV65754 OMR65754 OWN65754 PGJ65754 PQF65754 QAB65754 QJX65754 QTT65754 RDP65754 RNL65754 RXH65754 SHD65754 SQZ65754 TAV65754 TKR65754 TUN65754 UEJ65754 UOF65754 UYB65754 VHX65754 VRT65754 WBP65754 WLL65754 WVH65754 A131369 IV131290 SR131290 ACN131290 AMJ131290 AWF131290 BGB131290 BPX131290 BZT131290 CJP131290 CTL131290 DDH131290 DND131290 DWZ131290 EGV131290 EQR131290 FAN131290 FKJ131290 FUF131290 GEB131290 GNX131290 GXT131290 HHP131290 HRL131290 IBH131290 ILD131290 IUZ131290 JEV131290 JOR131290 JYN131290 KIJ131290 KSF131290 LCB131290 LLX131290 LVT131290 MFP131290 MPL131290 MZH131290 NJD131290 NSZ131290 OCV131290 OMR131290 OWN131290 PGJ131290 PQF131290 QAB131290 QJX131290 QTT131290 RDP131290 RNL131290 RXH131290 SHD131290 SQZ131290 TAV131290 TKR131290 TUN131290 UEJ131290 UOF131290 UYB131290 VHX131290 VRT131290 WBP131290 WLL131290 WVH131290 A196905 IV196826 SR196826 ACN196826 AMJ196826 AWF196826 BGB196826 BPX196826 BZT196826 CJP196826 CTL196826 DDH196826 DND196826 DWZ196826 EGV196826 EQR196826 FAN196826 FKJ196826 FUF196826 GEB196826 GNX196826 GXT196826 HHP196826 HRL196826 IBH196826 ILD196826 IUZ196826 JEV196826 JOR196826 JYN196826 KIJ196826 KSF196826 LCB196826 LLX196826 LVT196826 MFP196826 MPL196826 MZH196826 NJD196826 NSZ196826 OCV196826 OMR196826 OWN196826 PGJ196826 PQF196826 QAB196826 QJX196826 QTT196826 RDP196826 RNL196826 RXH196826 SHD196826 SQZ196826 TAV196826 TKR196826 TUN196826 UEJ196826 UOF196826 UYB196826 VHX196826 VRT196826 WBP196826 WLL196826 WVH196826 A262441 IV262362 SR262362 ACN262362 AMJ262362 AWF262362 BGB262362 BPX262362 BZT262362 CJP262362 CTL262362 DDH262362 DND262362 DWZ262362 EGV262362 EQR262362 FAN262362 FKJ262362 FUF262362 GEB262362 GNX262362 GXT262362 HHP262362 HRL262362 IBH262362 ILD262362 IUZ262362 JEV262362 JOR262362 JYN262362 KIJ262362 KSF262362 LCB262362 LLX262362 LVT262362 MFP262362 MPL262362 MZH262362 NJD262362 NSZ262362 OCV262362 OMR262362 OWN262362 PGJ262362 PQF262362 QAB262362 QJX262362 QTT262362 RDP262362 RNL262362 RXH262362 SHD262362 SQZ262362 TAV262362 TKR262362 TUN262362 UEJ262362 UOF262362 UYB262362 VHX262362 VRT262362 WBP262362 WLL262362 WVH262362 A327977 IV327898 SR327898 ACN327898 AMJ327898 AWF327898 BGB327898 BPX327898 BZT327898 CJP327898 CTL327898 DDH327898 DND327898 DWZ327898 EGV327898 EQR327898 FAN327898 FKJ327898 FUF327898 GEB327898 GNX327898 GXT327898 HHP327898 HRL327898 IBH327898 ILD327898 IUZ327898 JEV327898 JOR327898 JYN327898 KIJ327898 KSF327898 LCB327898 LLX327898 LVT327898 MFP327898 MPL327898 MZH327898 NJD327898 NSZ327898 OCV327898 OMR327898 OWN327898 PGJ327898 PQF327898 QAB327898 QJX327898 QTT327898 RDP327898 RNL327898 RXH327898 SHD327898 SQZ327898 TAV327898 TKR327898 TUN327898 UEJ327898 UOF327898 UYB327898 VHX327898 VRT327898 WBP327898 WLL327898 WVH327898 A393513 IV393434 SR393434 ACN393434 AMJ393434 AWF393434 BGB393434 BPX393434 BZT393434 CJP393434 CTL393434 DDH393434 DND393434 DWZ393434 EGV393434 EQR393434 FAN393434 FKJ393434 FUF393434 GEB393434 GNX393434 GXT393434 HHP393434 HRL393434 IBH393434 ILD393434 IUZ393434 JEV393434 JOR393434 JYN393434 KIJ393434 KSF393434 LCB393434 LLX393434 LVT393434 MFP393434 MPL393434 MZH393434 NJD393434 NSZ393434 OCV393434 OMR393434 OWN393434 PGJ393434 PQF393434 QAB393434 QJX393434 QTT393434 RDP393434 RNL393434 RXH393434 SHD393434 SQZ393434 TAV393434 TKR393434 TUN393434 UEJ393434 UOF393434 UYB393434 VHX393434 VRT393434 WBP393434 WLL393434 WVH393434 A459049 IV458970 SR458970 ACN458970 AMJ458970 AWF458970 BGB458970 BPX458970 BZT458970 CJP458970 CTL458970 DDH458970 DND458970 DWZ458970 EGV458970 EQR458970 FAN458970 FKJ458970 FUF458970 GEB458970 GNX458970 GXT458970 HHP458970 HRL458970 IBH458970 ILD458970 IUZ458970 JEV458970 JOR458970 JYN458970 KIJ458970 KSF458970 LCB458970 LLX458970 LVT458970 MFP458970 MPL458970 MZH458970 NJD458970 NSZ458970 OCV458970 OMR458970 OWN458970 PGJ458970 PQF458970 QAB458970 QJX458970 QTT458970 RDP458970 RNL458970 RXH458970 SHD458970 SQZ458970 TAV458970 TKR458970 TUN458970 UEJ458970 UOF458970 UYB458970 VHX458970 VRT458970 WBP458970 WLL458970 WVH458970 A524585 IV524506 SR524506 ACN524506 AMJ524506 AWF524506 BGB524506 BPX524506 BZT524506 CJP524506 CTL524506 DDH524506 DND524506 DWZ524506 EGV524506 EQR524506 FAN524506 FKJ524506 FUF524506 GEB524506 GNX524506 GXT524506 HHP524506 HRL524506 IBH524506 ILD524506 IUZ524506 JEV524506 JOR524506 JYN524506 KIJ524506 KSF524506 LCB524506 LLX524506 LVT524506 MFP524506 MPL524506 MZH524506 NJD524506 NSZ524506 OCV524506 OMR524506 OWN524506 PGJ524506 PQF524506 QAB524506 QJX524506 QTT524506 RDP524506 RNL524506 RXH524506 SHD524506 SQZ524506 TAV524506 TKR524506 TUN524506 UEJ524506 UOF524506 UYB524506 VHX524506 VRT524506 WBP524506 WLL524506 WVH524506 A590121 IV590042 SR590042 ACN590042 AMJ590042 AWF590042 BGB590042 BPX590042 BZT590042 CJP590042 CTL590042 DDH590042 DND590042 DWZ590042 EGV590042 EQR590042 FAN590042 FKJ590042 FUF590042 GEB590042 GNX590042 GXT590042 HHP590042 HRL590042 IBH590042 ILD590042 IUZ590042 JEV590042 JOR590042 JYN590042 KIJ590042 KSF590042 LCB590042 LLX590042 LVT590042 MFP590042 MPL590042 MZH590042 NJD590042 NSZ590042 OCV590042 OMR590042 OWN590042 PGJ590042 PQF590042 QAB590042 QJX590042 QTT590042 RDP590042 RNL590042 RXH590042 SHD590042 SQZ590042 TAV590042 TKR590042 TUN590042 UEJ590042 UOF590042 UYB590042 VHX590042 VRT590042 WBP590042 WLL590042 WVH590042 A655657 IV655578 SR655578 ACN655578 AMJ655578 AWF655578 BGB655578 BPX655578 BZT655578 CJP655578 CTL655578 DDH655578 DND655578 DWZ655578 EGV655578 EQR655578 FAN655578 FKJ655578 FUF655578 GEB655578 GNX655578 GXT655578 HHP655578 HRL655578 IBH655578 ILD655578 IUZ655578 JEV655578 JOR655578 JYN655578 KIJ655578 KSF655578 LCB655578 LLX655578 LVT655578 MFP655578 MPL655578 MZH655578 NJD655578 NSZ655578 OCV655578 OMR655578 OWN655578 PGJ655578 PQF655578 QAB655578 QJX655578 QTT655578 RDP655578 RNL655578 RXH655578 SHD655578 SQZ655578 TAV655578 TKR655578 TUN655578 UEJ655578 UOF655578 UYB655578 VHX655578 VRT655578 WBP655578 WLL655578 WVH655578 A721193 IV721114 SR721114 ACN721114 AMJ721114 AWF721114 BGB721114 BPX721114 BZT721114 CJP721114 CTL721114 DDH721114 DND721114 DWZ721114 EGV721114 EQR721114 FAN721114 FKJ721114 FUF721114 GEB721114 GNX721114 GXT721114 HHP721114 HRL721114 IBH721114 ILD721114 IUZ721114 JEV721114 JOR721114 JYN721114 KIJ721114 KSF721114 LCB721114 LLX721114 LVT721114 MFP721114 MPL721114 MZH721114 NJD721114 NSZ721114 OCV721114 OMR721114 OWN721114 PGJ721114 PQF721114 QAB721114 QJX721114 QTT721114 RDP721114 RNL721114 RXH721114 SHD721114 SQZ721114 TAV721114 TKR721114 TUN721114 UEJ721114 UOF721114 UYB721114 VHX721114 VRT721114 WBP721114 WLL721114 WVH721114 A786729 IV786650 SR786650 ACN786650 AMJ786650 AWF786650 BGB786650 BPX786650 BZT786650 CJP786650 CTL786650 DDH786650 DND786650 DWZ786650 EGV786650 EQR786650 FAN786650 FKJ786650 FUF786650 GEB786650 GNX786650 GXT786650 HHP786650 HRL786650 IBH786650 ILD786650 IUZ786650 JEV786650 JOR786650 JYN786650 KIJ786650 KSF786650 LCB786650 LLX786650 LVT786650 MFP786650 MPL786650 MZH786650 NJD786650 NSZ786650 OCV786650 OMR786650 OWN786650 PGJ786650 PQF786650 QAB786650 QJX786650 QTT786650 RDP786650 RNL786650 RXH786650 SHD786650 SQZ786650 TAV786650 TKR786650 TUN786650 UEJ786650 UOF786650 UYB786650 VHX786650 VRT786650 WBP786650 WLL786650 WVH786650 A852265 IV852186 SR852186 ACN852186 AMJ852186 AWF852186 BGB852186 BPX852186 BZT852186 CJP852186 CTL852186 DDH852186 DND852186 DWZ852186 EGV852186 EQR852186 FAN852186 FKJ852186 FUF852186 GEB852186 GNX852186 GXT852186 HHP852186 HRL852186 IBH852186 ILD852186 IUZ852186 JEV852186 JOR852186 JYN852186 KIJ852186 KSF852186 LCB852186 LLX852186 LVT852186 MFP852186 MPL852186 MZH852186 NJD852186 NSZ852186 OCV852186 OMR852186 OWN852186 PGJ852186 PQF852186 QAB852186 QJX852186 QTT852186 RDP852186 RNL852186 RXH852186 SHD852186 SQZ852186 TAV852186 TKR852186 TUN852186 UEJ852186 UOF852186 UYB852186 VHX852186 VRT852186 WBP852186 WLL852186 WVH852186 A917801 IV917722 SR917722 ACN917722 AMJ917722 AWF917722 BGB917722 BPX917722 BZT917722 CJP917722 CTL917722 DDH917722 DND917722 DWZ917722 EGV917722 EQR917722 FAN917722 FKJ917722 FUF917722 GEB917722 GNX917722 GXT917722 HHP917722 HRL917722 IBH917722 ILD917722 IUZ917722 JEV917722 JOR917722 JYN917722 KIJ917722 KSF917722 LCB917722 LLX917722 LVT917722 MFP917722 MPL917722 MZH917722 NJD917722 NSZ917722 OCV917722 OMR917722 OWN917722 PGJ917722 PQF917722 QAB917722 QJX917722 QTT917722 RDP917722 RNL917722 RXH917722 SHD917722 SQZ917722 TAV917722 TKR917722 TUN917722 UEJ917722 UOF917722 UYB917722 VHX917722 VRT917722 WBP917722 WLL917722 WVH917722 A983337 IV983258 SR983258 ACN983258 AMJ983258 AWF983258 BGB983258 BPX983258 BZT983258 CJP983258 CTL983258 DDH983258 DND983258 DWZ983258 EGV983258 EQR983258 FAN983258 FKJ983258 FUF983258 GEB983258 GNX983258 GXT983258 HHP983258 HRL983258 IBH983258 ILD983258 IUZ983258 JEV983258 JOR983258 JYN983258 KIJ983258 KSF983258 LCB983258 LLX983258 LVT983258 MFP983258 MPL983258 MZH983258 NJD983258 NSZ983258 OCV983258 OMR983258 OWN983258 PGJ983258 PQF983258 QAB983258 QJX983258 QTT983258 RDP983258 RNL983258 RXH983258 SHD983258 SQZ983258 TAV983258 TKR983258 TUN983258 UEJ983258 UOF983258 UYB983258 VHX983258 VRT983258 WBP983258 WLL983258 WVH983258 A65829 IV65750 SR65750 ACN65750 AMJ65750 AWF65750 BGB65750 BPX65750 BZT65750 CJP65750 CTL65750 DDH65750 DND65750 DWZ65750 EGV65750 EQR65750 FAN65750 FKJ65750 FUF65750 GEB65750 GNX65750 GXT65750 HHP65750 HRL65750 IBH65750 ILD65750 IUZ65750 JEV65750 JOR65750 JYN65750 KIJ65750 KSF65750 LCB65750 LLX65750 LVT65750 MFP65750 MPL65750 MZH65750 NJD65750 NSZ65750 OCV65750 OMR65750 OWN65750 PGJ65750 PQF65750 QAB65750 QJX65750 QTT65750 RDP65750 RNL65750 RXH65750 SHD65750 SQZ65750 TAV65750 TKR65750 TUN65750 UEJ65750 UOF65750 UYB65750 VHX65750 VRT65750 WBP65750 WLL65750 WVH65750 A131365 IV131286 SR131286 ACN131286 AMJ131286 AWF131286 BGB131286 BPX131286 BZT131286 CJP131286 CTL131286 DDH131286 DND131286 DWZ131286 EGV131286 EQR131286 FAN131286 FKJ131286 FUF131286 GEB131286 GNX131286 GXT131286 HHP131286 HRL131286 IBH131286 ILD131286 IUZ131286 JEV131286 JOR131286 JYN131286 KIJ131286 KSF131286 LCB131286 LLX131286 LVT131286 MFP131286 MPL131286 MZH131286 NJD131286 NSZ131286 OCV131286 OMR131286 OWN131286 PGJ131286 PQF131286 QAB131286 QJX131286 QTT131286 RDP131286 RNL131286 RXH131286 SHD131286 SQZ131286 TAV131286 TKR131286 TUN131286 UEJ131286 UOF131286 UYB131286 VHX131286 VRT131286 WBP131286 WLL131286 WVH131286 A196901 IV196822 SR196822 ACN196822 AMJ196822 AWF196822 BGB196822 BPX196822 BZT196822 CJP196822 CTL196822 DDH196822 DND196822 DWZ196822 EGV196822 EQR196822 FAN196822 FKJ196822 FUF196822 GEB196822 GNX196822 GXT196822 HHP196822 HRL196822 IBH196822 ILD196822 IUZ196822 JEV196822 JOR196822 JYN196822 KIJ196822 KSF196822 LCB196822 LLX196822 LVT196822 MFP196822 MPL196822 MZH196822 NJD196822 NSZ196822 OCV196822 OMR196822 OWN196822 PGJ196822 PQF196822 QAB196822 QJX196822 QTT196822 RDP196822 RNL196822 RXH196822 SHD196822 SQZ196822 TAV196822 TKR196822 TUN196822 UEJ196822 UOF196822 UYB196822 VHX196822 VRT196822 WBP196822 WLL196822 WVH196822 A262437 IV262358 SR262358 ACN262358 AMJ262358 AWF262358 BGB262358 BPX262358 BZT262358 CJP262358 CTL262358 DDH262358 DND262358 DWZ262358 EGV262358 EQR262358 FAN262358 FKJ262358 FUF262358 GEB262358 GNX262358 GXT262358 HHP262358 HRL262358 IBH262358 ILD262358 IUZ262358 JEV262358 JOR262358 JYN262358 KIJ262358 KSF262358 LCB262358 LLX262358 LVT262358 MFP262358 MPL262358 MZH262358 NJD262358 NSZ262358 OCV262358 OMR262358 OWN262358 PGJ262358 PQF262358 QAB262358 QJX262358 QTT262358 RDP262358 RNL262358 RXH262358 SHD262358 SQZ262358 TAV262358 TKR262358 TUN262358 UEJ262358 UOF262358 UYB262358 VHX262358 VRT262358 WBP262358 WLL262358 WVH262358 A327973 IV327894 SR327894 ACN327894 AMJ327894 AWF327894 BGB327894 BPX327894 BZT327894 CJP327894 CTL327894 DDH327894 DND327894 DWZ327894 EGV327894 EQR327894 FAN327894 FKJ327894 FUF327894 GEB327894 GNX327894 GXT327894 HHP327894 HRL327894 IBH327894 ILD327894 IUZ327894 JEV327894 JOR327894 JYN327894 KIJ327894 KSF327894 LCB327894 LLX327894 LVT327894 MFP327894 MPL327894 MZH327894 NJD327894 NSZ327894 OCV327894 OMR327894 OWN327894 PGJ327894 PQF327894 QAB327894 QJX327894 QTT327894 RDP327894 RNL327894 RXH327894 SHD327894 SQZ327894 TAV327894 TKR327894 TUN327894 UEJ327894 UOF327894 UYB327894 VHX327894 VRT327894 WBP327894 WLL327894 WVH327894 A393509 IV393430 SR393430 ACN393430 AMJ393430 AWF393430 BGB393430 BPX393430 BZT393430 CJP393430 CTL393430 DDH393430 DND393430 DWZ393430 EGV393430 EQR393430 FAN393430 FKJ393430 FUF393430 GEB393430 GNX393430 GXT393430 HHP393430 HRL393430 IBH393430 ILD393430 IUZ393430 JEV393430 JOR393430 JYN393430 KIJ393430 KSF393430 LCB393430 LLX393430 LVT393430 MFP393430 MPL393430 MZH393430 NJD393430 NSZ393430 OCV393430 OMR393430 OWN393430 PGJ393430 PQF393430 QAB393430 QJX393430 QTT393430 RDP393430 RNL393430 RXH393430 SHD393430 SQZ393430 TAV393430 TKR393430 TUN393430 UEJ393430 UOF393430 UYB393430 VHX393430 VRT393430 WBP393430 WLL393430 WVH393430 A459045 IV458966 SR458966 ACN458966 AMJ458966 AWF458966 BGB458966 BPX458966 BZT458966 CJP458966 CTL458966 DDH458966 DND458966 DWZ458966 EGV458966 EQR458966 FAN458966 FKJ458966 FUF458966 GEB458966 GNX458966 GXT458966 HHP458966 HRL458966 IBH458966 ILD458966 IUZ458966 JEV458966 JOR458966 JYN458966 KIJ458966 KSF458966 LCB458966 LLX458966 LVT458966 MFP458966 MPL458966 MZH458966 NJD458966 NSZ458966 OCV458966 OMR458966 OWN458966 PGJ458966 PQF458966 QAB458966 QJX458966 QTT458966 RDP458966 RNL458966 RXH458966 SHD458966 SQZ458966 TAV458966 TKR458966 TUN458966 UEJ458966 UOF458966 UYB458966 VHX458966 VRT458966 WBP458966 WLL458966 WVH458966 A524581 IV524502 SR524502 ACN524502 AMJ524502 AWF524502 BGB524502 BPX524502 BZT524502 CJP524502 CTL524502 DDH524502 DND524502 DWZ524502 EGV524502 EQR524502 FAN524502 FKJ524502 FUF524502 GEB524502 GNX524502 GXT524502 HHP524502 HRL524502 IBH524502 ILD524502 IUZ524502 JEV524502 JOR524502 JYN524502 KIJ524502 KSF524502 LCB524502 LLX524502 LVT524502 MFP524502 MPL524502 MZH524502 NJD524502 NSZ524502 OCV524502 OMR524502 OWN524502 PGJ524502 PQF524502 QAB524502 QJX524502 QTT524502 RDP524502 RNL524502 RXH524502 SHD524502 SQZ524502 TAV524502 TKR524502 TUN524502 UEJ524502 UOF524502 UYB524502 VHX524502 VRT524502 WBP524502 WLL524502 WVH524502 A590117 IV590038 SR590038 ACN590038 AMJ590038 AWF590038 BGB590038 BPX590038 BZT590038 CJP590038 CTL590038 DDH590038 DND590038 DWZ590038 EGV590038 EQR590038 FAN590038 FKJ590038 FUF590038 GEB590038 GNX590038 GXT590038 HHP590038 HRL590038 IBH590038 ILD590038 IUZ590038 JEV590038 JOR590038 JYN590038 KIJ590038 KSF590038 LCB590038 LLX590038 LVT590038 MFP590038 MPL590038 MZH590038 NJD590038 NSZ590038 OCV590038 OMR590038 OWN590038 PGJ590038 PQF590038 QAB590038 QJX590038 QTT590038 RDP590038 RNL590038 RXH590038 SHD590038 SQZ590038 TAV590038 TKR590038 TUN590038 UEJ590038 UOF590038 UYB590038 VHX590038 VRT590038 WBP590038 WLL590038 WVH590038 A655653 IV655574 SR655574 ACN655574 AMJ655574 AWF655574 BGB655574 BPX655574 BZT655574 CJP655574 CTL655574 DDH655574 DND655574 DWZ655574 EGV655574 EQR655574 FAN655574 FKJ655574 FUF655574 GEB655574 GNX655574 GXT655574 HHP655574 HRL655574 IBH655574 ILD655574 IUZ655574 JEV655574 JOR655574 JYN655574 KIJ655574 KSF655574 LCB655574 LLX655574 LVT655574 MFP655574 MPL655574 MZH655574 NJD655574 NSZ655574 OCV655574 OMR655574 OWN655574 PGJ655574 PQF655574 QAB655574 QJX655574 QTT655574 RDP655574 RNL655574 RXH655574 SHD655574 SQZ655574 TAV655574 TKR655574 TUN655574 UEJ655574 UOF655574 UYB655574 VHX655574 VRT655574 WBP655574 WLL655574 WVH655574 A721189 IV721110 SR721110 ACN721110 AMJ721110 AWF721110 BGB721110 BPX721110 BZT721110 CJP721110 CTL721110 DDH721110 DND721110 DWZ721110 EGV721110 EQR721110 FAN721110 FKJ721110 FUF721110 GEB721110 GNX721110 GXT721110 HHP721110 HRL721110 IBH721110 ILD721110 IUZ721110 JEV721110 JOR721110 JYN721110 KIJ721110 KSF721110 LCB721110 LLX721110 LVT721110 MFP721110 MPL721110 MZH721110 NJD721110 NSZ721110 OCV721110 OMR721110 OWN721110 PGJ721110 PQF721110 QAB721110 QJX721110 QTT721110 RDP721110 RNL721110 RXH721110 SHD721110 SQZ721110 TAV721110 TKR721110 TUN721110 UEJ721110 UOF721110 UYB721110 VHX721110 VRT721110 WBP721110 WLL721110 WVH721110 A786725 IV786646 SR786646 ACN786646 AMJ786646 AWF786646 BGB786646 BPX786646 BZT786646 CJP786646 CTL786646 DDH786646 DND786646 DWZ786646 EGV786646 EQR786646 FAN786646 FKJ786646 FUF786646 GEB786646 GNX786646 GXT786646 HHP786646 HRL786646 IBH786646 ILD786646 IUZ786646 JEV786646 JOR786646 JYN786646 KIJ786646 KSF786646 LCB786646 LLX786646 LVT786646 MFP786646 MPL786646 MZH786646 NJD786646 NSZ786646 OCV786646 OMR786646 OWN786646 PGJ786646 PQF786646 QAB786646 QJX786646 QTT786646 RDP786646 RNL786646 RXH786646 SHD786646 SQZ786646 TAV786646 TKR786646 TUN786646 UEJ786646 UOF786646 UYB786646 VHX786646 VRT786646 WBP786646 WLL786646 WVH786646 A852261 IV852182 SR852182 ACN852182 AMJ852182 AWF852182 BGB852182 BPX852182 BZT852182 CJP852182 CTL852182 DDH852182 DND852182 DWZ852182 EGV852182 EQR852182 FAN852182 FKJ852182 FUF852182 GEB852182 GNX852182 GXT852182 HHP852182 HRL852182 IBH852182 ILD852182 IUZ852182 JEV852182 JOR852182 JYN852182 KIJ852182 KSF852182 LCB852182 LLX852182 LVT852182 MFP852182 MPL852182 MZH852182 NJD852182 NSZ852182 OCV852182 OMR852182 OWN852182 PGJ852182 PQF852182 QAB852182 QJX852182 QTT852182 RDP852182 RNL852182 RXH852182 SHD852182 SQZ852182 TAV852182 TKR852182 TUN852182 UEJ852182 UOF852182 UYB852182 VHX852182 VRT852182 WBP852182 WLL852182 WVH852182 A917797 IV917718 SR917718 ACN917718 AMJ917718 AWF917718 BGB917718 BPX917718 BZT917718 CJP917718 CTL917718 DDH917718 DND917718 DWZ917718 EGV917718 EQR917718 FAN917718 FKJ917718 FUF917718 GEB917718 GNX917718 GXT917718 HHP917718 HRL917718 IBH917718 ILD917718 IUZ917718 JEV917718 JOR917718 JYN917718 KIJ917718 KSF917718 LCB917718 LLX917718 LVT917718 MFP917718 MPL917718 MZH917718 NJD917718 NSZ917718 OCV917718 OMR917718 OWN917718 PGJ917718 PQF917718 QAB917718 QJX917718 QTT917718 RDP917718 RNL917718 RXH917718 SHD917718 SQZ917718 TAV917718 TKR917718 TUN917718 UEJ917718 UOF917718 UYB917718 VHX917718 VRT917718 WBP917718 WLL917718 WVH917718 A983333 IV983254 SR983254 ACN983254 AMJ983254 AWF983254 BGB983254 BPX983254 BZT983254 CJP983254 CTL983254 DDH983254 DND983254 DWZ983254 EGV983254 EQR983254 FAN983254 FKJ983254 FUF983254 GEB983254 GNX983254 GXT983254 HHP983254 HRL983254 IBH983254 ILD983254 IUZ983254 JEV983254 JOR983254 JYN983254 KIJ983254 KSF983254 LCB983254 LLX983254 LVT983254 MFP983254 MPL983254 MZH983254 NJD983254 NSZ983254 OCV983254 OMR983254 OWN983254 PGJ983254 PQF983254 QAB983254 QJX983254 QTT983254 RDP983254 RNL983254 RXH983254 SHD983254 SQZ983254 TAV983254 TKR983254 TUN983254 UEJ983254 UOF983254 UYB983254 VHX983254 VRT983254 WBP983254 WLL983254 WVH983254"/>
    <dataValidation imeMode="off" allowBlank="1" showInputMessage="1" showErrorMessage="1" sqref="A298:A65828 A65834:A131364 IV65755:IV131285 SR65755:SR131285 ACN65755:ACN131285 AMJ65755:AMJ131285 AWF65755:AWF131285 BGB65755:BGB131285 BPX65755:BPX131285 BZT65755:BZT131285 CJP65755:CJP131285 CTL65755:CTL131285 DDH65755:DDH131285 DND65755:DND131285 DWZ65755:DWZ131285 EGV65755:EGV131285 EQR65755:EQR131285 FAN65755:FAN131285 FKJ65755:FKJ131285 FUF65755:FUF131285 GEB65755:GEB131285 GNX65755:GNX131285 GXT65755:GXT131285 HHP65755:HHP131285 HRL65755:HRL131285 IBH65755:IBH131285 ILD65755:ILD131285 IUZ65755:IUZ131285 JEV65755:JEV131285 JOR65755:JOR131285 JYN65755:JYN131285 KIJ65755:KIJ131285 KSF65755:KSF131285 LCB65755:LCB131285 LLX65755:LLX131285 LVT65755:LVT131285 MFP65755:MFP131285 MPL65755:MPL131285 MZH65755:MZH131285 NJD65755:NJD131285 NSZ65755:NSZ131285 OCV65755:OCV131285 OMR65755:OMR131285 OWN65755:OWN131285 PGJ65755:PGJ131285 PQF65755:PQF131285 QAB65755:QAB131285 QJX65755:QJX131285 QTT65755:QTT131285 RDP65755:RDP131285 RNL65755:RNL131285 RXH65755:RXH131285 SHD65755:SHD131285 SQZ65755:SQZ131285 TAV65755:TAV131285 TKR65755:TKR131285 TUN65755:TUN131285 UEJ65755:UEJ131285 UOF65755:UOF131285 UYB65755:UYB131285 VHX65755:VHX131285 VRT65755:VRT131285 WBP65755:WBP131285 WLL65755:WLL131285 WVH65755:WVH131285 A131370:A196900 IV131291:IV196821 SR131291:SR196821 ACN131291:ACN196821 AMJ131291:AMJ196821 AWF131291:AWF196821 BGB131291:BGB196821 BPX131291:BPX196821 BZT131291:BZT196821 CJP131291:CJP196821 CTL131291:CTL196821 DDH131291:DDH196821 DND131291:DND196821 DWZ131291:DWZ196821 EGV131291:EGV196821 EQR131291:EQR196821 FAN131291:FAN196821 FKJ131291:FKJ196821 FUF131291:FUF196821 GEB131291:GEB196821 GNX131291:GNX196821 GXT131291:GXT196821 HHP131291:HHP196821 HRL131291:HRL196821 IBH131291:IBH196821 ILD131291:ILD196821 IUZ131291:IUZ196821 JEV131291:JEV196821 JOR131291:JOR196821 JYN131291:JYN196821 KIJ131291:KIJ196821 KSF131291:KSF196821 LCB131291:LCB196821 LLX131291:LLX196821 LVT131291:LVT196821 MFP131291:MFP196821 MPL131291:MPL196821 MZH131291:MZH196821 NJD131291:NJD196821 NSZ131291:NSZ196821 OCV131291:OCV196821 OMR131291:OMR196821 OWN131291:OWN196821 PGJ131291:PGJ196821 PQF131291:PQF196821 QAB131291:QAB196821 QJX131291:QJX196821 QTT131291:QTT196821 RDP131291:RDP196821 RNL131291:RNL196821 RXH131291:RXH196821 SHD131291:SHD196821 SQZ131291:SQZ196821 TAV131291:TAV196821 TKR131291:TKR196821 TUN131291:TUN196821 UEJ131291:UEJ196821 UOF131291:UOF196821 UYB131291:UYB196821 VHX131291:VHX196821 VRT131291:VRT196821 WBP131291:WBP196821 WLL131291:WLL196821 WVH131291:WVH196821 A196906:A262436 IV196827:IV262357 SR196827:SR262357 ACN196827:ACN262357 AMJ196827:AMJ262357 AWF196827:AWF262357 BGB196827:BGB262357 BPX196827:BPX262357 BZT196827:BZT262357 CJP196827:CJP262357 CTL196827:CTL262357 DDH196827:DDH262357 DND196827:DND262357 DWZ196827:DWZ262357 EGV196827:EGV262357 EQR196827:EQR262357 FAN196827:FAN262357 FKJ196827:FKJ262357 FUF196827:FUF262357 GEB196827:GEB262357 GNX196827:GNX262357 GXT196827:GXT262357 HHP196827:HHP262357 HRL196827:HRL262357 IBH196827:IBH262357 ILD196827:ILD262357 IUZ196827:IUZ262357 JEV196827:JEV262357 JOR196827:JOR262357 JYN196827:JYN262357 KIJ196827:KIJ262357 KSF196827:KSF262357 LCB196827:LCB262357 LLX196827:LLX262357 LVT196827:LVT262357 MFP196827:MFP262357 MPL196827:MPL262357 MZH196827:MZH262357 NJD196827:NJD262357 NSZ196827:NSZ262357 OCV196827:OCV262357 OMR196827:OMR262357 OWN196827:OWN262357 PGJ196827:PGJ262357 PQF196827:PQF262357 QAB196827:QAB262357 QJX196827:QJX262357 QTT196827:QTT262357 RDP196827:RDP262357 RNL196827:RNL262357 RXH196827:RXH262357 SHD196827:SHD262357 SQZ196827:SQZ262357 TAV196827:TAV262357 TKR196827:TKR262357 TUN196827:TUN262357 UEJ196827:UEJ262357 UOF196827:UOF262357 UYB196827:UYB262357 VHX196827:VHX262357 VRT196827:VRT262357 WBP196827:WBP262357 WLL196827:WLL262357 WVH196827:WVH262357 A262442:A327972 IV262363:IV327893 SR262363:SR327893 ACN262363:ACN327893 AMJ262363:AMJ327893 AWF262363:AWF327893 BGB262363:BGB327893 BPX262363:BPX327893 BZT262363:BZT327893 CJP262363:CJP327893 CTL262363:CTL327893 DDH262363:DDH327893 DND262363:DND327893 DWZ262363:DWZ327893 EGV262363:EGV327893 EQR262363:EQR327893 FAN262363:FAN327893 FKJ262363:FKJ327893 FUF262363:FUF327893 GEB262363:GEB327893 GNX262363:GNX327893 GXT262363:GXT327893 HHP262363:HHP327893 HRL262363:HRL327893 IBH262363:IBH327893 ILD262363:ILD327893 IUZ262363:IUZ327893 JEV262363:JEV327893 JOR262363:JOR327893 JYN262363:JYN327893 KIJ262363:KIJ327893 KSF262363:KSF327893 LCB262363:LCB327893 LLX262363:LLX327893 LVT262363:LVT327893 MFP262363:MFP327893 MPL262363:MPL327893 MZH262363:MZH327893 NJD262363:NJD327893 NSZ262363:NSZ327893 OCV262363:OCV327893 OMR262363:OMR327893 OWN262363:OWN327893 PGJ262363:PGJ327893 PQF262363:PQF327893 QAB262363:QAB327893 QJX262363:QJX327893 QTT262363:QTT327893 RDP262363:RDP327893 RNL262363:RNL327893 RXH262363:RXH327893 SHD262363:SHD327893 SQZ262363:SQZ327893 TAV262363:TAV327893 TKR262363:TKR327893 TUN262363:TUN327893 UEJ262363:UEJ327893 UOF262363:UOF327893 UYB262363:UYB327893 VHX262363:VHX327893 VRT262363:VRT327893 WBP262363:WBP327893 WLL262363:WLL327893 WVH262363:WVH327893 A327978:A393508 IV327899:IV393429 SR327899:SR393429 ACN327899:ACN393429 AMJ327899:AMJ393429 AWF327899:AWF393429 BGB327899:BGB393429 BPX327899:BPX393429 BZT327899:BZT393429 CJP327899:CJP393429 CTL327899:CTL393429 DDH327899:DDH393429 DND327899:DND393429 DWZ327899:DWZ393429 EGV327899:EGV393429 EQR327899:EQR393429 FAN327899:FAN393429 FKJ327899:FKJ393429 FUF327899:FUF393429 GEB327899:GEB393429 GNX327899:GNX393429 GXT327899:GXT393429 HHP327899:HHP393429 HRL327899:HRL393429 IBH327899:IBH393429 ILD327899:ILD393429 IUZ327899:IUZ393429 JEV327899:JEV393429 JOR327899:JOR393429 JYN327899:JYN393429 KIJ327899:KIJ393429 KSF327899:KSF393429 LCB327899:LCB393429 LLX327899:LLX393429 LVT327899:LVT393429 MFP327899:MFP393429 MPL327899:MPL393429 MZH327899:MZH393429 NJD327899:NJD393429 NSZ327899:NSZ393429 OCV327899:OCV393429 OMR327899:OMR393429 OWN327899:OWN393429 PGJ327899:PGJ393429 PQF327899:PQF393429 QAB327899:QAB393429 QJX327899:QJX393429 QTT327899:QTT393429 RDP327899:RDP393429 RNL327899:RNL393429 RXH327899:RXH393429 SHD327899:SHD393429 SQZ327899:SQZ393429 TAV327899:TAV393429 TKR327899:TKR393429 TUN327899:TUN393429 UEJ327899:UEJ393429 UOF327899:UOF393429 UYB327899:UYB393429 VHX327899:VHX393429 VRT327899:VRT393429 WBP327899:WBP393429 WLL327899:WLL393429 WVH327899:WVH393429 A393514:A459044 IV393435:IV458965 SR393435:SR458965 ACN393435:ACN458965 AMJ393435:AMJ458965 AWF393435:AWF458965 BGB393435:BGB458965 BPX393435:BPX458965 BZT393435:BZT458965 CJP393435:CJP458965 CTL393435:CTL458965 DDH393435:DDH458965 DND393435:DND458965 DWZ393435:DWZ458965 EGV393435:EGV458965 EQR393435:EQR458965 FAN393435:FAN458965 FKJ393435:FKJ458965 FUF393435:FUF458965 GEB393435:GEB458965 GNX393435:GNX458965 GXT393435:GXT458965 HHP393435:HHP458965 HRL393435:HRL458965 IBH393435:IBH458965 ILD393435:ILD458965 IUZ393435:IUZ458965 JEV393435:JEV458965 JOR393435:JOR458965 JYN393435:JYN458965 KIJ393435:KIJ458965 KSF393435:KSF458965 LCB393435:LCB458965 LLX393435:LLX458965 LVT393435:LVT458965 MFP393435:MFP458965 MPL393435:MPL458965 MZH393435:MZH458965 NJD393435:NJD458965 NSZ393435:NSZ458965 OCV393435:OCV458965 OMR393435:OMR458965 OWN393435:OWN458965 PGJ393435:PGJ458965 PQF393435:PQF458965 QAB393435:QAB458965 QJX393435:QJX458965 QTT393435:QTT458965 RDP393435:RDP458965 RNL393435:RNL458965 RXH393435:RXH458965 SHD393435:SHD458965 SQZ393435:SQZ458965 TAV393435:TAV458965 TKR393435:TKR458965 TUN393435:TUN458965 UEJ393435:UEJ458965 UOF393435:UOF458965 UYB393435:UYB458965 VHX393435:VHX458965 VRT393435:VRT458965 WBP393435:WBP458965 WLL393435:WLL458965 WVH393435:WVH458965 A459050:A524580 IV458971:IV524501 SR458971:SR524501 ACN458971:ACN524501 AMJ458971:AMJ524501 AWF458971:AWF524501 BGB458971:BGB524501 BPX458971:BPX524501 BZT458971:BZT524501 CJP458971:CJP524501 CTL458971:CTL524501 DDH458971:DDH524501 DND458971:DND524501 DWZ458971:DWZ524501 EGV458971:EGV524501 EQR458971:EQR524501 FAN458971:FAN524501 FKJ458971:FKJ524501 FUF458971:FUF524501 GEB458971:GEB524501 GNX458971:GNX524501 GXT458971:GXT524501 HHP458971:HHP524501 HRL458971:HRL524501 IBH458971:IBH524501 ILD458971:ILD524501 IUZ458971:IUZ524501 JEV458971:JEV524501 JOR458971:JOR524501 JYN458971:JYN524501 KIJ458971:KIJ524501 KSF458971:KSF524501 LCB458971:LCB524501 LLX458971:LLX524501 LVT458971:LVT524501 MFP458971:MFP524501 MPL458971:MPL524501 MZH458971:MZH524501 NJD458971:NJD524501 NSZ458971:NSZ524501 OCV458971:OCV524501 OMR458971:OMR524501 OWN458971:OWN524501 PGJ458971:PGJ524501 PQF458971:PQF524501 QAB458971:QAB524501 QJX458971:QJX524501 QTT458971:QTT524501 RDP458971:RDP524501 RNL458971:RNL524501 RXH458971:RXH524501 SHD458971:SHD524501 SQZ458971:SQZ524501 TAV458971:TAV524501 TKR458971:TKR524501 TUN458971:TUN524501 UEJ458971:UEJ524501 UOF458971:UOF524501 UYB458971:UYB524501 VHX458971:VHX524501 VRT458971:VRT524501 WBP458971:WBP524501 WLL458971:WLL524501 WVH458971:WVH524501 A524586:A590116 IV524507:IV590037 SR524507:SR590037 ACN524507:ACN590037 AMJ524507:AMJ590037 AWF524507:AWF590037 BGB524507:BGB590037 BPX524507:BPX590037 BZT524507:BZT590037 CJP524507:CJP590037 CTL524507:CTL590037 DDH524507:DDH590037 DND524507:DND590037 DWZ524507:DWZ590037 EGV524507:EGV590037 EQR524507:EQR590037 FAN524507:FAN590037 FKJ524507:FKJ590037 FUF524507:FUF590037 GEB524507:GEB590037 GNX524507:GNX590037 GXT524507:GXT590037 HHP524507:HHP590037 HRL524507:HRL590037 IBH524507:IBH590037 ILD524507:ILD590037 IUZ524507:IUZ590037 JEV524507:JEV590037 JOR524507:JOR590037 JYN524507:JYN590037 KIJ524507:KIJ590037 KSF524507:KSF590037 LCB524507:LCB590037 LLX524507:LLX590037 LVT524507:LVT590037 MFP524507:MFP590037 MPL524507:MPL590037 MZH524507:MZH590037 NJD524507:NJD590037 NSZ524507:NSZ590037 OCV524507:OCV590037 OMR524507:OMR590037 OWN524507:OWN590037 PGJ524507:PGJ590037 PQF524507:PQF590037 QAB524507:QAB590037 QJX524507:QJX590037 QTT524507:QTT590037 RDP524507:RDP590037 RNL524507:RNL590037 RXH524507:RXH590037 SHD524507:SHD590037 SQZ524507:SQZ590037 TAV524507:TAV590037 TKR524507:TKR590037 TUN524507:TUN590037 UEJ524507:UEJ590037 UOF524507:UOF590037 UYB524507:UYB590037 VHX524507:VHX590037 VRT524507:VRT590037 WBP524507:WBP590037 WLL524507:WLL590037 WVH524507:WVH590037 A590122:A655652 IV590043:IV655573 SR590043:SR655573 ACN590043:ACN655573 AMJ590043:AMJ655573 AWF590043:AWF655573 BGB590043:BGB655573 BPX590043:BPX655573 BZT590043:BZT655573 CJP590043:CJP655573 CTL590043:CTL655573 DDH590043:DDH655573 DND590043:DND655573 DWZ590043:DWZ655573 EGV590043:EGV655573 EQR590043:EQR655573 FAN590043:FAN655573 FKJ590043:FKJ655573 FUF590043:FUF655573 GEB590043:GEB655573 GNX590043:GNX655573 GXT590043:GXT655573 HHP590043:HHP655573 HRL590043:HRL655573 IBH590043:IBH655573 ILD590043:ILD655573 IUZ590043:IUZ655573 JEV590043:JEV655573 JOR590043:JOR655573 JYN590043:JYN655573 KIJ590043:KIJ655573 KSF590043:KSF655573 LCB590043:LCB655573 LLX590043:LLX655573 LVT590043:LVT655573 MFP590043:MFP655573 MPL590043:MPL655573 MZH590043:MZH655573 NJD590043:NJD655573 NSZ590043:NSZ655573 OCV590043:OCV655573 OMR590043:OMR655573 OWN590043:OWN655573 PGJ590043:PGJ655573 PQF590043:PQF655573 QAB590043:QAB655573 QJX590043:QJX655573 QTT590043:QTT655573 RDP590043:RDP655573 RNL590043:RNL655573 RXH590043:RXH655573 SHD590043:SHD655573 SQZ590043:SQZ655573 TAV590043:TAV655573 TKR590043:TKR655573 TUN590043:TUN655573 UEJ590043:UEJ655573 UOF590043:UOF655573 UYB590043:UYB655573 VHX590043:VHX655573 VRT590043:VRT655573 WBP590043:WBP655573 WLL590043:WLL655573 WVH590043:WVH655573 A655658:A721188 IV655579:IV721109 SR655579:SR721109 ACN655579:ACN721109 AMJ655579:AMJ721109 AWF655579:AWF721109 BGB655579:BGB721109 BPX655579:BPX721109 BZT655579:BZT721109 CJP655579:CJP721109 CTL655579:CTL721109 DDH655579:DDH721109 DND655579:DND721109 DWZ655579:DWZ721109 EGV655579:EGV721109 EQR655579:EQR721109 FAN655579:FAN721109 FKJ655579:FKJ721109 FUF655579:FUF721109 GEB655579:GEB721109 GNX655579:GNX721109 GXT655579:GXT721109 HHP655579:HHP721109 HRL655579:HRL721109 IBH655579:IBH721109 ILD655579:ILD721109 IUZ655579:IUZ721109 JEV655579:JEV721109 JOR655579:JOR721109 JYN655579:JYN721109 KIJ655579:KIJ721109 KSF655579:KSF721109 LCB655579:LCB721109 LLX655579:LLX721109 LVT655579:LVT721109 MFP655579:MFP721109 MPL655579:MPL721109 MZH655579:MZH721109 NJD655579:NJD721109 NSZ655579:NSZ721109 OCV655579:OCV721109 OMR655579:OMR721109 OWN655579:OWN721109 PGJ655579:PGJ721109 PQF655579:PQF721109 QAB655579:QAB721109 QJX655579:QJX721109 QTT655579:QTT721109 RDP655579:RDP721109 RNL655579:RNL721109 RXH655579:RXH721109 SHD655579:SHD721109 SQZ655579:SQZ721109 TAV655579:TAV721109 TKR655579:TKR721109 TUN655579:TUN721109 UEJ655579:UEJ721109 UOF655579:UOF721109 UYB655579:UYB721109 VHX655579:VHX721109 VRT655579:VRT721109 WBP655579:WBP721109 WLL655579:WLL721109 WVH655579:WVH721109 A721194:A786724 IV721115:IV786645 SR721115:SR786645 ACN721115:ACN786645 AMJ721115:AMJ786645 AWF721115:AWF786645 BGB721115:BGB786645 BPX721115:BPX786645 BZT721115:BZT786645 CJP721115:CJP786645 CTL721115:CTL786645 DDH721115:DDH786645 DND721115:DND786645 DWZ721115:DWZ786645 EGV721115:EGV786645 EQR721115:EQR786645 FAN721115:FAN786645 FKJ721115:FKJ786645 FUF721115:FUF786645 GEB721115:GEB786645 GNX721115:GNX786645 GXT721115:GXT786645 HHP721115:HHP786645 HRL721115:HRL786645 IBH721115:IBH786645 ILD721115:ILD786645 IUZ721115:IUZ786645 JEV721115:JEV786645 JOR721115:JOR786645 JYN721115:JYN786645 KIJ721115:KIJ786645 KSF721115:KSF786645 LCB721115:LCB786645 LLX721115:LLX786645 LVT721115:LVT786645 MFP721115:MFP786645 MPL721115:MPL786645 MZH721115:MZH786645 NJD721115:NJD786645 NSZ721115:NSZ786645 OCV721115:OCV786645 OMR721115:OMR786645 OWN721115:OWN786645 PGJ721115:PGJ786645 PQF721115:PQF786645 QAB721115:QAB786645 QJX721115:QJX786645 QTT721115:QTT786645 RDP721115:RDP786645 RNL721115:RNL786645 RXH721115:RXH786645 SHD721115:SHD786645 SQZ721115:SQZ786645 TAV721115:TAV786645 TKR721115:TKR786645 TUN721115:TUN786645 UEJ721115:UEJ786645 UOF721115:UOF786645 UYB721115:UYB786645 VHX721115:VHX786645 VRT721115:VRT786645 WBP721115:WBP786645 WLL721115:WLL786645 WVH721115:WVH786645 A786730:A852260 IV786651:IV852181 SR786651:SR852181 ACN786651:ACN852181 AMJ786651:AMJ852181 AWF786651:AWF852181 BGB786651:BGB852181 BPX786651:BPX852181 BZT786651:BZT852181 CJP786651:CJP852181 CTL786651:CTL852181 DDH786651:DDH852181 DND786651:DND852181 DWZ786651:DWZ852181 EGV786651:EGV852181 EQR786651:EQR852181 FAN786651:FAN852181 FKJ786651:FKJ852181 FUF786651:FUF852181 GEB786651:GEB852181 GNX786651:GNX852181 GXT786651:GXT852181 HHP786651:HHP852181 HRL786651:HRL852181 IBH786651:IBH852181 ILD786651:ILD852181 IUZ786651:IUZ852181 JEV786651:JEV852181 JOR786651:JOR852181 JYN786651:JYN852181 KIJ786651:KIJ852181 KSF786651:KSF852181 LCB786651:LCB852181 LLX786651:LLX852181 LVT786651:LVT852181 MFP786651:MFP852181 MPL786651:MPL852181 MZH786651:MZH852181 NJD786651:NJD852181 NSZ786651:NSZ852181 OCV786651:OCV852181 OMR786651:OMR852181 OWN786651:OWN852181 PGJ786651:PGJ852181 PQF786651:PQF852181 QAB786651:QAB852181 QJX786651:QJX852181 QTT786651:QTT852181 RDP786651:RDP852181 RNL786651:RNL852181 RXH786651:RXH852181 SHD786651:SHD852181 SQZ786651:SQZ852181 TAV786651:TAV852181 TKR786651:TKR852181 TUN786651:TUN852181 UEJ786651:UEJ852181 UOF786651:UOF852181 UYB786651:UYB852181 VHX786651:VHX852181 VRT786651:VRT852181 WBP786651:WBP852181 WLL786651:WLL852181 WVH786651:WVH852181 A852266:A917796 IV852187:IV917717 SR852187:SR917717 ACN852187:ACN917717 AMJ852187:AMJ917717 AWF852187:AWF917717 BGB852187:BGB917717 BPX852187:BPX917717 BZT852187:BZT917717 CJP852187:CJP917717 CTL852187:CTL917717 DDH852187:DDH917717 DND852187:DND917717 DWZ852187:DWZ917717 EGV852187:EGV917717 EQR852187:EQR917717 FAN852187:FAN917717 FKJ852187:FKJ917717 FUF852187:FUF917717 GEB852187:GEB917717 GNX852187:GNX917717 GXT852187:GXT917717 HHP852187:HHP917717 HRL852187:HRL917717 IBH852187:IBH917717 ILD852187:ILD917717 IUZ852187:IUZ917717 JEV852187:JEV917717 JOR852187:JOR917717 JYN852187:JYN917717 KIJ852187:KIJ917717 KSF852187:KSF917717 LCB852187:LCB917717 LLX852187:LLX917717 LVT852187:LVT917717 MFP852187:MFP917717 MPL852187:MPL917717 MZH852187:MZH917717 NJD852187:NJD917717 NSZ852187:NSZ917717 OCV852187:OCV917717 OMR852187:OMR917717 OWN852187:OWN917717 PGJ852187:PGJ917717 PQF852187:PQF917717 QAB852187:QAB917717 QJX852187:QJX917717 QTT852187:QTT917717 RDP852187:RDP917717 RNL852187:RNL917717 RXH852187:RXH917717 SHD852187:SHD917717 SQZ852187:SQZ917717 TAV852187:TAV917717 TKR852187:TKR917717 TUN852187:TUN917717 UEJ852187:UEJ917717 UOF852187:UOF917717 UYB852187:UYB917717 VHX852187:VHX917717 VRT852187:VRT917717 WBP852187:WBP917717 WLL852187:WLL917717 WVH852187:WVH917717 A917802:A983332 IV917723:IV983253 SR917723:SR983253 ACN917723:ACN983253 AMJ917723:AMJ983253 AWF917723:AWF983253 BGB917723:BGB983253 BPX917723:BPX983253 BZT917723:BZT983253 CJP917723:CJP983253 CTL917723:CTL983253 DDH917723:DDH983253 DND917723:DND983253 DWZ917723:DWZ983253 EGV917723:EGV983253 EQR917723:EQR983253 FAN917723:FAN983253 FKJ917723:FKJ983253 FUF917723:FUF983253 GEB917723:GEB983253 GNX917723:GNX983253 GXT917723:GXT983253 HHP917723:HHP983253 HRL917723:HRL983253 IBH917723:IBH983253 ILD917723:ILD983253 IUZ917723:IUZ983253 JEV917723:JEV983253 JOR917723:JOR983253 JYN917723:JYN983253 KIJ917723:KIJ983253 KSF917723:KSF983253 LCB917723:LCB983253 LLX917723:LLX983253 LVT917723:LVT983253 MFP917723:MFP983253 MPL917723:MPL983253 MZH917723:MZH983253 NJD917723:NJD983253 NSZ917723:NSZ983253 OCV917723:OCV983253 OMR917723:OMR983253 OWN917723:OWN983253 PGJ917723:PGJ983253 PQF917723:PQF983253 QAB917723:QAB983253 QJX917723:QJX983253 QTT917723:QTT983253 RDP917723:RDP983253 RNL917723:RNL983253 RXH917723:RXH983253 SHD917723:SHD983253 SQZ917723:SQZ983253 TAV917723:TAV983253 TKR917723:TKR983253 TUN917723:TUN983253 UEJ917723:UEJ983253 UOF917723:UOF983253 UYB917723:UYB983253 VHX917723:VHX983253 VRT917723:VRT983253 WBP917723:WBP983253 WLL917723:WLL983253 WVH917723:WVH983253 A983338:A1048576 IV983259:IV1048576 SR983259:SR1048576 ACN983259:ACN1048576 AMJ983259:AMJ1048576 AWF983259:AWF1048576 BGB983259:BGB1048576 BPX983259:BPX1048576 BZT983259:BZT1048576 CJP983259:CJP1048576 CTL983259:CTL1048576 DDH983259:DDH1048576 DND983259:DND1048576 DWZ983259:DWZ1048576 EGV983259:EGV1048576 EQR983259:EQR1048576 FAN983259:FAN1048576 FKJ983259:FKJ1048576 FUF983259:FUF1048576 GEB983259:GEB1048576 GNX983259:GNX1048576 GXT983259:GXT1048576 HHP983259:HHP1048576 HRL983259:HRL1048576 IBH983259:IBH1048576 ILD983259:ILD1048576 IUZ983259:IUZ1048576 JEV983259:JEV1048576 JOR983259:JOR1048576 JYN983259:JYN1048576 KIJ983259:KIJ1048576 KSF983259:KSF1048576 LCB983259:LCB1048576 LLX983259:LLX1048576 LVT983259:LVT1048576 MFP983259:MFP1048576 MPL983259:MPL1048576 MZH983259:MZH1048576 NJD983259:NJD1048576 NSZ983259:NSZ1048576 OCV983259:OCV1048576 OMR983259:OMR1048576 OWN983259:OWN1048576 PGJ983259:PGJ1048576 PQF983259:PQF1048576 QAB983259:QAB1048576 QJX983259:QJX1048576 QTT983259:QTT1048576 RDP983259:RDP1048576 RNL983259:RNL1048576 RXH983259:RXH1048576 SHD983259:SHD1048576 SQZ983259:SQZ1048576 TAV983259:TAV1048576 TKR983259:TKR1048576 TUN983259:TUN1048576 UEJ983259:UEJ1048576 UOF983259:UOF1048576 UYB983259:UYB1048576 VHX983259:VHX1048576 VRT983259:VRT1048576 WBP983259:WBP1048576 WLL983259:WLL1048576 WVH983259:WVH1048576 A294:A296 IV219:IV220 SR219:SR220 ACN219:ACN220 AMJ219:AMJ220 AWF219:AWF220 BGB219:BGB220 BPX219:BPX220 BZT219:BZT220 CJP219:CJP220 CTL219:CTL220 DDH219:DDH220 DND219:DND220 DWZ219:DWZ220 EGV219:EGV220 EQR219:EQR220 FAN219:FAN220 FKJ219:FKJ220 FUF219:FUF220 GEB219:GEB220 GNX219:GNX220 GXT219:GXT220 HHP219:HHP220 HRL219:HRL220 IBH219:IBH220 ILD219:ILD220 IUZ219:IUZ220 JEV219:JEV220 JOR219:JOR220 JYN219:JYN220 KIJ219:KIJ220 KSF219:KSF220 LCB219:LCB220 LLX219:LLX220 LVT219:LVT220 MFP219:MFP220 MPL219:MPL220 MZH219:MZH220 NJD219:NJD220 NSZ219:NSZ220 OCV219:OCV220 OMR219:OMR220 OWN219:OWN220 PGJ219:PGJ220 PQF219:PQF220 QAB219:QAB220 QJX219:QJX220 QTT219:QTT220 RDP219:RDP220 RNL219:RNL220 RXH219:RXH220 SHD219:SHD220 SQZ219:SQZ220 TAV219:TAV220 TKR219:TKR220 TUN219:TUN220 UEJ219:UEJ220 UOF219:UOF220 UYB219:UYB220 VHX219:VHX220 VRT219:VRT220 WBP219:WBP220 WLL219:WLL220 WVH219:WVH220 A65830:A65832 IV65751:IV65753 SR65751:SR65753 ACN65751:ACN65753 AMJ65751:AMJ65753 AWF65751:AWF65753 BGB65751:BGB65753 BPX65751:BPX65753 BZT65751:BZT65753 CJP65751:CJP65753 CTL65751:CTL65753 DDH65751:DDH65753 DND65751:DND65753 DWZ65751:DWZ65753 EGV65751:EGV65753 EQR65751:EQR65753 FAN65751:FAN65753 FKJ65751:FKJ65753 FUF65751:FUF65753 GEB65751:GEB65753 GNX65751:GNX65753 GXT65751:GXT65753 HHP65751:HHP65753 HRL65751:HRL65753 IBH65751:IBH65753 ILD65751:ILD65753 IUZ65751:IUZ65753 JEV65751:JEV65753 JOR65751:JOR65753 JYN65751:JYN65753 KIJ65751:KIJ65753 KSF65751:KSF65753 LCB65751:LCB65753 LLX65751:LLX65753 LVT65751:LVT65753 MFP65751:MFP65753 MPL65751:MPL65753 MZH65751:MZH65753 NJD65751:NJD65753 NSZ65751:NSZ65753 OCV65751:OCV65753 OMR65751:OMR65753 OWN65751:OWN65753 PGJ65751:PGJ65753 PQF65751:PQF65753 QAB65751:QAB65753 QJX65751:QJX65753 QTT65751:QTT65753 RDP65751:RDP65753 RNL65751:RNL65753 RXH65751:RXH65753 SHD65751:SHD65753 SQZ65751:SQZ65753 TAV65751:TAV65753 TKR65751:TKR65753 TUN65751:TUN65753 UEJ65751:UEJ65753 UOF65751:UOF65753 UYB65751:UYB65753 VHX65751:VHX65753 VRT65751:VRT65753 WBP65751:WBP65753 WLL65751:WLL65753 WVH65751:WVH65753 A131366:A131368 IV131287:IV131289 SR131287:SR131289 ACN131287:ACN131289 AMJ131287:AMJ131289 AWF131287:AWF131289 BGB131287:BGB131289 BPX131287:BPX131289 BZT131287:BZT131289 CJP131287:CJP131289 CTL131287:CTL131289 DDH131287:DDH131289 DND131287:DND131289 DWZ131287:DWZ131289 EGV131287:EGV131289 EQR131287:EQR131289 FAN131287:FAN131289 FKJ131287:FKJ131289 FUF131287:FUF131289 GEB131287:GEB131289 GNX131287:GNX131289 GXT131287:GXT131289 HHP131287:HHP131289 HRL131287:HRL131289 IBH131287:IBH131289 ILD131287:ILD131289 IUZ131287:IUZ131289 JEV131287:JEV131289 JOR131287:JOR131289 JYN131287:JYN131289 KIJ131287:KIJ131289 KSF131287:KSF131289 LCB131287:LCB131289 LLX131287:LLX131289 LVT131287:LVT131289 MFP131287:MFP131289 MPL131287:MPL131289 MZH131287:MZH131289 NJD131287:NJD131289 NSZ131287:NSZ131289 OCV131287:OCV131289 OMR131287:OMR131289 OWN131287:OWN131289 PGJ131287:PGJ131289 PQF131287:PQF131289 QAB131287:QAB131289 QJX131287:QJX131289 QTT131287:QTT131289 RDP131287:RDP131289 RNL131287:RNL131289 RXH131287:RXH131289 SHD131287:SHD131289 SQZ131287:SQZ131289 TAV131287:TAV131289 TKR131287:TKR131289 TUN131287:TUN131289 UEJ131287:UEJ131289 UOF131287:UOF131289 UYB131287:UYB131289 VHX131287:VHX131289 VRT131287:VRT131289 WBP131287:WBP131289 WLL131287:WLL131289 WVH131287:WVH131289 A196902:A196904 IV196823:IV196825 SR196823:SR196825 ACN196823:ACN196825 AMJ196823:AMJ196825 AWF196823:AWF196825 BGB196823:BGB196825 BPX196823:BPX196825 BZT196823:BZT196825 CJP196823:CJP196825 CTL196823:CTL196825 DDH196823:DDH196825 DND196823:DND196825 DWZ196823:DWZ196825 EGV196823:EGV196825 EQR196823:EQR196825 FAN196823:FAN196825 FKJ196823:FKJ196825 FUF196823:FUF196825 GEB196823:GEB196825 GNX196823:GNX196825 GXT196823:GXT196825 HHP196823:HHP196825 HRL196823:HRL196825 IBH196823:IBH196825 ILD196823:ILD196825 IUZ196823:IUZ196825 JEV196823:JEV196825 JOR196823:JOR196825 JYN196823:JYN196825 KIJ196823:KIJ196825 KSF196823:KSF196825 LCB196823:LCB196825 LLX196823:LLX196825 LVT196823:LVT196825 MFP196823:MFP196825 MPL196823:MPL196825 MZH196823:MZH196825 NJD196823:NJD196825 NSZ196823:NSZ196825 OCV196823:OCV196825 OMR196823:OMR196825 OWN196823:OWN196825 PGJ196823:PGJ196825 PQF196823:PQF196825 QAB196823:QAB196825 QJX196823:QJX196825 QTT196823:QTT196825 RDP196823:RDP196825 RNL196823:RNL196825 RXH196823:RXH196825 SHD196823:SHD196825 SQZ196823:SQZ196825 TAV196823:TAV196825 TKR196823:TKR196825 TUN196823:TUN196825 UEJ196823:UEJ196825 UOF196823:UOF196825 UYB196823:UYB196825 VHX196823:VHX196825 VRT196823:VRT196825 WBP196823:WBP196825 WLL196823:WLL196825 WVH196823:WVH196825 A262438:A262440 IV262359:IV262361 SR262359:SR262361 ACN262359:ACN262361 AMJ262359:AMJ262361 AWF262359:AWF262361 BGB262359:BGB262361 BPX262359:BPX262361 BZT262359:BZT262361 CJP262359:CJP262361 CTL262359:CTL262361 DDH262359:DDH262361 DND262359:DND262361 DWZ262359:DWZ262361 EGV262359:EGV262361 EQR262359:EQR262361 FAN262359:FAN262361 FKJ262359:FKJ262361 FUF262359:FUF262361 GEB262359:GEB262361 GNX262359:GNX262361 GXT262359:GXT262361 HHP262359:HHP262361 HRL262359:HRL262361 IBH262359:IBH262361 ILD262359:ILD262361 IUZ262359:IUZ262361 JEV262359:JEV262361 JOR262359:JOR262361 JYN262359:JYN262361 KIJ262359:KIJ262361 KSF262359:KSF262361 LCB262359:LCB262361 LLX262359:LLX262361 LVT262359:LVT262361 MFP262359:MFP262361 MPL262359:MPL262361 MZH262359:MZH262361 NJD262359:NJD262361 NSZ262359:NSZ262361 OCV262359:OCV262361 OMR262359:OMR262361 OWN262359:OWN262361 PGJ262359:PGJ262361 PQF262359:PQF262361 QAB262359:QAB262361 QJX262359:QJX262361 QTT262359:QTT262361 RDP262359:RDP262361 RNL262359:RNL262361 RXH262359:RXH262361 SHD262359:SHD262361 SQZ262359:SQZ262361 TAV262359:TAV262361 TKR262359:TKR262361 TUN262359:TUN262361 UEJ262359:UEJ262361 UOF262359:UOF262361 UYB262359:UYB262361 VHX262359:VHX262361 VRT262359:VRT262361 WBP262359:WBP262361 WLL262359:WLL262361 WVH262359:WVH262361 A327974:A327976 IV327895:IV327897 SR327895:SR327897 ACN327895:ACN327897 AMJ327895:AMJ327897 AWF327895:AWF327897 BGB327895:BGB327897 BPX327895:BPX327897 BZT327895:BZT327897 CJP327895:CJP327897 CTL327895:CTL327897 DDH327895:DDH327897 DND327895:DND327897 DWZ327895:DWZ327897 EGV327895:EGV327897 EQR327895:EQR327897 FAN327895:FAN327897 FKJ327895:FKJ327897 FUF327895:FUF327897 GEB327895:GEB327897 GNX327895:GNX327897 GXT327895:GXT327897 HHP327895:HHP327897 HRL327895:HRL327897 IBH327895:IBH327897 ILD327895:ILD327897 IUZ327895:IUZ327897 JEV327895:JEV327897 JOR327895:JOR327897 JYN327895:JYN327897 KIJ327895:KIJ327897 KSF327895:KSF327897 LCB327895:LCB327897 LLX327895:LLX327897 LVT327895:LVT327897 MFP327895:MFP327897 MPL327895:MPL327897 MZH327895:MZH327897 NJD327895:NJD327897 NSZ327895:NSZ327897 OCV327895:OCV327897 OMR327895:OMR327897 OWN327895:OWN327897 PGJ327895:PGJ327897 PQF327895:PQF327897 QAB327895:QAB327897 QJX327895:QJX327897 QTT327895:QTT327897 RDP327895:RDP327897 RNL327895:RNL327897 RXH327895:RXH327897 SHD327895:SHD327897 SQZ327895:SQZ327897 TAV327895:TAV327897 TKR327895:TKR327897 TUN327895:TUN327897 UEJ327895:UEJ327897 UOF327895:UOF327897 UYB327895:UYB327897 VHX327895:VHX327897 VRT327895:VRT327897 WBP327895:WBP327897 WLL327895:WLL327897 WVH327895:WVH327897 A393510:A393512 IV393431:IV393433 SR393431:SR393433 ACN393431:ACN393433 AMJ393431:AMJ393433 AWF393431:AWF393433 BGB393431:BGB393433 BPX393431:BPX393433 BZT393431:BZT393433 CJP393431:CJP393433 CTL393431:CTL393433 DDH393431:DDH393433 DND393431:DND393433 DWZ393431:DWZ393433 EGV393431:EGV393433 EQR393431:EQR393433 FAN393431:FAN393433 FKJ393431:FKJ393433 FUF393431:FUF393433 GEB393431:GEB393433 GNX393431:GNX393433 GXT393431:GXT393433 HHP393431:HHP393433 HRL393431:HRL393433 IBH393431:IBH393433 ILD393431:ILD393433 IUZ393431:IUZ393433 JEV393431:JEV393433 JOR393431:JOR393433 JYN393431:JYN393433 KIJ393431:KIJ393433 KSF393431:KSF393433 LCB393431:LCB393433 LLX393431:LLX393433 LVT393431:LVT393433 MFP393431:MFP393433 MPL393431:MPL393433 MZH393431:MZH393433 NJD393431:NJD393433 NSZ393431:NSZ393433 OCV393431:OCV393433 OMR393431:OMR393433 OWN393431:OWN393433 PGJ393431:PGJ393433 PQF393431:PQF393433 QAB393431:QAB393433 QJX393431:QJX393433 QTT393431:QTT393433 RDP393431:RDP393433 RNL393431:RNL393433 RXH393431:RXH393433 SHD393431:SHD393433 SQZ393431:SQZ393433 TAV393431:TAV393433 TKR393431:TKR393433 TUN393431:TUN393433 UEJ393431:UEJ393433 UOF393431:UOF393433 UYB393431:UYB393433 VHX393431:VHX393433 VRT393431:VRT393433 WBP393431:WBP393433 WLL393431:WLL393433 WVH393431:WVH393433 A459046:A459048 IV458967:IV458969 SR458967:SR458969 ACN458967:ACN458969 AMJ458967:AMJ458969 AWF458967:AWF458969 BGB458967:BGB458969 BPX458967:BPX458969 BZT458967:BZT458969 CJP458967:CJP458969 CTL458967:CTL458969 DDH458967:DDH458969 DND458967:DND458969 DWZ458967:DWZ458969 EGV458967:EGV458969 EQR458967:EQR458969 FAN458967:FAN458969 FKJ458967:FKJ458969 FUF458967:FUF458969 GEB458967:GEB458969 GNX458967:GNX458969 GXT458967:GXT458969 HHP458967:HHP458969 HRL458967:HRL458969 IBH458967:IBH458969 ILD458967:ILD458969 IUZ458967:IUZ458969 JEV458967:JEV458969 JOR458967:JOR458969 JYN458967:JYN458969 KIJ458967:KIJ458969 KSF458967:KSF458969 LCB458967:LCB458969 LLX458967:LLX458969 LVT458967:LVT458969 MFP458967:MFP458969 MPL458967:MPL458969 MZH458967:MZH458969 NJD458967:NJD458969 NSZ458967:NSZ458969 OCV458967:OCV458969 OMR458967:OMR458969 OWN458967:OWN458969 PGJ458967:PGJ458969 PQF458967:PQF458969 QAB458967:QAB458969 QJX458967:QJX458969 QTT458967:QTT458969 RDP458967:RDP458969 RNL458967:RNL458969 RXH458967:RXH458969 SHD458967:SHD458969 SQZ458967:SQZ458969 TAV458967:TAV458969 TKR458967:TKR458969 TUN458967:TUN458969 UEJ458967:UEJ458969 UOF458967:UOF458969 UYB458967:UYB458969 VHX458967:VHX458969 VRT458967:VRT458969 WBP458967:WBP458969 WLL458967:WLL458969 WVH458967:WVH458969 A524582:A524584 IV524503:IV524505 SR524503:SR524505 ACN524503:ACN524505 AMJ524503:AMJ524505 AWF524503:AWF524505 BGB524503:BGB524505 BPX524503:BPX524505 BZT524503:BZT524505 CJP524503:CJP524505 CTL524503:CTL524505 DDH524503:DDH524505 DND524503:DND524505 DWZ524503:DWZ524505 EGV524503:EGV524505 EQR524503:EQR524505 FAN524503:FAN524505 FKJ524503:FKJ524505 FUF524503:FUF524505 GEB524503:GEB524505 GNX524503:GNX524505 GXT524503:GXT524505 HHP524503:HHP524505 HRL524503:HRL524505 IBH524503:IBH524505 ILD524503:ILD524505 IUZ524503:IUZ524505 JEV524503:JEV524505 JOR524503:JOR524505 JYN524503:JYN524505 KIJ524503:KIJ524505 KSF524503:KSF524505 LCB524503:LCB524505 LLX524503:LLX524505 LVT524503:LVT524505 MFP524503:MFP524505 MPL524503:MPL524505 MZH524503:MZH524505 NJD524503:NJD524505 NSZ524503:NSZ524505 OCV524503:OCV524505 OMR524503:OMR524505 OWN524503:OWN524505 PGJ524503:PGJ524505 PQF524503:PQF524505 QAB524503:QAB524505 QJX524503:QJX524505 QTT524503:QTT524505 RDP524503:RDP524505 RNL524503:RNL524505 RXH524503:RXH524505 SHD524503:SHD524505 SQZ524503:SQZ524505 TAV524503:TAV524505 TKR524503:TKR524505 TUN524503:TUN524505 UEJ524503:UEJ524505 UOF524503:UOF524505 UYB524503:UYB524505 VHX524503:VHX524505 VRT524503:VRT524505 WBP524503:WBP524505 WLL524503:WLL524505 WVH524503:WVH524505 A590118:A590120 IV590039:IV590041 SR590039:SR590041 ACN590039:ACN590041 AMJ590039:AMJ590041 AWF590039:AWF590041 BGB590039:BGB590041 BPX590039:BPX590041 BZT590039:BZT590041 CJP590039:CJP590041 CTL590039:CTL590041 DDH590039:DDH590041 DND590039:DND590041 DWZ590039:DWZ590041 EGV590039:EGV590041 EQR590039:EQR590041 FAN590039:FAN590041 FKJ590039:FKJ590041 FUF590039:FUF590041 GEB590039:GEB590041 GNX590039:GNX590041 GXT590039:GXT590041 HHP590039:HHP590041 HRL590039:HRL590041 IBH590039:IBH590041 ILD590039:ILD590041 IUZ590039:IUZ590041 JEV590039:JEV590041 JOR590039:JOR590041 JYN590039:JYN590041 KIJ590039:KIJ590041 KSF590039:KSF590041 LCB590039:LCB590041 LLX590039:LLX590041 LVT590039:LVT590041 MFP590039:MFP590041 MPL590039:MPL590041 MZH590039:MZH590041 NJD590039:NJD590041 NSZ590039:NSZ590041 OCV590039:OCV590041 OMR590039:OMR590041 OWN590039:OWN590041 PGJ590039:PGJ590041 PQF590039:PQF590041 QAB590039:QAB590041 QJX590039:QJX590041 QTT590039:QTT590041 RDP590039:RDP590041 RNL590039:RNL590041 RXH590039:RXH590041 SHD590039:SHD590041 SQZ590039:SQZ590041 TAV590039:TAV590041 TKR590039:TKR590041 TUN590039:TUN590041 UEJ590039:UEJ590041 UOF590039:UOF590041 UYB590039:UYB590041 VHX590039:VHX590041 VRT590039:VRT590041 WBP590039:WBP590041 WLL590039:WLL590041 WVH590039:WVH590041 A655654:A655656 IV655575:IV655577 SR655575:SR655577 ACN655575:ACN655577 AMJ655575:AMJ655577 AWF655575:AWF655577 BGB655575:BGB655577 BPX655575:BPX655577 BZT655575:BZT655577 CJP655575:CJP655577 CTL655575:CTL655577 DDH655575:DDH655577 DND655575:DND655577 DWZ655575:DWZ655577 EGV655575:EGV655577 EQR655575:EQR655577 FAN655575:FAN655577 FKJ655575:FKJ655577 FUF655575:FUF655577 GEB655575:GEB655577 GNX655575:GNX655577 GXT655575:GXT655577 HHP655575:HHP655577 HRL655575:HRL655577 IBH655575:IBH655577 ILD655575:ILD655577 IUZ655575:IUZ655577 JEV655575:JEV655577 JOR655575:JOR655577 JYN655575:JYN655577 KIJ655575:KIJ655577 KSF655575:KSF655577 LCB655575:LCB655577 LLX655575:LLX655577 LVT655575:LVT655577 MFP655575:MFP655577 MPL655575:MPL655577 MZH655575:MZH655577 NJD655575:NJD655577 NSZ655575:NSZ655577 OCV655575:OCV655577 OMR655575:OMR655577 OWN655575:OWN655577 PGJ655575:PGJ655577 PQF655575:PQF655577 QAB655575:QAB655577 QJX655575:QJX655577 QTT655575:QTT655577 RDP655575:RDP655577 RNL655575:RNL655577 RXH655575:RXH655577 SHD655575:SHD655577 SQZ655575:SQZ655577 TAV655575:TAV655577 TKR655575:TKR655577 TUN655575:TUN655577 UEJ655575:UEJ655577 UOF655575:UOF655577 UYB655575:UYB655577 VHX655575:VHX655577 VRT655575:VRT655577 WBP655575:WBP655577 WLL655575:WLL655577 WVH655575:WVH655577 A721190:A721192 IV721111:IV721113 SR721111:SR721113 ACN721111:ACN721113 AMJ721111:AMJ721113 AWF721111:AWF721113 BGB721111:BGB721113 BPX721111:BPX721113 BZT721111:BZT721113 CJP721111:CJP721113 CTL721111:CTL721113 DDH721111:DDH721113 DND721111:DND721113 DWZ721111:DWZ721113 EGV721111:EGV721113 EQR721111:EQR721113 FAN721111:FAN721113 FKJ721111:FKJ721113 FUF721111:FUF721113 GEB721111:GEB721113 GNX721111:GNX721113 GXT721111:GXT721113 HHP721111:HHP721113 HRL721111:HRL721113 IBH721111:IBH721113 ILD721111:ILD721113 IUZ721111:IUZ721113 JEV721111:JEV721113 JOR721111:JOR721113 JYN721111:JYN721113 KIJ721111:KIJ721113 KSF721111:KSF721113 LCB721111:LCB721113 LLX721111:LLX721113 LVT721111:LVT721113 MFP721111:MFP721113 MPL721111:MPL721113 MZH721111:MZH721113 NJD721111:NJD721113 NSZ721111:NSZ721113 OCV721111:OCV721113 OMR721111:OMR721113 OWN721111:OWN721113 PGJ721111:PGJ721113 PQF721111:PQF721113 QAB721111:QAB721113 QJX721111:QJX721113 QTT721111:QTT721113 RDP721111:RDP721113 RNL721111:RNL721113 RXH721111:RXH721113 SHD721111:SHD721113 SQZ721111:SQZ721113 TAV721111:TAV721113 TKR721111:TKR721113 TUN721111:TUN721113 UEJ721111:UEJ721113 UOF721111:UOF721113 UYB721111:UYB721113 VHX721111:VHX721113 VRT721111:VRT721113 WBP721111:WBP721113 WLL721111:WLL721113 WVH721111:WVH721113 A786726:A786728 IV786647:IV786649 SR786647:SR786649 ACN786647:ACN786649 AMJ786647:AMJ786649 AWF786647:AWF786649 BGB786647:BGB786649 BPX786647:BPX786649 BZT786647:BZT786649 CJP786647:CJP786649 CTL786647:CTL786649 DDH786647:DDH786649 DND786647:DND786649 DWZ786647:DWZ786649 EGV786647:EGV786649 EQR786647:EQR786649 FAN786647:FAN786649 FKJ786647:FKJ786649 FUF786647:FUF786649 GEB786647:GEB786649 GNX786647:GNX786649 GXT786647:GXT786649 HHP786647:HHP786649 HRL786647:HRL786649 IBH786647:IBH786649 ILD786647:ILD786649 IUZ786647:IUZ786649 JEV786647:JEV786649 JOR786647:JOR786649 JYN786647:JYN786649 KIJ786647:KIJ786649 KSF786647:KSF786649 LCB786647:LCB786649 LLX786647:LLX786649 LVT786647:LVT786649 MFP786647:MFP786649 MPL786647:MPL786649 MZH786647:MZH786649 NJD786647:NJD786649 NSZ786647:NSZ786649 OCV786647:OCV786649 OMR786647:OMR786649 OWN786647:OWN786649 PGJ786647:PGJ786649 PQF786647:PQF786649 QAB786647:QAB786649 QJX786647:QJX786649 QTT786647:QTT786649 RDP786647:RDP786649 RNL786647:RNL786649 RXH786647:RXH786649 SHD786647:SHD786649 SQZ786647:SQZ786649 TAV786647:TAV786649 TKR786647:TKR786649 TUN786647:TUN786649 UEJ786647:UEJ786649 UOF786647:UOF786649 UYB786647:UYB786649 VHX786647:VHX786649 VRT786647:VRT786649 WBP786647:WBP786649 WLL786647:WLL786649 WVH786647:WVH786649 A852262:A852264 IV852183:IV852185 SR852183:SR852185 ACN852183:ACN852185 AMJ852183:AMJ852185 AWF852183:AWF852185 BGB852183:BGB852185 BPX852183:BPX852185 BZT852183:BZT852185 CJP852183:CJP852185 CTL852183:CTL852185 DDH852183:DDH852185 DND852183:DND852185 DWZ852183:DWZ852185 EGV852183:EGV852185 EQR852183:EQR852185 FAN852183:FAN852185 FKJ852183:FKJ852185 FUF852183:FUF852185 GEB852183:GEB852185 GNX852183:GNX852185 GXT852183:GXT852185 HHP852183:HHP852185 HRL852183:HRL852185 IBH852183:IBH852185 ILD852183:ILD852185 IUZ852183:IUZ852185 JEV852183:JEV852185 JOR852183:JOR852185 JYN852183:JYN852185 KIJ852183:KIJ852185 KSF852183:KSF852185 LCB852183:LCB852185 LLX852183:LLX852185 LVT852183:LVT852185 MFP852183:MFP852185 MPL852183:MPL852185 MZH852183:MZH852185 NJD852183:NJD852185 NSZ852183:NSZ852185 OCV852183:OCV852185 OMR852183:OMR852185 OWN852183:OWN852185 PGJ852183:PGJ852185 PQF852183:PQF852185 QAB852183:QAB852185 QJX852183:QJX852185 QTT852183:QTT852185 RDP852183:RDP852185 RNL852183:RNL852185 RXH852183:RXH852185 SHD852183:SHD852185 SQZ852183:SQZ852185 TAV852183:TAV852185 TKR852183:TKR852185 TUN852183:TUN852185 UEJ852183:UEJ852185 UOF852183:UOF852185 UYB852183:UYB852185 VHX852183:VHX852185 VRT852183:VRT852185 WBP852183:WBP852185 WLL852183:WLL852185 WVH852183:WVH852185 A917798:A917800 IV917719:IV917721 SR917719:SR917721 ACN917719:ACN917721 AMJ917719:AMJ917721 AWF917719:AWF917721 BGB917719:BGB917721 BPX917719:BPX917721 BZT917719:BZT917721 CJP917719:CJP917721 CTL917719:CTL917721 DDH917719:DDH917721 DND917719:DND917721 DWZ917719:DWZ917721 EGV917719:EGV917721 EQR917719:EQR917721 FAN917719:FAN917721 FKJ917719:FKJ917721 FUF917719:FUF917721 GEB917719:GEB917721 GNX917719:GNX917721 GXT917719:GXT917721 HHP917719:HHP917721 HRL917719:HRL917721 IBH917719:IBH917721 ILD917719:ILD917721 IUZ917719:IUZ917721 JEV917719:JEV917721 JOR917719:JOR917721 JYN917719:JYN917721 KIJ917719:KIJ917721 KSF917719:KSF917721 LCB917719:LCB917721 LLX917719:LLX917721 LVT917719:LVT917721 MFP917719:MFP917721 MPL917719:MPL917721 MZH917719:MZH917721 NJD917719:NJD917721 NSZ917719:NSZ917721 OCV917719:OCV917721 OMR917719:OMR917721 OWN917719:OWN917721 PGJ917719:PGJ917721 PQF917719:PQF917721 QAB917719:QAB917721 QJX917719:QJX917721 QTT917719:QTT917721 RDP917719:RDP917721 RNL917719:RNL917721 RXH917719:RXH917721 SHD917719:SHD917721 SQZ917719:SQZ917721 TAV917719:TAV917721 TKR917719:TKR917721 TUN917719:TUN917721 UEJ917719:UEJ917721 UOF917719:UOF917721 UYB917719:UYB917721 VHX917719:VHX917721 VRT917719:VRT917721 WBP917719:WBP917721 WLL917719:WLL917721 WVH917719:WVH917721 A983334:A983336 IV983255:IV983257 SR983255:SR983257 ACN983255:ACN983257 AMJ983255:AMJ983257 AWF983255:AWF983257 BGB983255:BGB983257 BPX983255:BPX983257 BZT983255:BZT983257 CJP983255:CJP983257 CTL983255:CTL983257 DDH983255:DDH983257 DND983255:DND983257 DWZ983255:DWZ983257 EGV983255:EGV983257 EQR983255:EQR983257 FAN983255:FAN983257 FKJ983255:FKJ983257 FUF983255:FUF983257 GEB983255:GEB983257 GNX983255:GNX983257 GXT983255:GXT983257 HHP983255:HHP983257 HRL983255:HRL983257 IBH983255:IBH983257 ILD983255:ILD983257 IUZ983255:IUZ983257 JEV983255:JEV983257 JOR983255:JOR983257 JYN983255:JYN983257 KIJ983255:KIJ983257 KSF983255:KSF983257 LCB983255:LCB983257 LLX983255:LLX983257 LVT983255:LVT983257 MFP983255:MFP983257 MPL983255:MPL983257 MZH983255:MZH983257 NJD983255:NJD983257 NSZ983255:NSZ983257 OCV983255:OCV983257 OMR983255:OMR983257 OWN983255:OWN983257 PGJ983255:PGJ983257 PQF983255:PQF983257 QAB983255:QAB983257 QJX983255:QJX983257 QTT983255:QTT983257 RDP983255:RDP983257 RNL983255:RNL983257 RXH983255:RXH983257 SHD983255:SHD983257 SQZ983255:SQZ983257 TAV983255:TAV983257 TKR983255:TKR983257 TUN983255:TUN983257 UEJ983255:UEJ983257 UOF983255:UOF983257 UYB983255:UYB983257 VHX983255:VHX983257 VRT983255:VRT983257 WBP983255:WBP983257 WLL983255:WLL983257 WVH983255:WVH983257 S1:XFD5 A80:Q84 B294:Q1048576 R75:R77 A1:Q5 IV222:IV65749 SR222:SR65749 ACN222:ACN65749 AMJ222:AMJ65749 AWF222:AWF65749 BGB222:BGB65749 BPX222:BPX65749 BZT222:BZT65749 CJP222:CJP65749 CTL222:CTL65749 DDH222:DDH65749 DND222:DND65749 DWZ222:DWZ65749 EGV222:EGV65749 EQR222:EQR65749 FAN222:FAN65749 FKJ222:FKJ65749 FUF222:FUF65749 GEB222:GEB65749 GNX222:GNX65749 GXT222:GXT65749 HHP222:HHP65749 HRL222:HRL65749 IBH222:IBH65749 ILD222:ILD65749 IUZ222:IUZ65749 JEV222:JEV65749 JOR222:JOR65749 JYN222:JYN65749 KIJ222:KIJ65749 KSF222:KSF65749 LCB222:LCB65749 LLX222:LLX65749 LVT222:LVT65749 MFP222:MFP65749 MPL222:MPL65749 MZH222:MZH65749 NJD222:NJD65749 NSZ222:NSZ65749 OCV222:OCV65749 OMR222:OMR65749 OWN222:OWN65749 PGJ222:PGJ65749 PQF222:PQF65749 QAB222:QAB65749 QJX222:QJX65749 QTT222:QTT65749 RDP222:RDP65749 RNL222:RNL65749 RXH222:RXH65749 SHD222:SHD65749 SQZ222:SQZ65749 TAV222:TAV65749 TKR222:TKR65749 TUN222:TUN65749 UEJ222:UEJ65749 UOF222:UOF65749 UYB222:UYB65749 VHX222:VHX65749 VRT222:VRT65749 WBP222:WBP65749 WLL222:WLL65749 WVH222:WVH65749 S219:IU1048576 IW219:SQ1048576 SS219:ACM1048576 ACO219:AMI1048576 AMK219:AWE1048576 AWG219:BGA1048576 BGC219:BPW1048576 BPY219:BZS1048576 BZU219:CJO1048576 CJQ219:CTK1048576 CTM219:DDG1048576 DDI219:DNC1048576 DNE219:DWY1048576 DXA219:EGU1048576 EGW219:EQQ1048576 EQS219:FAM1048576 FAO219:FKI1048576 FKK219:FUE1048576 FUG219:GEA1048576 GEC219:GNW1048576 GNY219:GXS1048576 GXU219:HHO1048576 HHQ219:HRK1048576 HRM219:IBG1048576 IBI219:ILC1048576 ILE219:IUY1048576 IVA219:JEU1048576 JEW219:JOQ1048576 JOS219:JYM1048576 JYO219:KII1048576 KIK219:KSE1048576 KSG219:LCA1048576 LCC219:LLW1048576 LLY219:LVS1048576 LVU219:MFO1048576 MFQ219:MPK1048576 MPM219:MZG1048576 MZI219:NJC1048576 NJE219:NSY1048576 NTA219:OCU1048576 OCW219:OMQ1048576 OMS219:OWM1048576 OWO219:PGI1048576 PGK219:PQE1048576 PQG219:QAA1048576 QAC219:QJW1048576 QJY219:QTS1048576 QTU219:RDO1048576 RDQ219:RNK1048576 RNM219:RXG1048576 RXI219:SHC1048576 SHE219:SQY1048576 SRA219:TAU1048576 TAW219:TKQ1048576 TKS219:TUM1048576 TUO219:UEI1048576 UEK219:UOE1048576 UOG219:UYA1048576 UYC219:VHW1048576 VHY219:VRS1048576 VRU219:WBO1048576 WBQ219:WLK1048576 WLM219:WVG1048576 WVI219:XFD1048576"/>
  </dataValidations>
  <printOptions horizontalCentered="1"/>
  <pageMargins left="0.47244094488188981" right="0.47244094488188981" top="0.59055118110236227" bottom="0.39370078740157483" header="0.31496062992125984" footer="0.31496062992125984"/>
  <pageSetup paperSize="9" scale="77" firstPageNumber="196" orientation="portrait" useFirstPageNumber="1" r:id="rId1"/>
  <headerFooter scaleWithDoc="0">
    <oddFooter>&amp;C&amp;"ＭＳ ゴシック,標準"&amp;8－ &amp;P &amp; －</oddFooter>
  </headerFooter>
  <rowBreaks count="3" manualBreakCount="3">
    <brk id="79" max="16" man="1"/>
    <brk id="153" max="16" man="1"/>
    <brk id="22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2"/>
  <sheetViews>
    <sheetView workbookViewId="0">
      <pane xSplit="4" ySplit="5" topLeftCell="E6" activePane="bottomRight" state="frozen"/>
      <selection activeCell="J16" sqref="J16"/>
      <selection pane="topRight" activeCell="J16" sqref="J16"/>
      <selection pane="bottomLeft" activeCell="J16" sqref="J16"/>
      <selection pane="bottomRight" activeCell="J16" sqref="J16"/>
    </sheetView>
  </sheetViews>
  <sheetFormatPr defaultColWidth="12.125" defaultRowHeight="15" x14ac:dyDescent="0.15"/>
  <cols>
    <col min="1" max="1" width="9.125" style="174" customWidth="1"/>
    <col min="2" max="2" width="17.625" style="175" customWidth="1"/>
    <col min="3" max="4" width="6.125" style="176" customWidth="1"/>
    <col min="5" max="17" width="6.125" style="175" customWidth="1"/>
    <col min="18" max="18" width="12.125" style="14"/>
    <col min="19" max="256" width="12.125" style="166"/>
    <col min="257" max="257" width="9.25" style="166" customWidth="1"/>
    <col min="258" max="258" width="15.625" style="166" customWidth="1"/>
    <col min="259" max="260" width="6.375" style="166" customWidth="1"/>
    <col min="261" max="273" width="6" style="166" customWidth="1"/>
    <col min="274" max="512" width="12.125" style="166"/>
    <col min="513" max="513" width="9.25" style="166" customWidth="1"/>
    <col min="514" max="514" width="15.625" style="166" customWidth="1"/>
    <col min="515" max="516" width="6.375" style="166" customWidth="1"/>
    <col min="517" max="529" width="6" style="166" customWidth="1"/>
    <col min="530" max="768" width="12.125" style="166"/>
    <col min="769" max="769" width="9.25" style="166" customWidth="1"/>
    <col min="770" max="770" width="15.625" style="166" customWidth="1"/>
    <col min="771" max="772" width="6.375" style="166" customWidth="1"/>
    <col min="773" max="785" width="6" style="166" customWidth="1"/>
    <col min="786" max="1024" width="12.125" style="166"/>
    <col min="1025" max="1025" width="9.25" style="166" customWidth="1"/>
    <col min="1026" max="1026" width="15.625" style="166" customWidth="1"/>
    <col min="1027" max="1028" width="6.375" style="166" customWidth="1"/>
    <col min="1029" max="1041" width="6" style="166" customWidth="1"/>
    <col min="1042" max="1280" width="12.125" style="166"/>
    <col min="1281" max="1281" width="9.25" style="166" customWidth="1"/>
    <col min="1282" max="1282" width="15.625" style="166" customWidth="1"/>
    <col min="1283" max="1284" width="6.375" style="166" customWidth="1"/>
    <col min="1285" max="1297" width="6" style="166" customWidth="1"/>
    <col min="1298" max="1536" width="12.125" style="166"/>
    <col min="1537" max="1537" width="9.25" style="166" customWidth="1"/>
    <col min="1538" max="1538" width="15.625" style="166" customWidth="1"/>
    <col min="1539" max="1540" width="6.375" style="166" customWidth="1"/>
    <col min="1541" max="1553" width="6" style="166" customWidth="1"/>
    <col min="1554" max="1792" width="12.125" style="166"/>
    <col min="1793" max="1793" width="9.25" style="166" customWidth="1"/>
    <col min="1794" max="1794" width="15.625" style="166" customWidth="1"/>
    <col min="1795" max="1796" width="6.375" style="166" customWidth="1"/>
    <col min="1797" max="1809" width="6" style="166" customWidth="1"/>
    <col min="1810" max="2048" width="12.125" style="166"/>
    <col min="2049" max="2049" width="9.25" style="166" customWidth="1"/>
    <col min="2050" max="2050" width="15.625" style="166" customWidth="1"/>
    <col min="2051" max="2052" width="6.375" style="166" customWidth="1"/>
    <col min="2053" max="2065" width="6" style="166" customWidth="1"/>
    <col min="2066" max="2304" width="12.125" style="166"/>
    <col min="2305" max="2305" width="9.25" style="166" customWidth="1"/>
    <col min="2306" max="2306" width="15.625" style="166" customWidth="1"/>
    <col min="2307" max="2308" width="6.375" style="166" customWidth="1"/>
    <col min="2309" max="2321" width="6" style="166" customWidth="1"/>
    <col min="2322" max="2560" width="12.125" style="166"/>
    <col min="2561" max="2561" width="9.25" style="166" customWidth="1"/>
    <col min="2562" max="2562" width="15.625" style="166" customWidth="1"/>
    <col min="2563" max="2564" width="6.375" style="166" customWidth="1"/>
    <col min="2565" max="2577" width="6" style="166" customWidth="1"/>
    <col min="2578" max="2816" width="12.125" style="166"/>
    <col min="2817" max="2817" width="9.25" style="166" customWidth="1"/>
    <col min="2818" max="2818" width="15.625" style="166" customWidth="1"/>
    <col min="2819" max="2820" width="6.375" style="166" customWidth="1"/>
    <col min="2821" max="2833" width="6" style="166" customWidth="1"/>
    <col min="2834" max="3072" width="12.125" style="166"/>
    <col min="3073" max="3073" width="9.25" style="166" customWidth="1"/>
    <col min="3074" max="3074" width="15.625" style="166" customWidth="1"/>
    <col min="3075" max="3076" width="6.375" style="166" customWidth="1"/>
    <col min="3077" max="3089" width="6" style="166" customWidth="1"/>
    <col min="3090" max="3328" width="12.125" style="166"/>
    <col min="3329" max="3329" width="9.25" style="166" customWidth="1"/>
    <col min="3330" max="3330" width="15.625" style="166" customWidth="1"/>
    <col min="3331" max="3332" width="6.375" style="166" customWidth="1"/>
    <col min="3333" max="3345" width="6" style="166" customWidth="1"/>
    <col min="3346" max="3584" width="12.125" style="166"/>
    <col min="3585" max="3585" width="9.25" style="166" customWidth="1"/>
    <col min="3586" max="3586" width="15.625" style="166" customWidth="1"/>
    <col min="3587" max="3588" width="6.375" style="166" customWidth="1"/>
    <col min="3589" max="3601" width="6" style="166" customWidth="1"/>
    <col min="3602" max="3840" width="12.125" style="166"/>
    <col min="3841" max="3841" width="9.25" style="166" customWidth="1"/>
    <col min="3842" max="3842" width="15.625" style="166" customWidth="1"/>
    <col min="3843" max="3844" width="6.375" style="166" customWidth="1"/>
    <col min="3845" max="3857" width="6" style="166" customWidth="1"/>
    <col min="3858" max="4096" width="12.125" style="166"/>
    <col min="4097" max="4097" width="9.25" style="166" customWidth="1"/>
    <col min="4098" max="4098" width="15.625" style="166" customWidth="1"/>
    <col min="4099" max="4100" width="6.375" style="166" customWidth="1"/>
    <col min="4101" max="4113" width="6" style="166" customWidth="1"/>
    <col min="4114" max="4352" width="12.125" style="166"/>
    <col min="4353" max="4353" width="9.25" style="166" customWidth="1"/>
    <col min="4354" max="4354" width="15.625" style="166" customWidth="1"/>
    <col min="4355" max="4356" width="6.375" style="166" customWidth="1"/>
    <col min="4357" max="4369" width="6" style="166" customWidth="1"/>
    <col min="4370" max="4608" width="12.125" style="166"/>
    <col min="4609" max="4609" width="9.25" style="166" customWidth="1"/>
    <col min="4610" max="4610" width="15.625" style="166" customWidth="1"/>
    <col min="4611" max="4612" width="6.375" style="166" customWidth="1"/>
    <col min="4613" max="4625" width="6" style="166" customWidth="1"/>
    <col min="4626" max="4864" width="12.125" style="166"/>
    <col min="4865" max="4865" width="9.25" style="166" customWidth="1"/>
    <col min="4866" max="4866" width="15.625" style="166" customWidth="1"/>
    <col min="4867" max="4868" width="6.375" style="166" customWidth="1"/>
    <col min="4869" max="4881" width="6" style="166" customWidth="1"/>
    <col min="4882" max="5120" width="12.125" style="166"/>
    <col min="5121" max="5121" width="9.25" style="166" customWidth="1"/>
    <col min="5122" max="5122" width="15.625" style="166" customWidth="1"/>
    <col min="5123" max="5124" width="6.375" style="166" customWidth="1"/>
    <col min="5125" max="5137" width="6" style="166" customWidth="1"/>
    <col min="5138" max="5376" width="12.125" style="166"/>
    <col min="5377" max="5377" width="9.25" style="166" customWidth="1"/>
    <col min="5378" max="5378" width="15.625" style="166" customWidth="1"/>
    <col min="5379" max="5380" width="6.375" style="166" customWidth="1"/>
    <col min="5381" max="5393" width="6" style="166" customWidth="1"/>
    <col min="5394" max="5632" width="12.125" style="166"/>
    <col min="5633" max="5633" width="9.25" style="166" customWidth="1"/>
    <col min="5634" max="5634" width="15.625" style="166" customWidth="1"/>
    <col min="5635" max="5636" width="6.375" style="166" customWidth="1"/>
    <col min="5637" max="5649" width="6" style="166" customWidth="1"/>
    <col min="5650" max="5888" width="12.125" style="166"/>
    <col min="5889" max="5889" width="9.25" style="166" customWidth="1"/>
    <col min="5890" max="5890" width="15.625" style="166" customWidth="1"/>
    <col min="5891" max="5892" width="6.375" style="166" customWidth="1"/>
    <col min="5893" max="5905" width="6" style="166" customWidth="1"/>
    <col min="5906" max="6144" width="12.125" style="166"/>
    <col min="6145" max="6145" width="9.25" style="166" customWidth="1"/>
    <col min="6146" max="6146" width="15.625" style="166" customWidth="1"/>
    <col min="6147" max="6148" width="6.375" style="166" customWidth="1"/>
    <col min="6149" max="6161" width="6" style="166" customWidth="1"/>
    <col min="6162" max="6400" width="12.125" style="166"/>
    <col min="6401" max="6401" width="9.25" style="166" customWidth="1"/>
    <col min="6402" max="6402" width="15.625" style="166" customWidth="1"/>
    <col min="6403" max="6404" width="6.375" style="166" customWidth="1"/>
    <col min="6405" max="6417" width="6" style="166" customWidth="1"/>
    <col min="6418" max="6656" width="12.125" style="166"/>
    <col min="6657" max="6657" width="9.25" style="166" customWidth="1"/>
    <col min="6658" max="6658" width="15.625" style="166" customWidth="1"/>
    <col min="6659" max="6660" width="6.375" style="166" customWidth="1"/>
    <col min="6661" max="6673" width="6" style="166" customWidth="1"/>
    <col min="6674" max="6912" width="12.125" style="166"/>
    <col min="6913" max="6913" width="9.25" style="166" customWidth="1"/>
    <col min="6914" max="6914" width="15.625" style="166" customWidth="1"/>
    <col min="6915" max="6916" width="6.375" style="166" customWidth="1"/>
    <col min="6917" max="6929" width="6" style="166" customWidth="1"/>
    <col min="6930" max="7168" width="12.125" style="166"/>
    <col min="7169" max="7169" width="9.25" style="166" customWidth="1"/>
    <col min="7170" max="7170" width="15.625" style="166" customWidth="1"/>
    <col min="7171" max="7172" width="6.375" style="166" customWidth="1"/>
    <col min="7173" max="7185" width="6" style="166" customWidth="1"/>
    <col min="7186" max="7424" width="12.125" style="166"/>
    <col min="7425" max="7425" width="9.25" style="166" customWidth="1"/>
    <col min="7426" max="7426" width="15.625" style="166" customWidth="1"/>
    <col min="7427" max="7428" width="6.375" style="166" customWidth="1"/>
    <col min="7429" max="7441" width="6" style="166" customWidth="1"/>
    <col min="7442" max="7680" width="12.125" style="166"/>
    <col min="7681" max="7681" width="9.25" style="166" customWidth="1"/>
    <col min="7682" max="7682" width="15.625" style="166" customWidth="1"/>
    <col min="7683" max="7684" width="6.375" style="166" customWidth="1"/>
    <col min="7685" max="7697" width="6" style="166" customWidth="1"/>
    <col min="7698" max="7936" width="12.125" style="166"/>
    <col min="7937" max="7937" width="9.25" style="166" customWidth="1"/>
    <col min="7938" max="7938" width="15.625" style="166" customWidth="1"/>
    <col min="7939" max="7940" width="6.375" style="166" customWidth="1"/>
    <col min="7941" max="7953" width="6" style="166" customWidth="1"/>
    <col min="7954" max="8192" width="12.125" style="166"/>
    <col min="8193" max="8193" width="9.25" style="166" customWidth="1"/>
    <col min="8194" max="8194" width="15.625" style="166" customWidth="1"/>
    <col min="8195" max="8196" width="6.375" style="166" customWidth="1"/>
    <col min="8197" max="8209" width="6" style="166" customWidth="1"/>
    <col min="8210" max="8448" width="12.125" style="166"/>
    <col min="8449" max="8449" width="9.25" style="166" customWidth="1"/>
    <col min="8450" max="8450" width="15.625" style="166" customWidth="1"/>
    <col min="8451" max="8452" width="6.375" style="166" customWidth="1"/>
    <col min="8453" max="8465" width="6" style="166" customWidth="1"/>
    <col min="8466" max="8704" width="12.125" style="166"/>
    <col min="8705" max="8705" width="9.25" style="166" customWidth="1"/>
    <col min="8706" max="8706" width="15.625" style="166" customWidth="1"/>
    <col min="8707" max="8708" width="6.375" style="166" customWidth="1"/>
    <col min="8709" max="8721" width="6" style="166" customWidth="1"/>
    <col min="8722" max="8960" width="12.125" style="166"/>
    <col min="8961" max="8961" width="9.25" style="166" customWidth="1"/>
    <col min="8962" max="8962" width="15.625" style="166" customWidth="1"/>
    <col min="8963" max="8964" width="6.375" style="166" customWidth="1"/>
    <col min="8965" max="8977" width="6" style="166" customWidth="1"/>
    <col min="8978" max="9216" width="12.125" style="166"/>
    <col min="9217" max="9217" width="9.25" style="166" customWidth="1"/>
    <col min="9218" max="9218" width="15.625" style="166" customWidth="1"/>
    <col min="9219" max="9220" width="6.375" style="166" customWidth="1"/>
    <col min="9221" max="9233" width="6" style="166" customWidth="1"/>
    <col min="9234" max="9472" width="12.125" style="166"/>
    <col min="9473" max="9473" width="9.25" style="166" customWidth="1"/>
    <col min="9474" max="9474" width="15.625" style="166" customWidth="1"/>
    <col min="9475" max="9476" width="6.375" style="166" customWidth="1"/>
    <col min="9477" max="9489" width="6" style="166" customWidth="1"/>
    <col min="9490" max="9728" width="12.125" style="166"/>
    <col min="9729" max="9729" width="9.25" style="166" customWidth="1"/>
    <col min="9730" max="9730" width="15.625" style="166" customWidth="1"/>
    <col min="9731" max="9732" width="6.375" style="166" customWidth="1"/>
    <col min="9733" max="9745" width="6" style="166" customWidth="1"/>
    <col min="9746" max="9984" width="12.125" style="166"/>
    <col min="9985" max="9985" width="9.25" style="166" customWidth="1"/>
    <col min="9986" max="9986" width="15.625" style="166" customWidth="1"/>
    <col min="9987" max="9988" width="6.375" style="166" customWidth="1"/>
    <col min="9989" max="10001" width="6" style="166" customWidth="1"/>
    <col min="10002" max="10240" width="12.125" style="166"/>
    <col min="10241" max="10241" width="9.25" style="166" customWidth="1"/>
    <col min="10242" max="10242" width="15.625" style="166" customWidth="1"/>
    <col min="10243" max="10244" width="6.375" style="166" customWidth="1"/>
    <col min="10245" max="10257" width="6" style="166" customWidth="1"/>
    <col min="10258" max="10496" width="12.125" style="166"/>
    <col min="10497" max="10497" width="9.25" style="166" customWidth="1"/>
    <col min="10498" max="10498" width="15.625" style="166" customWidth="1"/>
    <col min="10499" max="10500" width="6.375" style="166" customWidth="1"/>
    <col min="10501" max="10513" width="6" style="166" customWidth="1"/>
    <col min="10514" max="10752" width="12.125" style="166"/>
    <col min="10753" max="10753" width="9.25" style="166" customWidth="1"/>
    <col min="10754" max="10754" width="15.625" style="166" customWidth="1"/>
    <col min="10755" max="10756" width="6.375" style="166" customWidth="1"/>
    <col min="10757" max="10769" width="6" style="166" customWidth="1"/>
    <col min="10770" max="11008" width="12.125" style="166"/>
    <col min="11009" max="11009" width="9.25" style="166" customWidth="1"/>
    <col min="11010" max="11010" width="15.625" style="166" customWidth="1"/>
    <col min="11011" max="11012" width="6.375" style="166" customWidth="1"/>
    <col min="11013" max="11025" width="6" style="166" customWidth="1"/>
    <col min="11026" max="11264" width="12.125" style="166"/>
    <col min="11265" max="11265" width="9.25" style="166" customWidth="1"/>
    <col min="11266" max="11266" width="15.625" style="166" customWidth="1"/>
    <col min="11267" max="11268" width="6.375" style="166" customWidth="1"/>
    <col min="11269" max="11281" width="6" style="166" customWidth="1"/>
    <col min="11282" max="11520" width="12.125" style="166"/>
    <col min="11521" max="11521" width="9.25" style="166" customWidth="1"/>
    <col min="11522" max="11522" width="15.625" style="166" customWidth="1"/>
    <col min="11523" max="11524" width="6.375" style="166" customWidth="1"/>
    <col min="11525" max="11537" width="6" style="166" customWidth="1"/>
    <col min="11538" max="11776" width="12.125" style="166"/>
    <col min="11777" max="11777" width="9.25" style="166" customWidth="1"/>
    <col min="11778" max="11778" width="15.625" style="166" customWidth="1"/>
    <col min="11779" max="11780" width="6.375" style="166" customWidth="1"/>
    <col min="11781" max="11793" width="6" style="166" customWidth="1"/>
    <col min="11794" max="12032" width="12.125" style="166"/>
    <col min="12033" max="12033" width="9.25" style="166" customWidth="1"/>
    <col min="12034" max="12034" width="15.625" style="166" customWidth="1"/>
    <col min="12035" max="12036" width="6.375" style="166" customWidth="1"/>
    <col min="12037" max="12049" width="6" style="166" customWidth="1"/>
    <col min="12050" max="12288" width="12.125" style="166"/>
    <col min="12289" max="12289" width="9.25" style="166" customWidth="1"/>
    <col min="12290" max="12290" width="15.625" style="166" customWidth="1"/>
    <col min="12291" max="12292" width="6.375" style="166" customWidth="1"/>
    <col min="12293" max="12305" width="6" style="166" customWidth="1"/>
    <col min="12306" max="12544" width="12.125" style="166"/>
    <col min="12545" max="12545" width="9.25" style="166" customWidth="1"/>
    <col min="12546" max="12546" width="15.625" style="166" customWidth="1"/>
    <col min="12547" max="12548" width="6.375" style="166" customWidth="1"/>
    <col min="12549" max="12561" width="6" style="166" customWidth="1"/>
    <col min="12562" max="12800" width="12.125" style="166"/>
    <col min="12801" max="12801" width="9.25" style="166" customWidth="1"/>
    <col min="12802" max="12802" width="15.625" style="166" customWidth="1"/>
    <col min="12803" max="12804" width="6.375" style="166" customWidth="1"/>
    <col min="12805" max="12817" width="6" style="166" customWidth="1"/>
    <col min="12818" max="13056" width="12.125" style="166"/>
    <col min="13057" max="13057" width="9.25" style="166" customWidth="1"/>
    <col min="13058" max="13058" width="15.625" style="166" customWidth="1"/>
    <col min="13059" max="13060" width="6.375" style="166" customWidth="1"/>
    <col min="13061" max="13073" width="6" style="166" customWidth="1"/>
    <col min="13074" max="13312" width="12.125" style="166"/>
    <col min="13313" max="13313" width="9.25" style="166" customWidth="1"/>
    <col min="13314" max="13314" width="15.625" style="166" customWidth="1"/>
    <col min="13315" max="13316" width="6.375" style="166" customWidth="1"/>
    <col min="13317" max="13329" width="6" style="166" customWidth="1"/>
    <col min="13330" max="13568" width="12.125" style="166"/>
    <col min="13569" max="13569" width="9.25" style="166" customWidth="1"/>
    <col min="13570" max="13570" width="15.625" style="166" customWidth="1"/>
    <col min="13571" max="13572" width="6.375" style="166" customWidth="1"/>
    <col min="13573" max="13585" width="6" style="166" customWidth="1"/>
    <col min="13586" max="13824" width="12.125" style="166"/>
    <col min="13825" max="13825" width="9.25" style="166" customWidth="1"/>
    <col min="13826" max="13826" width="15.625" style="166" customWidth="1"/>
    <col min="13827" max="13828" width="6.375" style="166" customWidth="1"/>
    <col min="13829" max="13841" width="6" style="166" customWidth="1"/>
    <col min="13842" max="14080" width="12.125" style="166"/>
    <col min="14081" max="14081" width="9.25" style="166" customWidth="1"/>
    <col min="14082" max="14082" width="15.625" style="166" customWidth="1"/>
    <col min="14083" max="14084" width="6.375" style="166" customWidth="1"/>
    <col min="14085" max="14097" width="6" style="166" customWidth="1"/>
    <col min="14098" max="14336" width="12.125" style="166"/>
    <col min="14337" max="14337" width="9.25" style="166" customWidth="1"/>
    <col min="14338" max="14338" width="15.625" style="166" customWidth="1"/>
    <col min="14339" max="14340" width="6.375" style="166" customWidth="1"/>
    <col min="14341" max="14353" width="6" style="166" customWidth="1"/>
    <col min="14354" max="14592" width="12.125" style="166"/>
    <col min="14593" max="14593" width="9.25" style="166" customWidth="1"/>
    <col min="14594" max="14594" width="15.625" style="166" customWidth="1"/>
    <col min="14595" max="14596" width="6.375" style="166" customWidth="1"/>
    <col min="14597" max="14609" width="6" style="166" customWidth="1"/>
    <col min="14610" max="14848" width="12.125" style="166"/>
    <col min="14849" max="14849" width="9.25" style="166" customWidth="1"/>
    <col min="14850" max="14850" width="15.625" style="166" customWidth="1"/>
    <col min="14851" max="14852" width="6.375" style="166" customWidth="1"/>
    <col min="14853" max="14865" width="6" style="166" customWidth="1"/>
    <col min="14866" max="15104" width="12.125" style="166"/>
    <col min="15105" max="15105" width="9.25" style="166" customWidth="1"/>
    <col min="15106" max="15106" width="15.625" style="166" customWidth="1"/>
    <col min="15107" max="15108" width="6.375" style="166" customWidth="1"/>
    <col min="15109" max="15121" width="6" style="166" customWidth="1"/>
    <col min="15122" max="15360" width="12.125" style="166"/>
    <col min="15361" max="15361" width="9.25" style="166" customWidth="1"/>
    <col min="15362" max="15362" width="15.625" style="166" customWidth="1"/>
    <col min="15363" max="15364" width="6.375" style="166" customWidth="1"/>
    <col min="15365" max="15377" width="6" style="166" customWidth="1"/>
    <col min="15378" max="15616" width="12.125" style="166"/>
    <col min="15617" max="15617" width="9.25" style="166" customWidth="1"/>
    <col min="15618" max="15618" width="15.625" style="166" customWidth="1"/>
    <col min="15619" max="15620" width="6.375" style="166" customWidth="1"/>
    <col min="15621" max="15633" width="6" style="166" customWidth="1"/>
    <col min="15634" max="15872" width="12.125" style="166"/>
    <col min="15873" max="15873" width="9.25" style="166" customWidth="1"/>
    <col min="15874" max="15874" width="15.625" style="166" customWidth="1"/>
    <col min="15875" max="15876" width="6.375" style="166" customWidth="1"/>
    <col min="15877" max="15889" width="6" style="166" customWidth="1"/>
    <col min="15890" max="16128" width="12.125" style="166"/>
    <col min="16129" max="16129" width="9.25" style="166" customWidth="1"/>
    <col min="16130" max="16130" width="15.625" style="166" customWidth="1"/>
    <col min="16131" max="16132" width="6.375" style="166" customWidth="1"/>
    <col min="16133" max="16145" width="6" style="166" customWidth="1"/>
    <col min="16146" max="16384" width="12.125" style="166"/>
  </cols>
  <sheetData>
    <row r="1" spans="1:18" s="148" customFormat="1" ht="18.75" customHeight="1" x14ac:dyDescent="0.15">
      <c r="A1" s="157" t="s">
        <v>630</v>
      </c>
      <c r="B1" s="158"/>
      <c r="C1" s="146"/>
      <c r="D1" s="146"/>
      <c r="E1" s="159"/>
      <c r="F1" s="159"/>
      <c r="G1" s="159"/>
      <c r="H1" s="159"/>
      <c r="I1" s="159"/>
      <c r="J1" s="159"/>
      <c r="K1" s="159"/>
      <c r="L1" s="159"/>
      <c r="M1" s="159"/>
      <c r="N1" s="159"/>
      <c r="O1" s="159"/>
      <c r="P1" s="159"/>
      <c r="Q1" s="159"/>
      <c r="R1" s="4"/>
    </row>
    <row r="2" spans="1:18" s="149" customFormat="1" ht="11.25" customHeight="1" x14ac:dyDescent="0.15">
      <c r="A2" s="345" t="s">
        <v>6</v>
      </c>
      <c r="B2" s="345" t="s">
        <v>2</v>
      </c>
      <c r="C2" s="347" t="s">
        <v>257</v>
      </c>
      <c r="D2" s="347" t="s">
        <v>258</v>
      </c>
      <c r="E2" s="349" t="s">
        <v>504</v>
      </c>
      <c r="F2" s="350"/>
      <c r="G2" s="350"/>
      <c r="H2" s="350"/>
      <c r="I2" s="350"/>
      <c r="J2" s="350"/>
      <c r="K2" s="350"/>
      <c r="L2" s="350"/>
      <c r="M2" s="350"/>
      <c r="N2" s="350"/>
      <c r="O2" s="350"/>
      <c r="P2" s="350"/>
      <c r="Q2" s="351"/>
      <c r="R2" s="5"/>
    </row>
    <row r="3" spans="1:18" s="149" customFormat="1" ht="11.25" customHeight="1" x14ac:dyDescent="0.15">
      <c r="A3" s="346"/>
      <c r="B3" s="346"/>
      <c r="C3" s="348"/>
      <c r="D3" s="348"/>
      <c r="E3" s="352" t="s">
        <v>503</v>
      </c>
      <c r="F3" s="354" t="s">
        <v>414</v>
      </c>
      <c r="G3" s="355"/>
      <c r="H3" s="355"/>
      <c r="I3" s="355"/>
      <c r="J3" s="355"/>
      <c r="K3" s="356"/>
      <c r="L3" s="354" t="s">
        <v>415</v>
      </c>
      <c r="M3" s="355"/>
      <c r="N3" s="355"/>
      <c r="O3" s="355"/>
      <c r="P3" s="355"/>
      <c r="Q3" s="356"/>
      <c r="R3" s="5"/>
    </row>
    <row r="4" spans="1:18" s="149" customFormat="1" ht="11.25" customHeight="1" x14ac:dyDescent="0.15">
      <c r="A4" s="346"/>
      <c r="B4" s="346"/>
      <c r="C4" s="348"/>
      <c r="D4" s="348"/>
      <c r="E4" s="352"/>
      <c r="F4" s="160" t="s">
        <v>502</v>
      </c>
      <c r="G4" s="357" t="s">
        <v>501</v>
      </c>
      <c r="H4" s="160" t="s">
        <v>500</v>
      </c>
      <c r="I4" s="160" t="s">
        <v>499</v>
      </c>
      <c r="J4" s="353" t="s">
        <v>498</v>
      </c>
      <c r="K4" s="353" t="s">
        <v>3</v>
      </c>
      <c r="L4" s="160" t="s">
        <v>502</v>
      </c>
      <c r="M4" s="357" t="s">
        <v>501</v>
      </c>
      <c r="N4" s="160" t="s">
        <v>500</v>
      </c>
      <c r="O4" s="160" t="s">
        <v>499</v>
      </c>
      <c r="P4" s="353" t="s">
        <v>498</v>
      </c>
      <c r="Q4" s="353" t="s">
        <v>3</v>
      </c>
      <c r="R4" s="5"/>
    </row>
    <row r="5" spans="1:18" s="149" customFormat="1" ht="11.25" customHeight="1" x14ac:dyDescent="0.15">
      <c r="A5" s="346"/>
      <c r="B5" s="346"/>
      <c r="C5" s="348"/>
      <c r="D5" s="348"/>
      <c r="E5" s="353"/>
      <c r="F5" s="161" t="s">
        <v>497</v>
      </c>
      <c r="G5" s="358"/>
      <c r="H5" s="161" t="s">
        <v>497</v>
      </c>
      <c r="I5" s="161" t="s">
        <v>496</v>
      </c>
      <c r="J5" s="359"/>
      <c r="K5" s="359"/>
      <c r="L5" s="161" t="s">
        <v>497</v>
      </c>
      <c r="M5" s="358"/>
      <c r="N5" s="161" t="s">
        <v>497</v>
      </c>
      <c r="O5" s="161" t="s">
        <v>496</v>
      </c>
      <c r="P5" s="359"/>
      <c r="Q5" s="359"/>
      <c r="R5" s="5"/>
    </row>
    <row r="6" spans="1:18" s="155" customFormat="1" ht="14.1" customHeight="1" x14ac:dyDescent="0.15">
      <c r="A6" s="162" t="s">
        <v>519</v>
      </c>
      <c r="B6" s="112" t="s">
        <v>99</v>
      </c>
      <c r="C6" s="113">
        <v>18</v>
      </c>
      <c r="D6" s="114">
        <v>0</v>
      </c>
      <c r="E6" s="115">
        <f>K6+Q6</f>
        <v>7</v>
      </c>
      <c r="F6" s="115">
        <v>4</v>
      </c>
      <c r="G6" s="115">
        <v>0</v>
      </c>
      <c r="H6" s="115">
        <v>0</v>
      </c>
      <c r="I6" s="115">
        <v>2</v>
      </c>
      <c r="J6" s="115">
        <v>1</v>
      </c>
      <c r="K6" s="115">
        <v>7</v>
      </c>
      <c r="L6" s="115">
        <v>0</v>
      </c>
      <c r="M6" s="115">
        <v>0</v>
      </c>
      <c r="N6" s="115">
        <v>0</v>
      </c>
      <c r="O6" s="115">
        <v>0</v>
      </c>
      <c r="P6" s="115">
        <v>0</v>
      </c>
      <c r="Q6" s="115">
        <v>0</v>
      </c>
      <c r="R6" s="14"/>
    </row>
    <row r="7" spans="1:18" s="155" customFormat="1" ht="14.1" customHeight="1" x14ac:dyDescent="0.15">
      <c r="A7" s="162" t="s">
        <v>519</v>
      </c>
      <c r="B7" s="112" t="s">
        <v>361</v>
      </c>
      <c r="C7" s="113">
        <v>3</v>
      </c>
      <c r="D7" s="114">
        <v>0</v>
      </c>
      <c r="E7" s="115">
        <f t="shared" ref="E7:E8" si="0">K7+Q7</f>
        <v>7</v>
      </c>
      <c r="F7" s="115">
        <v>4</v>
      </c>
      <c r="G7" s="115">
        <v>0</v>
      </c>
      <c r="H7" s="115">
        <v>1</v>
      </c>
      <c r="I7" s="115">
        <v>2</v>
      </c>
      <c r="J7" s="115">
        <v>0</v>
      </c>
      <c r="K7" s="115">
        <v>7</v>
      </c>
      <c r="L7" s="115">
        <v>0</v>
      </c>
      <c r="M7" s="115">
        <v>0</v>
      </c>
      <c r="N7" s="115">
        <v>0</v>
      </c>
      <c r="O7" s="115">
        <v>0</v>
      </c>
      <c r="P7" s="115">
        <v>0</v>
      </c>
      <c r="Q7" s="115">
        <v>0</v>
      </c>
      <c r="R7" s="14"/>
    </row>
    <row r="8" spans="1:18" s="155" customFormat="1" ht="14.1" customHeight="1" x14ac:dyDescent="0.15">
      <c r="A8" s="162" t="s">
        <v>519</v>
      </c>
      <c r="B8" s="112" t="s">
        <v>97</v>
      </c>
      <c r="C8" s="113">
        <v>18</v>
      </c>
      <c r="D8" s="114">
        <v>0</v>
      </c>
      <c r="E8" s="115">
        <f t="shared" si="0"/>
        <v>8</v>
      </c>
      <c r="F8" s="115">
        <v>4</v>
      </c>
      <c r="G8" s="115">
        <v>0</v>
      </c>
      <c r="H8" s="115">
        <v>0</v>
      </c>
      <c r="I8" s="115">
        <v>2</v>
      </c>
      <c r="J8" s="115">
        <v>2</v>
      </c>
      <c r="K8" s="115">
        <v>8</v>
      </c>
      <c r="L8" s="115">
        <v>0</v>
      </c>
      <c r="M8" s="115">
        <v>0</v>
      </c>
      <c r="N8" s="115">
        <v>0</v>
      </c>
      <c r="O8" s="115">
        <v>0</v>
      </c>
      <c r="P8" s="115">
        <v>0</v>
      </c>
      <c r="Q8" s="115">
        <v>0</v>
      </c>
      <c r="R8" s="14"/>
    </row>
    <row r="9" spans="1:18" s="155" customFormat="1" ht="14.1" customHeight="1" x14ac:dyDescent="0.15">
      <c r="A9" s="164" t="s">
        <v>506</v>
      </c>
      <c r="B9" s="117">
        <f>COUNTA(B6:B8)</f>
        <v>3</v>
      </c>
      <c r="C9" s="119">
        <f t="shared" ref="C9:D9" si="1">SUM(C6:C8)</f>
        <v>39</v>
      </c>
      <c r="D9" s="119">
        <f t="shared" si="1"/>
        <v>0</v>
      </c>
      <c r="E9" s="119">
        <f t="shared" ref="E9:Q9" si="2">SUM(E6:E8)</f>
        <v>22</v>
      </c>
      <c r="F9" s="119">
        <f t="shared" si="2"/>
        <v>12</v>
      </c>
      <c r="G9" s="119">
        <f t="shared" si="2"/>
        <v>0</v>
      </c>
      <c r="H9" s="119">
        <f t="shared" si="2"/>
        <v>1</v>
      </c>
      <c r="I9" s="119">
        <f t="shared" si="2"/>
        <v>6</v>
      </c>
      <c r="J9" s="119">
        <f t="shared" si="2"/>
        <v>3</v>
      </c>
      <c r="K9" s="119">
        <f t="shared" si="2"/>
        <v>22</v>
      </c>
      <c r="L9" s="119">
        <f t="shared" si="2"/>
        <v>0</v>
      </c>
      <c r="M9" s="119">
        <f t="shared" si="2"/>
        <v>0</v>
      </c>
      <c r="N9" s="119">
        <f t="shared" si="2"/>
        <v>0</v>
      </c>
      <c r="O9" s="119">
        <f t="shared" si="2"/>
        <v>0</v>
      </c>
      <c r="P9" s="119">
        <f t="shared" si="2"/>
        <v>0</v>
      </c>
      <c r="Q9" s="119">
        <f t="shared" si="2"/>
        <v>0</v>
      </c>
      <c r="R9" s="14"/>
    </row>
    <row r="10" spans="1:18" s="155" customFormat="1" ht="14.1" customHeight="1" x14ac:dyDescent="0.15">
      <c r="A10" s="162" t="s">
        <v>518</v>
      </c>
      <c r="B10" s="112" t="s">
        <v>525</v>
      </c>
      <c r="C10" s="113">
        <v>24</v>
      </c>
      <c r="D10" s="114">
        <v>0</v>
      </c>
      <c r="E10" s="115">
        <f>K10+Q10</f>
        <v>7</v>
      </c>
      <c r="F10" s="115">
        <v>5</v>
      </c>
      <c r="G10" s="115">
        <v>0</v>
      </c>
      <c r="H10" s="115">
        <v>0</v>
      </c>
      <c r="I10" s="115">
        <v>0</v>
      </c>
      <c r="J10" s="115">
        <v>2</v>
      </c>
      <c r="K10" s="115">
        <v>7</v>
      </c>
      <c r="L10" s="115">
        <v>0</v>
      </c>
      <c r="M10" s="115">
        <v>0</v>
      </c>
      <c r="N10" s="115">
        <v>0</v>
      </c>
      <c r="O10" s="115">
        <v>0</v>
      </c>
      <c r="P10" s="115">
        <v>0</v>
      </c>
      <c r="Q10" s="115">
        <v>0</v>
      </c>
      <c r="R10" s="14"/>
    </row>
    <row r="11" spans="1:18" s="155" customFormat="1" ht="14.1" customHeight="1" x14ac:dyDescent="0.15">
      <c r="A11" s="162" t="s">
        <v>518</v>
      </c>
      <c r="B11" s="112" t="s">
        <v>538</v>
      </c>
      <c r="C11" s="113">
        <v>0</v>
      </c>
      <c r="D11" s="114">
        <v>32</v>
      </c>
      <c r="E11" s="115">
        <f t="shared" ref="E11:E48" si="3">K11+Q11</f>
        <v>12</v>
      </c>
      <c r="F11" s="115">
        <v>0</v>
      </c>
      <c r="G11" s="115">
        <v>0</v>
      </c>
      <c r="H11" s="115">
        <v>0</v>
      </c>
      <c r="I11" s="115">
        <v>0</v>
      </c>
      <c r="J11" s="115">
        <v>0</v>
      </c>
      <c r="K11" s="115">
        <v>0</v>
      </c>
      <c r="L11" s="115">
        <v>7</v>
      </c>
      <c r="M11" s="115">
        <v>0</v>
      </c>
      <c r="N11" s="115">
        <v>0</v>
      </c>
      <c r="O11" s="115">
        <v>0</v>
      </c>
      <c r="P11" s="115">
        <v>5</v>
      </c>
      <c r="Q11" s="115">
        <v>12</v>
      </c>
      <c r="R11" s="14"/>
    </row>
    <row r="12" spans="1:18" s="155" customFormat="1" ht="14.1" customHeight="1" x14ac:dyDescent="0.15">
      <c r="A12" s="162" t="s">
        <v>518</v>
      </c>
      <c r="B12" s="112" t="s">
        <v>536</v>
      </c>
      <c r="C12" s="113">
        <v>24</v>
      </c>
      <c r="D12" s="114">
        <v>0</v>
      </c>
      <c r="E12" s="115">
        <f t="shared" si="3"/>
        <v>9</v>
      </c>
      <c r="F12" s="115">
        <v>5</v>
      </c>
      <c r="G12" s="115">
        <v>0</v>
      </c>
      <c r="H12" s="115">
        <v>0</v>
      </c>
      <c r="I12" s="115">
        <v>0</v>
      </c>
      <c r="J12" s="115">
        <v>4</v>
      </c>
      <c r="K12" s="115">
        <v>9</v>
      </c>
      <c r="L12" s="115">
        <v>0</v>
      </c>
      <c r="M12" s="115">
        <v>0</v>
      </c>
      <c r="N12" s="115">
        <v>0</v>
      </c>
      <c r="O12" s="115">
        <v>0</v>
      </c>
      <c r="P12" s="115">
        <v>0</v>
      </c>
      <c r="Q12" s="115">
        <v>0</v>
      </c>
      <c r="R12" s="14"/>
    </row>
    <row r="13" spans="1:18" s="155" customFormat="1" ht="14.1" customHeight="1" x14ac:dyDescent="0.15">
      <c r="A13" s="162" t="s">
        <v>518</v>
      </c>
      <c r="B13" s="112" t="s">
        <v>537</v>
      </c>
      <c r="C13" s="113">
        <v>24</v>
      </c>
      <c r="D13" s="114">
        <v>0</v>
      </c>
      <c r="E13" s="115">
        <f t="shared" si="3"/>
        <v>7</v>
      </c>
      <c r="F13" s="115">
        <v>5</v>
      </c>
      <c r="G13" s="115">
        <v>0</v>
      </c>
      <c r="H13" s="115">
        <v>0</v>
      </c>
      <c r="I13" s="115">
        <v>0</v>
      </c>
      <c r="J13" s="115">
        <v>2</v>
      </c>
      <c r="K13" s="115">
        <v>7</v>
      </c>
      <c r="L13" s="115">
        <v>0</v>
      </c>
      <c r="M13" s="115">
        <v>0</v>
      </c>
      <c r="N13" s="115">
        <v>0</v>
      </c>
      <c r="O13" s="115">
        <v>0</v>
      </c>
      <c r="P13" s="115">
        <v>0</v>
      </c>
      <c r="Q13" s="115">
        <v>0</v>
      </c>
      <c r="R13" s="14"/>
    </row>
    <row r="14" spans="1:18" s="155" customFormat="1" ht="14.1" customHeight="1" x14ac:dyDescent="0.15">
      <c r="A14" s="162" t="s">
        <v>518</v>
      </c>
      <c r="B14" s="112" t="s">
        <v>533</v>
      </c>
      <c r="C14" s="113">
        <v>18</v>
      </c>
      <c r="D14" s="114">
        <v>0</v>
      </c>
      <c r="E14" s="115">
        <f t="shared" si="3"/>
        <v>8</v>
      </c>
      <c r="F14" s="115">
        <v>4</v>
      </c>
      <c r="G14" s="115">
        <v>0</v>
      </c>
      <c r="H14" s="115">
        <v>0</v>
      </c>
      <c r="I14" s="115">
        <v>0</v>
      </c>
      <c r="J14" s="115">
        <v>4</v>
      </c>
      <c r="K14" s="115">
        <v>8</v>
      </c>
      <c r="L14" s="115">
        <v>0</v>
      </c>
      <c r="M14" s="115">
        <v>0</v>
      </c>
      <c r="N14" s="115">
        <v>0</v>
      </c>
      <c r="O14" s="115">
        <v>0</v>
      </c>
      <c r="P14" s="115">
        <v>0</v>
      </c>
      <c r="Q14" s="115">
        <v>0</v>
      </c>
      <c r="R14" s="14"/>
    </row>
    <row r="15" spans="1:18" s="155" customFormat="1" ht="14.1" customHeight="1" x14ac:dyDescent="0.15">
      <c r="A15" s="162" t="s">
        <v>518</v>
      </c>
      <c r="B15" s="112" t="s">
        <v>534</v>
      </c>
      <c r="C15" s="113">
        <v>24</v>
      </c>
      <c r="D15" s="114">
        <v>0</v>
      </c>
      <c r="E15" s="115">
        <f t="shared" si="3"/>
        <v>8</v>
      </c>
      <c r="F15" s="115">
        <v>5</v>
      </c>
      <c r="G15" s="115">
        <v>0</v>
      </c>
      <c r="H15" s="115">
        <v>0</v>
      </c>
      <c r="I15" s="115">
        <v>0</v>
      </c>
      <c r="J15" s="115">
        <v>3</v>
      </c>
      <c r="K15" s="115">
        <v>8</v>
      </c>
      <c r="L15" s="115">
        <v>0</v>
      </c>
      <c r="M15" s="115">
        <v>0</v>
      </c>
      <c r="N15" s="115">
        <v>0</v>
      </c>
      <c r="O15" s="115">
        <v>0</v>
      </c>
      <c r="P15" s="115">
        <v>0</v>
      </c>
      <c r="Q15" s="115">
        <v>0</v>
      </c>
      <c r="R15" s="14"/>
    </row>
    <row r="16" spans="1:18" s="155" customFormat="1" ht="14.1" customHeight="1" x14ac:dyDescent="0.15">
      <c r="A16" s="162" t="s">
        <v>518</v>
      </c>
      <c r="B16" s="112" t="s">
        <v>535</v>
      </c>
      <c r="C16" s="114">
        <v>22</v>
      </c>
      <c r="D16" s="113">
        <v>0</v>
      </c>
      <c r="E16" s="115">
        <f t="shared" si="3"/>
        <v>9</v>
      </c>
      <c r="F16" s="115">
        <v>5</v>
      </c>
      <c r="G16" s="115">
        <v>0</v>
      </c>
      <c r="H16" s="115">
        <v>0</v>
      </c>
      <c r="I16" s="115">
        <v>0</v>
      </c>
      <c r="J16" s="115">
        <v>4</v>
      </c>
      <c r="K16" s="115">
        <v>9</v>
      </c>
      <c r="L16" s="115">
        <v>0</v>
      </c>
      <c r="M16" s="115">
        <v>0</v>
      </c>
      <c r="N16" s="115">
        <v>0</v>
      </c>
      <c r="O16" s="115">
        <v>0</v>
      </c>
      <c r="P16" s="115">
        <v>0</v>
      </c>
      <c r="Q16" s="115">
        <v>0</v>
      </c>
      <c r="R16" s="14"/>
    </row>
    <row r="17" spans="1:18" s="155" customFormat="1" ht="14.1" customHeight="1" x14ac:dyDescent="0.15">
      <c r="A17" s="164" t="s">
        <v>506</v>
      </c>
      <c r="B17" s="117">
        <f>COUNTA(B10:B16)</f>
        <v>7</v>
      </c>
      <c r="C17" s="120">
        <f t="shared" ref="C17:D17" si="4">SUM(C10:C16)</f>
        <v>136</v>
      </c>
      <c r="D17" s="120">
        <f t="shared" si="4"/>
        <v>32</v>
      </c>
      <c r="E17" s="120">
        <f t="shared" ref="E17:Q17" si="5">SUM(E10:E16)</f>
        <v>60</v>
      </c>
      <c r="F17" s="120">
        <f t="shared" si="5"/>
        <v>29</v>
      </c>
      <c r="G17" s="120">
        <f t="shared" si="5"/>
        <v>0</v>
      </c>
      <c r="H17" s="120">
        <f t="shared" si="5"/>
        <v>0</v>
      </c>
      <c r="I17" s="120">
        <f t="shared" si="5"/>
        <v>0</v>
      </c>
      <c r="J17" s="120">
        <f t="shared" si="5"/>
        <v>19</v>
      </c>
      <c r="K17" s="120">
        <f t="shared" si="5"/>
        <v>48</v>
      </c>
      <c r="L17" s="120">
        <f t="shared" si="5"/>
        <v>7</v>
      </c>
      <c r="M17" s="120">
        <f t="shared" si="5"/>
        <v>0</v>
      </c>
      <c r="N17" s="120">
        <f t="shared" si="5"/>
        <v>0</v>
      </c>
      <c r="O17" s="120">
        <f t="shared" si="5"/>
        <v>0</v>
      </c>
      <c r="P17" s="120">
        <f t="shared" si="5"/>
        <v>5</v>
      </c>
      <c r="Q17" s="120">
        <f t="shared" si="5"/>
        <v>12</v>
      </c>
      <c r="R17" s="14"/>
    </row>
    <row r="18" spans="1:18" s="155" customFormat="1" ht="14.1" customHeight="1" x14ac:dyDescent="0.15">
      <c r="A18" s="162" t="s">
        <v>517</v>
      </c>
      <c r="B18" s="112" t="s">
        <v>94</v>
      </c>
      <c r="C18" s="114">
        <v>0</v>
      </c>
      <c r="D18" s="113">
        <v>4</v>
      </c>
      <c r="E18" s="115">
        <f t="shared" si="3"/>
        <v>6</v>
      </c>
      <c r="F18" s="115">
        <v>0</v>
      </c>
      <c r="G18" s="115">
        <v>0</v>
      </c>
      <c r="H18" s="115">
        <v>0</v>
      </c>
      <c r="I18" s="115">
        <v>0</v>
      </c>
      <c r="J18" s="115">
        <v>0</v>
      </c>
      <c r="K18" s="115">
        <v>0</v>
      </c>
      <c r="L18" s="115">
        <v>2</v>
      </c>
      <c r="M18" s="115">
        <v>0</v>
      </c>
      <c r="N18" s="115">
        <v>0</v>
      </c>
      <c r="O18" s="115">
        <v>2</v>
      </c>
      <c r="P18" s="115">
        <v>2</v>
      </c>
      <c r="Q18" s="115">
        <v>6</v>
      </c>
      <c r="R18" s="14"/>
    </row>
    <row r="19" spans="1:18" s="155" customFormat="1" ht="14.1" customHeight="1" x14ac:dyDescent="0.15">
      <c r="A19" s="162" t="s">
        <v>517</v>
      </c>
      <c r="B19" s="112" t="s">
        <v>95</v>
      </c>
      <c r="C19" s="114">
        <v>0</v>
      </c>
      <c r="D19" s="113">
        <v>4</v>
      </c>
      <c r="E19" s="115">
        <f t="shared" si="3"/>
        <v>3</v>
      </c>
      <c r="F19" s="115">
        <v>0</v>
      </c>
      <c r="G19" s="115">
        <v>0</v>
      </c>
      <c r="H19" s="115">
        <v>0</v>
      </c>
      <c r="I19" s="115">
        <v>0</v>
      </c>
      <c r="J19" s="115">
        <v>0</v>
      </c>
      <c r="K19" s="115">
        <v>0</v>
      </c>
      <c r="L19" s="115">
        <v>1</v>
      </c>
      <c r="M19" s="115">
        <v>0</v>
      </c>
      <c r="N19" s="115">
        <v>0</v>
      </c>
      <c r="O19" s="115">
        <v>2</v>
      </c>
      <c r="P19" s="115">
        <v>0</v>
      </c>
      <c r="Q19" s="115">
        <v>3</v>
      </c>
      <c r="R19" s="14"/>
    </row>
    <row r="20" spans="1:18" s="155" customFormat="1" ht="14.1" customHeight="1" x14ac:dyDescent="0.15">
      <c r="A20" s="162" t="s">
        <v>517</v>
      </c>
      <c r="B20" s="112" t="s">
        <v>96</v>
      </c>
      <c r="C20" s="114">
        <v>0</v>
      </c>
      <c r="D20" s="113">
        <v>4</v>
      </c>
      <c r="E20" s="115">
        <f t="shared" si="3"/>
        <v>2</v>
      </c>
      <c r="F20" s="115">
        <v>0</v>
      </c>
      <c r="G20" s="115">
        <v>0</v>
      </c>
      <c r="H20" s="115">
        <v>0</v>
      </c>
      <c r="I20" s="115">
        <v>0</v>
      </c>
      <c r="J20" s="115">
        <v>0</v>
      </c>
      <c r="K20" s="115">
        <v>0</v>
      </c>
      <c r="L20" s="115">
        <v>2</v>
      </c>
      <c r="M20" s="115">
        <v>0</v>
      </c>
      <c r="N20" s="115">
        <v>0</v>
      </c>
      <c r="O20" s="115">
        <v>0</v>
      </c>
      <c r="P20" s="115">
        <v>0</v>
      </c>
      <c r="Q20" s="115">
        <v>2</v>
      </c>
      <c r="R20" s="14"/>
    </row>
    <row r="21" spans="1:18" s="155" customFormat="1" ht="14.1" customHeight="1" x14ac:dyDescent="0.15">
      <c r="A21" s="164" t="s">
        <v>506</v>
      </c>
      <c r="B21" s="117">
        <f>COUNTA(B18:B20)</f>
        <v>3</v>
      </c>
      <c r="C21" s="120">
        <f t="shared" ref="C21:D21" si="6">SUM(C18:C20)</f>
        <v>0</v>
      </c>
      <c r="D21" s="120">
        <f t="shared" si="6"/>
        <v>12</v>
      </c>
      <c r="E21" s="120">
        <f t="shared" ref="E21:Q21" si="7">SUM(E18:E20)</f>
        <v>11</v>
      </c>
      <c r="F21" s="120">
        <f t="shared" si="7"/>
        <v>0</v>
      </c>
      <c r="G21" s="120">
        <f t="shared" si="7"/>
        <v>0</v>
      </c>
      <c r="H21" s="120">
        <f t="shared" si="7"/>
        <v>0</v>
      </c>
      <c r="I21" s="120">
        <f t="shared" si="7"/>
        <v>0</v>
      </c>
      <c r="J21" s="120">
        <f t="shared" si="7"/>
        <v>0</v>
      </c>
      <c r="K21" s="120">
        <f t="shared" si="7"/>
        <v>0</v>
      </c>
      <c r="L21" s="120">
        <f t="shared" si="7"/>
        <v>5</v>
      </c>
      <c r="M21" s="120">
        <f t="shared" si="7"/>
        <v>0</v>
      </c>
      <c r="N21" s="120">
        <f t="shared" si="7"/>
        <v>0</v>
      </c>
      <c r="O21" s="120">
        <f t="shared" si="7"/>
        <v>4</v>
      </c>
      <c r="P21" s="120">
        <f t="shared" si="7"/>
        <v>2</v>
      </c>
      <c r="Q21" s="120">
        <f t="shared" si="7"/>
        <v>11</v>
      </c>
      <c r="R21" s="14"/>
    </row>
    <row r="22" spans="1:18" s="155" customFormat="1" ht="14.1" customHeight="1" x14ac:dyDescent="0.15">
      <c r="A22" s="162" t="s">
        <v>516</v>
      </c>
      <c r="B22" s="112" t="s">
        <v>231</v>
      </c>
      <c r="C22" s="113">
        <v>3</v>
      </c>
      <c r="D22" s="114">
        <v>0</v>
      </c>
      <c r="E22" s="115">
        <f t="shared" si="3"/>
        <v>4</v>
      </c>
      <c r="F22" s="115">
        <v>1</v>
      </c>
      <c r="G22" s="115">
        <v>0</v>
      </c>
      <c r="H22" s="115">
        <v>0</v>
      </c>
      <c r="I22" s="115">
        <v>2</v>
      </c>
      <c r="J22" s="115">
        <v>1</v>
      </c>
      <c r="K22" s="115">
        <v>4</v>
      </c>
      <c r="L22" s="115">
        <v>0</v>
      </c>
      <c r="M22" s="115">
        <v>0</v>
      </c>
      <c r="N22" s="115">
        <v>0</v>
      </c>
      <c r="O22" s="115">
        <v>0</v>
      </c>
      <c r="P22" s="115">
        <v>0</v>
      </c>
      <c r="Q22" s="115">
        <v>0</v>
      </c>
      <c r="R22" s="14"/>
    </row>
    <row r="23" spans="1:18" s="155" customFormat="1" ht="14.1" customHeight="1" x14ac:dyDescent="0.15">
      <c r="A23" s="164" t="s">
        <v>506</v>
      </c>
      <c r="B23" s="117">
        <f>COUNTA(B22:B22)</f>
        <v>1</v>
      </c>
      <c r="C23" s="119">
        <f t="shared" ref="C23:D23" si="8">SUM(C22:C22)</f>
        <v>3</v>
      </c>
      <c r="D23" s="119">
        <f t="shared" si="8"/>
        <v>0</v>
      </c>
      <c r="E23" s="119">
        <f t="shared" ref="E23:Q23" si="9">SUM(E22:E22)</f>
        <v>4</v>
      </c>
      <c r="F23" s="119">
        <f t="shared" si="9"/>
        <v>1</v>
      </c>
      <c r="G23" s="119">
        <f t="shared" si="9"/>
        <v>0</v>
      </c>
      <c r="H23" s="119">
        <f t="shared" si="9"/>
        <v>0</v>
      </c>
      <c r="I23" s="119">
        <f t="shared" si="9"/>
        <v>2</v>
      </c>
      <c r="J23" s="119">
        <f t="shared" si="9"/>
        <v>1</v>
      </c>
      <c r="K23" s="119">
        <f t="shared" si="9"/>
        <v>4</v>
      </c>
      <c r="L23" s="119">
        <f t="shared" si="9"/>
        <v>0</v>
      </c>
      <c r="M23" s="119">
        <f t="shared" si="9"/>
        <v>0</v>
      </c>
      <c r="N23" s="119">
        <f t="shared" si="9"/>
        <v>0</v>
      </c>
      <c r="O23" s="119">
        <f t="shared" si="9"/>
        <v>0</v>
      </c>
      <c r="P23" s="119">
        <f t="shared" si="9"/>
        <v>0</v>
      </c>
      <c r="Q23" s="119">
        <f t="shared" si="9"/>
        <v>0</v>
      </c>
      <c r="R23" s="14"/>
    </row>
    <row r="24" spans="1:18" s="155" customFormat="1" ht="14.1" customHeight="1" x14ac:dyDescent="0.15">
      <c r="A24" s="162" t="s">
        <v>515</v>
      </c>
      <c r="B24" s="112" t="s">
        <v>234</v>
      </c>
      <c r="C24" s="114">
        <v>0</v>
      </c>
      <c r="D24" s="113">
        <v>3</v>
      </c>
      <c r="E24" s="115">
        <f t="shared" si="3"/>
        <v>2</v>
      </c>
      <c r="F24" s="115">
        <v>0</v>
      </c>
      <c r="G24" s="115">
        <v>0</v>
      </c>
      <c r="H24" s="115">
        <v>0</v>
      </c>
      <c r="I24" s="115">
        <v>0</v>
      </c>
      <c r="J24" s="115">
        <v>0</v>
      </c>
      <c r="K24" s="115">
        <v>0</v>
      </c>
      <c r="L24" s="115">
        <v>2</v>
      </c>
      <c r="M24" s="115">
        <v>0</v>
      </c>
      <c r="N24" s="115">
        <v>0</v>
      </c>
      <c r="O24" s="115">
        <v>0</v>
      </c>
      <c r="P24" s="115">
        <v>0</v>
      </c>
      <c r="Q24" s="115">
        <v>2</v>
      </c>
      <c r="R24" s="14"/>
    </row>
    <row r="25" spans="1:18" s="155" customFormat="1" ht="14.1" customHeight="1" x14ac:dyDescent="0.15">
      <c r="A25" s="162" t="s">
        <v>515</v>
      </c>
      <c r="B25" s="112" t="s">
        <v>236</v>
      </c>
      <c r="C25" s="113">
        <v>6</v>
      </c>
      <c r="D25" s="114">
        <v>0</v>
      </c>
      <c r="E25" s="115">
        <f t="shared" si="3"/>
        <v>3</v>
      </c>
      <c r="F25" s="115">
        <v>2</v>
      </c>
      <c r="G25" s="115">
        <v>0</v>
      </c>
      <c r="H25" s="115">
        <v>0</v>
      </c>
      <c r="I25" s="115">
        <v>0</v>
      </c>
      <c r="J25" s="115">
        <v>1</v>
      </c>
      <c r="K25" s="115">
        <v>3</v>
      </c>
      <c r="L25" s="115">
        <v>0</v>
      </c>
      <c r="M25" s="115">
        <v>0</v>
      </c>
      <c r="N25" s="115">
        <v>0</v>
      </c>
      <c r="O25" s="115">
        <v>0</v>
      </c>
      <c r="P25" s="115">
        <v>0</v>
      </c>
      <c r="Q25" s="115">
        <v>0</v>
      </c>
      <c r="R25" s="14"/>
    </row>
    <row r="26" spans="1:18" s="155" customFormat="1" ht="14.1" customHeight="1" x14ac:dyDescent="0.15">
      <c r="A26" s="164" t="s">
        <v>506</v>
      </c>
      <c r="B26" s="117">
        <f>COUNTA(B24:B25)</f>
        <v>2</v>
      </c>
      <c r="C26" s="119">
        <f t="shared" ref="C26:D26" si="10">SUM(C24:C25)</f>
        <v>6</v>
      </c>
      <c r="D26" s="119">
        <f t="shared" si="10"/>
        <v>3</v>
      </c>
      <c r="E26" s="119">
        <f t="shared" ref="E26:Q26" si="11">SUM(E24:E25)</f>
        <v>5</v>
      </c>
      <c r="F26" s="119">
        <f t="shared" si="11"/>
        <v>2</v>
      </c>
      <c r="G26" s="119">
        <f t="shared" si="11"/>
        <v>0</v>
      </c>
      <c r="H26" s="119">
        <f t="shared" si="11"/>
        <v>0</v>
      </c>
      <c r="I26" s="119">
        <f t="shared" si="11"/>
        <v>0</v>
      </c>
      <c r="J26" s="119">
        <f t="shared" si="11"/>
        <v>1</v>
      </c>
      <c r="K26" s="119">
        <f t="shared" si="11"/>
        <v>3</v>
      </c>
      <c r="L26" s="119">
        <f t="shared" si="11"/>
        <v>2</v>
      </c>
      <c r="M26" s="119">
        <f t="shared" si="11"/>
        <v>0</v>
      </c>
      <c r="N26" s="119">
        <f t="shared" si="11"/>
        <v>0</v>
      </c>
      <c r="O26" s="119">
        <f t="shared" si="11"/>
        <v>0</v>
      </c>
      <c r="P26" s="119">
        <f t="shared" si="11"/>
        <v>0</v>
      </c>
      <c r="Q26" s="119">
        <f t="shared" si="11"/>
        <v>2</v>
      </c>
      <c r="R26" s="14"/>
    </row>
    <row r="27" spans="1:18" s="155" customFormat="1" ht="14.1" customHeight="1" x14ac:dyDescent="0.15">
      <c r="A27" s="162" t="s">
        <v>514</v>
      </c>
      <c r="B27" s="112" t="s">
        <v>467</v>
      </c>
      <c r="C27" s="113">
        <v>18</v>
      </c>
      <c r="D27" s="114">
        <v>0</v>
      </c>
      <c r="E27" s="115">
        <f t="shared" si="3"/>
        <v>7</v>
      </c>
      <c r="F27" s="115">
        <v>6</v>
      </c>
      <c r="G27" s="115">
        <v>0</v>
      </c>
      <c r="H27" s="115">
        <v>0</v>
      </c>
      <c r="I27" s="115">
        <v>1</v>
      </c>
      <c r="J27" s="115">
        <v>0</v>
      </c>
      <c r="K27" s="115">
        <v>7</v>
      </c>
      <c r="L27" s="115">
        <v>0</v>
      </c>
      <c r="M27" s="115">
        <v>0</v>
      </c>
      <c r="N27" s="115">
        <v>0</v>
      </c>
      <c r="O27" s="115">
        <v>0</v>
      </c>
      <c r="P27" s="115">
        <v>0</v>
      </c>
      <c r="Q27" s="115">
        <v>0</v>
      </c>
      <c r="R27" s="14"/>
    </row>
    <row r="28" spans="1:18" s="155" customFormat="1" ht="14.1" customHeight="1" x14ac:dyDescent="0.15">
      <c r="A28" s="162" t="s">
        <v>514</v>
      </c>
      <c r="B28" s="112" t="s">
        <v>93</v>
      </c>
      <c r="C28" s="113">
        <v>6</v>
      </c>
      <c r="D28" s="114">
        <v>0</v>
      </c>
      <c r="E28" s="115">
        <f t="shared" si="3"/>
        <v>4</v>
      </c>
      <c r="F28" s="115">
        <v>3</v>
      </c>
      <c r="G28" s="115">
        <v>0</v>
      </c>
      <c r="H28" s="115">
        <v>0</v>
      </c>
      <c r="I28" s="115">
        <v>0</v>
      </c>
      <c r="J28" s="115">
        <v>1</v>
      </c>
      <c r="K28" s="115">
        <v>4</v>
      </c>
      <c r="L28" s="115">
        <v>0</v>
      </c>
      <c r="M28" s="115">
        <v>0</v>
      </c>
      <c r="N28" s="115">
        <v>0</v>
      </c>
      <c r="O28" s="115">
        <v>0</v>
      </c>
      <c r="P28" s="115">
        <v>0</v>
      </c>
      <c r="Q28" s="115">
        <v>0</v>
      </c>
      <c r="R28" s="14"/>
    </row>
    <row r="29" spans="1:18" s="155" customFormat="1" ht="14.1" customHeight="1" x14ac:dyDescent="0.15">
      <c r="A29" s="164" t="s">
        <v>506</v>
      </c>
      <c r="B29" s="117">
        <f>COUNTA(B27:B28)</f>
        <v>2</v>
      </c>
      <c r="C29" s="119">
        <f t="shared" ref="C29:D29" si="12">SUM(C27:C28)</f>
        <v>24</v>
      </c>
      <c r="D29" s="119">
        <f t="shared" si="12"/>
        <v>0</v>
      </c>
      <c r="E29" s="119">
        <f t="shared" ref="E29:Q29" si="13">SUM(E27:E28)</f>
        <v>11</v>
      </c>
      <c r="F29" s="119">
        <f t="shared" si="13"/>
        <v>9</v>
      </c>
      <c r="G29" s="119">
        <f t="shared" si="13"/>
        <v>0</v>
      </c>
      <c r="H29" s="119">
        <f t="shared" si="13"/>
        <v>0</v>
      </c>
      <c r="I29" s="119">
        <f t="shared" si="13"/>
        <v>1</v>
      </c>
      <c r="J29" s="119">
        <f t="shared" si="13"/>
        <v>1</v>
      </c>
      <c r="K29" s="119">
        <f t="shared" si="13"/>
        <v>11</v>
      </c>
      <c r="L29" s="119">
        <f t="shared" si="13"/>
        <v>0</v>
      </c>
      <c r="M29" s="119">
        <f t="shared" si="13"/>
        <v>0</v>
      </c>
      <c r="N29" s="119">
        <f t="shared" si="13"/>
        <v>0</v>
      </c>
      <c r="O29" s="119">
        <f t="shared" si="13"/>
        <v>0</v>
      </c>
      <c r="P29" s="119">
        <f t="shared" si="13"/>
        <v>0</v>
      </c>
      <c r="Q29" s="119">
        <f t="shared" si="13"/>
        <v>0</v>
      </c>
      <c r="R29" s="14"/>
    </row>
    <row r="30" spans="1:18" s="155" customFormat="1" ht="14.1" customHeight="1" x14ac:dyDescent="0.15">
      <c r="A30" s="162" t="s">
        <v>513</v>
      </c>
      <c r="B30" s="122" t="s">
        <v>468</v>
      </c>
      <c r="C30" s="113">
        <v>3</v>
      </c>
      <c r="D30" s="114">
        <v>0</v>
      </c>
      <c r="E30" s="115">
        <f t="shared" si="3"/>
        <v>1</v>
      </c>
      <c r="F30" s="115">
        <v>1</v>
      </c>
      <c r="G30" s="115">
        <v>0</v>
      </c>
      <c r="H30" s="115">
        <v>0</v>
      </c>
      <c r="I30" s="115">
        <v>0</v>
      </c>
      <c r="J30" s="115">
        <v>0</v>
      </c>
      <c r="K30" s="115">
        <v>1</v>
      </c>
      <c r="L30" s="115">
        <v>0</v>
      </c>
      <c r="M30" s="115">
        <v>0</v>
      </c>
      <c r="N30" s="115">
        <v>0</v>
      </c>
      <c r="O30" s="115">
        <v>0</v>
      </c>
      <c r="P30" s="115">
        <v>0</v>
      </c>
      <c r="Q30" s="115">
        <v>0</v>
      </c>
      <c r="R30" s="14"/>
    </row>
    <row r="31" spans="1:18" s="155" customFormat="1" ht="14.1" customHeight="1" x14ac:dyDescent="0.15">
      <c r="A31" s="164" t="s">
        <v>506</v>
      </c>
      <c r="B31" s="117">
        <f>COUNTA(B30:B30)</f>
        <v>1</v>
      </c>
      <c r="C31" s="119">
        <f t="shared" ref="C31:D31" si="14">SUM(C30:C30)</f>
        <v>3</v>
      </c>
      <c r="D31" s="119">
        <f t="shared" si="14"/>
        <v>0</v>
      </c>
      <c r="E31" s="119">
        <f t="shared" ref="E31:Q31" si="15">SUM(E30:E30)</f>
        <v>1</v>
      </c>
      <c r="F31" s="119">
        <f t="shared" si="15"/>
        <v>1</v>
      </c>
      <c r="G31" s="119">
        <f t="shared" si="15"/>
        <v>0</v>
      </c>
      <c r="H31" s="119">
        <f t="shared" si="15"/>
        <v>0</v>
      </c>
      <c r="I31" s="119">
        <f t="shared" si="15"/>
        <v>0</v>
      </c>
      <c r="J31" s="119">
        <f t="shared" si="15"/>
        <v>0</v>
      </c>
      <c r="K31" s="119">
        <f t="shared" si="15"/>
        <v>1</v>
      </c>
      <c r="L31" s="119">
        <f t="shared" si="15"/>
        <v>0</v>
      </c>
      <c r="M31" s="119">
        <f t="shared" si="15"/>
        <v>0</v>
      </c>
      <c r="N31" s="119">
        <f t="shared" si="15"/>
        <v>0</v>
      </c>
      <c r="O31" s="119">
        <f t="shared" si="15"/>
        <v>0</v>
      </c>
      <c r="P31" s="119">
        <f t="shared" si="15"/>
        <v>0</v>
      </c>
      <c r="Q31" s="119">
        <f t="shared" si="15"/>
        <v>0</v>
      </c>
      <c r="R31" s="14"/>
    </row>
    <row r="32" spans="1:18" s="155" customFormat="1" ht="14.1" customHeight="1" x14ac:dyDescent="0.15">
      <c r="A32" s="162" t="s">
        <v>512</v>
      </c>
      <c r="B32" s="112" t="s">
        <v>92</v>
      </c>
      <c r="C32" s="114">
        <v>0</v>
      </c>
      <c r="D32" s="113">
        <v>3</v>
      </c>
      <c r="E32" s="115">
        <f t="shared" si="3"/>
        <v>2</v>
      </c>
      <c r="F32" s="115">
        <v>0</v>
      </c>
      <c r="G32" s="115">
        <v>0</v>
      </c>
      <c r="H32" s="115">
        <v>0</v>
      </c>
      <c r="I32" s="115">
        <v>0</v>
      </c>
      <c r="J32" s="115">
        <v>0</v>
      </c>
      <c r="K32" s="115">
        <v>0</v>
      </c>
      <c r="L32" s="115">
        <v>1</v>
      </c>
      <c r="M32" s="115">
        <v>0</v>
      </c>
      <c r="N32" s="115">
        <v>0</v>
      </c>
      <c r="O32" s="115">
        <v>0</v>
      </c>
      <c r="P32" s="115">
        <v>1</v>
      </c>
      <c r="Q32" s="115">
        <v>2</v>
      </c>
      <c r="R32" s="14"/>
    </row>
    <row r="33" spans="1:18" s="155" customFormat="1" ht="14.1" customHeight="1" x14ac:dyDescent="0.15">
      <c r="A33" s="162" t="s">
        <v>512</v>
      </c>
      <c r="B33" s="112" t="s">
        <v>223</v>
      </c>
      <c r="C33" s="113">
        <v>3</v>
      </c>
      <c r="D33" s="114">
        <v>0</v>
      </c>
      <c r="E33" s="115">
        <f t="shared" si="3"/>
        <v>3</v>
      </c>
      <c r="F33" s="115">
        <v>2</v>
      </c>
      <c r="G33" s="115">
        <v>0</v>
      </c>
      <c r="H33" s="115">
        <v>0</v>
      </c>
      <c r="I33" s="115">
        <v>0</v>
      </c>
      <c r="J33" s="115">
        <v>1</v>
      </c>
      <c r="K33" s="115">
        <v>3</v>
      </c>
      <c r="L33" s="115">
        <v>0</v>
      </c>
      <c r="M33" s="115">
        <v>0</v>
      </c>
      <c r="N33" s="115">
        <v>0</v>
      </c>
      <c r="O33" s="115">
        <v>0</v>
      </c>
      <c r="P33" s="115">
        <v>0</v>
      </c>
      <c r="Q33" s="115">
        <v>0</v>
      </c>
      <c r="R33" s="14"/>
    </row>
    <row r="34" spans="1:18" s="155" customFormat="1" ht="14.1" customHeight="1" x14ac:dyDescent="0.15">
      <c r="A34" s="162" t="s">
        <v>512</v>
      </c>
      <c r="B34" s="112" t="s">
        <v>224</v>
      </c>
      <c r="C34" s="113">
        <v>3</v>
      </c>
      <c r="D34" s="114">
        <v>0</v>
      </c>
      <c r="E34" s="115">
        <f t="shared" si="3"/>
        <v>8</v>
      </c>
      <c r="F34" s="115">
        <v>2</v>
      </c>
      <c r="G34" s="115">
        <v>0</v>
      </c>
      <c r="H34" s="115">
        <v>4</v>
      </c>
      <c r="I34" s="115">
        <v>2</v>
      </c>
      <c r="J34" s="115">
        <v>0</v>
      </c>
      <c r="K34" s="115">
        <v>8</v>
      </c>
      <c r="L34" s="115">
        <v>0</v>
      </c>
      <c r="M34" s="115">
        <v>0</v>
      </c>
      <c r="N34" s="115">
        <v>0</v>
      </c>
      <c r="O34" s="115">
        <v>0</v>
      </c>
      <c r="P34" s="115">
        <v>0</v>
      </c>
      <c r="Q34" s="115">
        <v>0</v>
      </c>
      <c r="R34" s="14"/>
    </row>
    <row r="35" spans="1:18" s="155" customFormat="1" ht="14.1" customHeight="1" x14ac:dyDescent="0.15">
      <c r="A35" s="162" t="s">
        <v>512</v>
      </c>
      <c r="B35" s="112" t="s">
        <v>225</v>
      </c>
      <c r="C35" s="113">
        <v>3</v>
      </c>
      <c r="D35" s="114">
        <v>0</v>
      </c>
      <c r="E35" s="115">
        <f t="shared" si="3"/>
        <v>4</v>
      </c>
      <c r="F35" s="115">
        <v>2</v>
      </c>
      <c r="G35" s="115">
        <v>0</v>
      </c>
      <c r="H35" s="115">
        <v>0</v>
      </c>
      <c r="I35" s="115">
        <v>1</v>
      </c>
      <c r="J35" s="115">
        <v>1</v>
      </c>
      <c r="K35" s="115">
        <v>4</v>
      </c>
      <c r="L35" s="115">
        <v>0</v>
      </c>
      <c r="M35" s="115">
        <v>0</v>
      </c>
      <c r="N35" s="115">
        <v>0</v>
      </c>
      <c r="O35" s="115">
        <v>0</v>
      </c>
      <c r="P35" s="115">
        <v>0</v>
      </c>
      <c r="Q35" s="115">
        <v>0</v>
      </c>
      <c r="R35" s="14"/>
    </row>
    <row r="36" spans="1:18" s="155" customFormat="1" ht="14.1" customHeight="1" x14ac:dyDescent="0.15">
      <c r="A36" s="162" t="s">
        <v>512</v>
      </c>
      <c r="B36" s="112" t="s">
        <v>219</v>
      </c>
      <c r="C36" s="114">
        <v>0</v>
      </c>
      <c r="D36" s="113">
        <v>4</v>
      </c>
      <c r="E36" s="115">
        <f t="shared" si="3"/>
        <v>13</v>
      </c>
      <c r="F36" s="115">
        <v>0</v>
      </c>
      <c r="G36" s="115">
        <v>0</v>
      </c>
      <c r="H36" s="115">
        <v>0</v>
      </c>
      <c r="I36" s="115">
        <v>0</v>
      </c>
      <c r="J36" s="115">
        <v>0</v>
      </c>
      <c r="K36" s="115">
        <v>0</v>
      </c>
      <c r="L36" s="115">
        <v>2</v>
      </c>
      <c r="M36" s="115">
        <v>0</v>
      </c>
      <c r="N36" s="115">
        <v>2</v>
      </c>
      <c r="O36" s="115">
        <v>3</v>
      </c>
      <c r="P36" s="115">
        <v>6</v>
      </c>
      <c r="Q36" s="115">
        <v>13</v>
      </c>
      <c r="R36" s="14"/>
    </row>
    <row r="37" spans="1:18" s="155" customFormat="1" ht="14.1" customHeight="1" x14ac:dyDescent="0.15">
      <c r="A37" s="164" t="s">
        <v>506</v>
      </c>
      <c r="B37" s="117">
        <f>COUNTA(B32:B36)</f>
        <v>5</v>
      </c>
      <c r="C37" s="118">
        <f t="shared" ref="C37:D37" si="16">SUM(C32:C36)</f>
        <v>9</v>
      </c>
      <c r="D37" s="118">
        <f t="shared" si="16"/>
        <v>7</v>
      </c>
      <c r="E37" s="119">
        <f t="shared" ref="E37:Q37" si="17">SUM(E32:E36)</f>
        <v>30</v>
      </c>
      <c r="F37" s="119">
        <f t="shared" si="17"/>
        <v>6</v>
      </c>
      <c r="G37" s="119">
        <f t="shared" si="17"/>
        <v>0</v>
      </c>
      <c r="H37" s="119">
        <f t="shared" si="17"/>
        <v>4</v>
      </c>
      <c r="I37" s="119">
        <f t="shared" si="17"/>
        <v>3</v>
      </c>
      <c r="J37" s="119">
        <f t="shared" si="17"/>
        <v>2</v>
      </c>
      <c r="K37" s="119">
        <f t="shared" si="17"/>
        <v>15</v>
      </c>
      <c r="L37" s="119">
        <f t="shared" si="17"/>
        <v>3</v>
      </c>
      <c r="M37" s="119">
        <f t="shared" si="17"/>
        <v>0</v>
      </c>
      <c r="N37" s="119">
        <f t="shared" si="17"/>
        <v>2</v>
      </c>
      <c r="O37" s="119">
        <f t="shared" si="17"/>
        <v>3</v>
      </c>
      <c r="P37" s="119">
        <f t="shared" si="17"/>
        <v>7</v>
      </c>
      <c r="Q37" s="119">
        <f t="shared" si="17"/>
        <v>15</v>
      </c>
      <c r="R37" s="14"/>
    </row>
    <row r="38" spans="1:18" s="155" customFormat="1" ht="14.1" customHeight="1" x14ac:dyDescent="0.15">
      <c r="A38" s="162" t="s">
        <v>511</v>
      </c>
      <c r="B38" s="112" t="s">
        <v>226</v>
      </c>
      <c r="C38" s="114">
        <v>0</v>
      </c>
      <c r="D38" s="113">
        <v>3</v>
      </c>
      <c r="E38" s="115">
        <f t="shared" si="3"/>
        <v>0</v>
      </c>
      <c r="F38" s="115">
        <v>0</v>
      </c>
      <c r="G38" s="115">
        <v>0</v>
      </c>
      <c r="H38" s="115">
        <v>0</v>
      </c>
      <c r="I38" s="115">
        <v>0</v>
      </c>
      <c r="J38" s="115">
        <v>0</v>
      </c>
      <c r="K38" s="115">
        <v>0</v>
      </c>
      <c r="L38" s="115">
        <v>0</v>
      </c>
      <c r="M38" s="115">
        <v>0</v>
      </c>
      <c r="N38" s="115">
        <v>0</v>
      </c>
      <c r="O38" s="115">
        <v>0</v>
      </c>
      <c r="P38" s="115">
        <v>0</v>
      </c>
      <c r="Q38" s="115">
        <v>0</v>
      </c>
      <c r="R38" s="14"/>
    </row>
    <row r="39" spans="1:18" s="155" customFormat="1" ht="14.1" customHeight="1" x14ac:dyDescent="0.15">
      <c r="A39" s="164" t="s">
        <v>506</v>
      </c>
      <c r="B39" s="117">
        <v>1</v>
      </c>
      <c r="C39" s="120">
        <f t="shared" ref="C39:D39" si="18">C38</f>
        <v>0</v>
      </c>
      <c r="D39" s="120">
        <f t="shared" si="18"/>
        <v>3</v>
      </c>
      <c r="E39" s="120">
        <f t="shared" ref="E39:Q39" si="19">E38</f>
        <v>0</v>
      </c>
      <c r="F39" s="120">
        <f t="shared" si="19"/>
        <v>0</v>
      </c>
      <c r="G39" s="120">
        <f t="shared" si="19"/>
        <v>0</v>
      </c>
      <c r="H39" s="120">
        <f t="shared" si="19"/>
        <v>0</v>
      </c>
      <c r="I39" s="120">
        <f t="shared" si="19"/>
        <v>0</v>
      </c>
      <c r="J39" s="120">
        <f t="shared" si="19"/>
        <v>0</v>
      </c>
      <c r="K39" s="120">
        <f t="shared" si="19"/>
        <v>0</v>
      </c>
      <c r="L39" s="120">
        <f t="shared" si="19"/>
        <v>0</v>
      </c>
      <c r="M39" s="120">
        <f t="shared" si="19"/>
        <v>0</v>
      </c>
      <c r="N39" s="120">
        <f t="shared" si="19"/>
        <v>0</v>
      </c>
      <c r="O39" s="120">
        <f t="shared" si="19"/>
        <v>0</v>
      </c>
      <c r="P39" s="120">
        <f t="shared" si="19"/>
        <v>0</v>
      </c>
      <c r="Q39" s="120">
        <f t="shared" si="19"/>
        <v>0</v>
      </c>
      <c r="R39" s="14"/>
    </row>
    <row r="40" spans="1:18" s="155" customFormat="1" ht="14.1" customHeight="1" x14ac:dyDescent="0.15">
      <c r="A40" s="162" t="s">
        <v>510</v>
      </c>
      <c r="B40" s="112" t="s">
        <v>227</v>
      </c>
      <c r="C40" s="114">
        <v>0</v>
      </c>
      <c r="D40" s="113">
        <v>4</v>
      </c>
      <c r="E40" s="115">
        <f t="shared" si="3"/>
        <v>6</v>
      </c>
      <c r="F40" s="115">
        <v>0</v>
      </c>
      <c r="G40" s="115">
        <v>0</v>
      </c>
      <c r="H40" s="115">
        <v>0</v>
      </c>
      <c r="I40" s="115">
        <v>0</v>
      </c>
      <c r="J40" s="115">
        <v>0</v>
      </c>
      <c r="K40" s="115">
        <v>0</v>
      </c>
      <c r="L40" s="115">
        <v>2</v>
      </c>
      <c r="M40" s="115">
        <v>0</v>
      </c>
      <c r="N40" s="115">
        <v>2</v>
      </c>
      <c r="O40" s="115">
        <v>1</v>
      </c>
      <c r="P40" s="115">
        <v>1</v>
      </c>
      <c r="Q40" s="115">
        <v>6</v>
      </c>
      <c r="R40" s="14"/>
    </row>
    <row r="41" spans="1:18" s="155" customFormat="1" ht="14.1" customHeight="1" x14ac:dyDescent="0.15">
      <c r="A41" s="164" t="s">
        <v>506</v>
      </c>
      <c r="B41" s="117">
        <v>1</v>
      </c>
      <c r="C41" s="120">
        <f t="shared" ref="C41:D41" si="20">C40</f>
        <v>0</v>
      </c>
      <c r="D41" s="120">
        <f t="shared" si="20"/>
        <v>4</v>
      </c>
      <c r="E41" s="120">
        <f t="shared" ref="E41:Q41" si="21">E40</f>
        <v>6</v>
      </c>
      <c r="F41" s="120">
        <f t="shared" si="21"/>
        <v>0</v>
      </c>
      <c r="G41" s="120">
        <f t="shared" si="21"/>
        <v>0</v>
      </c>
      <c r="H41" s="120">
        <f t="shared" si="21"/>
        <v>0</v>
      </c>
      <c r="I41" s="120">
        <f t="shared" si="21"/>
        <v>0</v>
      </c>
      <c r="J41" s="120">
        <f t="shared" si="21"/>
        <v>0</v>
      </c>
      <c r="K41" s="120">
        <f t="shared" si="21"/>
        <v>0</v>
      </c>
      <c r="L41" s="120">
        <f t="shared" si="21"/>
        <v>2</v>
      </c>
      <c r="M41" s="120">
        <f t="shared" si="21"/>
        <v>0</v>
      </c>
      <c r="N41" s="120">
        <f t="shared" si="21"/>
        <v>2</v>
      </c>
      <c r="O41" s="120">
        <f t="shared" si="21"/>
        <v>1</v>
      </c>
      <c r="P41" s="120">
        <f t="shared" si="21"/>
        <v>1</v>
      </c>
      <c r="Q41" s="120">
        <f t="shared" si="21"/>
        <v>6</v>
      </c>
      <c r="R41" s="14"/>
    </row>
    <row r="42" spans="1:18" s="155" customFormat="1" ht="14.1" customHeight="1" x14ac:dyDescent="0.15">
      <c r="A42" s="162" t="s">
        <v>509</v>
      </c>
      <c r="B42" s="112" t="s">
        <v>91</v>
      </c>
      <c r="C42" s="113">
        <v>15</v>
      </c>
      <c r="D42" s="114">
        <v>0</v>
      </c>
      <c r="E42" s="115">
        <f t="shared" si="3"/>
        <v>12</v>
      </c>
      <c r="F42" s="115">
        <v>5</v>
      </c>
      <c r="G42" s="115">
        <v>0</v>
      </c>
      <c r="H42" s="115">
        <v>0</v>
      </c>
      <c r="I42" s="115">
        <v>2</v>
      </c>
      <c r="J42" s="115">
        <v>5</v>
      </c>
      <c r="K42" s="115">
        <v>12</v>
      </c>
      <c r="L42" s="115">
        <v>0</v>
      </c>
      <c r="M42" s="115">
        <v>0</v>
      </c>
      <c r="N42" s="115">
        <v>0</v>
      </c>
      <c r="O42" s="115">
        <v>0</v>
      </c>
      <c r="P42" s="115">
        <v>0</v>
      </c>
      <c r="Q42" s="115">
        <v>0</v>
      </c>
      <c r="R42" s="14"/>
    </row>
    <row r="43" spans="1:18" s="155" customFormat="1" ht="14.1" customHeight="1" x14ac:dyDescent="0.15">
      <c r="A43" s="162" t="s">
        <v>509</v>
      </c>
      <c r="B43" s="112" t="s">
        <v>237</v>
      </c>
      <c r="C43" s="113">
        <v>6</v>
      </c>
      <c r="D43" s="114">
        <v>0</v>
      </c>
      <c r="E43" s="115">
        <f t="shared" si="3"/>
        <v>12</v>
      </c>
      <c r="F43" s="115">
        <v>5</v>
      </c>
      <c r="G43" s="115">
        <v>0</v>
      </c>
      <c r="H43" s="115">
        <v>0</v>
      </c>
      <c r="I43" s="115">
        <v>6</v>
      </c>
      <c r="J43" s="115">
        <v>1</v>
      </c>
      <c r="K43" s="115">
        <v>12</v>
      </c>
      <c r="L43" s="115">
        <v>0</v>
      </c>
      <c r="M43" s="115">
        <v>0</v>
      </c>
      <c r="N43" s="115">
        <v>0</v>
      </c>
      <c r="O43" s="115">
        <v>0</v>
      </c>
      <c r="P43" s="115">
        <v>0</v>
      </c>
      <c r="Q43" s="115">
        <v>0</v>
      </c>
      <c r="R43" s="14"/>
    </row>
    <row r="44" spans="1:18" s="155" customFormat="1" ht="14.1" customHeight="1" x14ac:dyDescent="0.15">
      <c r="A44" s="164" t="s">
        <v>506</v>
      </c>
      <c r="B44" s="117">
        <f>COUNTA(B42:B43)</f>
        <v>2</v>
      </c>
      <c r="C44" s="119">
        <f t="shared" ref="C44:D44" si="22">SUM(C42:C43)</f>
        <v>21</v>
      </c>
      <c r="D44" s="119">
        <f t="shared" si="22"/>
        <v>0</v>
      </c>
      <c r="E44" s="119">
        <f t="shared" ref="E44:Q44" si="23">SUM(E42:E43)</f>
        <v>24</v>
      </c>
      <c r="F44" s="119">
        <f t="shared" si="23"/>
        <v>10</v>
      </c>
      <c r="G44" s="119">
        <f t="shared" si="23"/>
        <v>0</v>
      </c>
      <c r="H44" s="119">
        <f t="shared" si="23"/>
        <v>0</v>
      </c>
      <c r="I44" s="119">
        <f t="shared" si="23"/>
        <v>8</v>
      </c>
      <c r="J44" s="119">
        <f t="shared" si="23"/>
        <v>6</v>
      </c>
      <c r="K44" s="119">
        <f t="shared" si="23"/>
        <v>24</v>
      </c>
      <c r="L44" s="119">
        <f t="shared" si="23"/>
        <v>0</v>
      </c>
      <c r="M44" s="119">
        <f t="shared" si="23"/>
        <v>0</v>
      </c>
      <c r="N44" s="119">
        <f t="shared" si="23"/>
        <v>0</v>
      </c>
      <c r="O44" s="119">
        <f t="shared" si="23"/>
        <v>0</v>
      </c>
      <c r="P44" s="119">
        <f t="shared" si="23"/>
        <v>0</v>
      </c>
      <c r="Q44" s="119">
        <f t="shared" si="23"/>
        <v>0</v>
      </c>
      <c r="R44" s="14"/>
    </row>
    <row r="45" spans="1:18" s="155" customFormat="1" ht="14.1" customHeight="1" x14ac:dyDescent="0.15">
      <c r="A45" s="162" t="s">
        <v>508</v>
      </c>
      <c r="B45" s="112" t="s">
        <v>90</v>
      </c>
      <c r="C45" s="113">
        <v>17</v>
      </c>
      <c r="D45" s="114">
        <v>0</v>
      </c>
      <c r="E45" s="115">
        <f t="shared" si="3"/>
        <v>5</v>
      </c>
      <c r="F45" s="115">
        <v>4</v>
      </c>
      <c r="G45" s="115">
        <v>0</v>
      </c>
      <c r="H45" s="115">
        <v>0</v>
      </c>
      <c r="I45" s="115">
        <v>0</v>
      </c>
      <c r="J45" s="115">
        <v>1</v>
      </c>
      <c r="K45" s="115">
        <v>5</v>
      </c>
      <c r="L45" s="115">
        <v>0</v>
      </c>
      <c r="M45" s="115">
        <v>0</v>
      </c>
      <c r="N45" s="115">
        <v>0</v>
      </c>
      <c r="O45" s="115">
        <v>0</v>
      </c>
      <c r="P45" s="115">
        <v>0</v>
      </c>
      <c r="Q45" s="115">
        <v>0</v>
      </c>
      <c r="R45" s="14"/>
    </row>
    <row r="46" spans="1:18" s="155" customFormat="1" ht="14.1" customHeight="1" x14ac:dyDescent="0.15">
      <c r="A46" s="162" t="s">
        <v>508</v>
      </c>
      <c r="B46" s="112" t="s">
        <v>240</v>
      </c>
      <c r="C46" s="113">
        <v>5</v>
      </c>
      <c r="D46" s="114">
        <v>0</v>
      </c>
      <c r="E46" s="115">
        <f t="shared" si="3"/>
        <v>4</v>
      </c>
      <c r="F46" s="115">
        <v>2</v>
      </c>
      <c r="G46" s="115">
        <v>0</v>
      </c>
      <c r="H46" s="115">
        <v>1</v>
      </c>
      <c r="I46" s="115">
        <v>0</v>
      </c>
      <c r="J46" s="115">
        <v>1</v>
      </c>
      <c r="K46" s="115">
        <v>4</v>
      </c>
      <c r="L46" s="115">
        <v>0</v>
      </c>
      <c r="M46" s="115">
        <v>0</v>
      </c>
      <c r="N46" s="115">
        <v>0</v>
      </c>
      <c r="O46" s="115">
        <v>0</v>
      </c>
      <c r="P46" s="115">
        <v>0</v>
      </c>
      <c r="Q46" s="115">
        <v>0</v>
      </c>
      <c r="R46" s="14"/>
    </row>
    <row r="47" spans="1:18" s="155" customFormat="1" ht="14.1" customHeight="1" x14ac:dyDescent="0.15">
      <c r="A47" s="164" t="s">
        <v>506</v>
      </c>
      <c r="B47" s="117">
        <f>COUNTA(B45:B46)</f>
        <v>2</v>
      </c>
      <c r="C47" s="119">
        <f t="shared" ref="C47:D47" si="24">SUM(C45:C46)</f>
        <v>22</v>
      </c>
      <c r="D47" s="119">
        <f t="shared" si="24"/>
        <v>0</v>
      </c>
      <c r="E47" s="119">
        <f t="shared" ref="E47:Q47" si="25">SUM(E45:E46)</f>
        <v>9</v>
      </c>
      <c r="F47" s="119">
        <f t="shared" si="25"/>
        <v>6</v>
      </c>
      <c r="G47" s="119">
        <f t="shared" si="25"/>
        <v>0</v>
      </c>
      <c r="H47" s="119">
        <f t="shared" si="25"/>
        <v>1</v>
      </c>
      <c r="I47" s="119">
        <f t="shared" si="25"/>
        <v>0</v>
      </c>
      <c r="J47" s="119">
        <f t="shared" si="25"/>
        <v>2</v>
      </c>
      <c r="K47" s="119">
        <f t="shared" si="25"/>
        <v>9</v>
      </c>
      <c r="L47" s="119">
        <f t="shared" si="25"/>
        <v>0</v>
      </c>
      <c r="M47" s="119">
        <f t="shared" si="25"/>
        <v>0</v>
      </c>
      <c r="N47" s="119">
        <f t="shared" si="25"/>
        <v>0</v>
      </c>
      <c r="O47" s="119">
        <f t="shared" si="25"/>
        <v>0</v>
      </c>
      <c r="P47" s="119">
        <f t="shared" si="25"/>
        <v>0</v>
      </c>
      <c r="Q47" s="119">
        <f t="shared" si="25"/>
        <v>0</v>
      </c>
      <c r="R47" s="14"/>
    </row>
    <row r="48" spans="1:18" s="155" customFormat="1" ht="14.1" customHeight="1" x14ac:dyDescent="0.15">
      <c r="A48" s="162" t="s">
        <v>507</v>
      </c>
      <c r="B48" s="112" t="s">
        <v>242</v>
      </c>
      <c r="C48" s="113">
        <v>6</v>
      </c>
      <c r="D48" s="114">
        <v>0</v>
      </c>
      <c r="E48" s="115">
        <f t="shared" si="3"/>
        <v>7</v>
      </c>
      <c r="F48" s="115">
        <v>2</v>
      </c>
      <c r="G48" s="115">
        <v>0</v>
      </c>
      <c r="H48" s="115">
        <v>0</v>
      </c>
      <c r="I48" s="115">
        <v>4</v>
      </c>
      <c r="J48" s="115">
        <v>1</v>
      </c>
      <c r="K48" s="115">
        <v>7</v>
      </c>
      <c r="L48" s="115">
        <v>0</v>
      </c>
      <c r="M48" s="115">
        <v>0</v>
      </c>
      <c r="N48" s="115">
        <v>0</v>
      </c>
      <c r="O48" s="115">
        <v>0</v>
      </c>
      <c r="P48" s="115">
        <v>0</v>
      </c>
      <c r="Q48" s="115">
        <v>0</v>
      </c>
      <c r="R48" s="14"/>
    </row>
    <row r="49" spans="1:18" s="155" customFormat="1" ht="14.1" customHeight="1" x14ac:dyDescent="0.15">
      <c r="A49" s="164" t="s">
        <v>506</v>
      </c>
      <c r="B49" s="117">
        <v>1</v>
      </c>
      <c r="C49" s="120">
        <f t="shared" ref="C49:D49" si="26">C48</f>
        <v>6</v>
      </c>
      <c r="D49" s="120">
        <f t="shared" si="26"/>
        <v>0</v>
      </c>
      <c r="E49" s="120">
        <f t="shared" ref="E49:Q49" si="27">E48</f>
        <v>7</v>
      </c>
      <c r="F49" s="120">
        <f t="shared" si="27"/>
        <v>2</v>
      </c>
      <c r="G49" s="120">
        <f t="shared" si="27"/>
        <v>0</v>
      </c>
      <c r="H49" s="120">
        <f t="shared" si="27"/>
        <v>0</v>
      </c>
      <c r="I49" s="120">
        <f t="shared" si="27"/>
        <v>4</v>
      </c>
      <c r="J49" s="120">
        <f t="shared" si="27"/>
        <v>1</v>
      </c>
      <c r="K49" s="120">
        <f t="shared" si="27"/>
        <v>7</v>
      </c>
      <c r="L49" s="120">
        <f t="shared" si="27"/>
        <v>0</v>
      </c>
      <c r="M49" s="120">
        <f t="shared" si="27"/>
        <v>0</v>
      </c>
      <c r="N49" s="120">
        <f t="shared" si="27"/>
        <v>0</v>
      </c>
      <c r="O49" s="120">
        <f t="shared" si="27"/>
        <v>0</v>
      </c>
      <c r="P49" s="120">
        <f t="shared" si="27"/>
        <v>0</v>
      </c>
      <c r="Q49" s="120">
        <f t="shared" si="27"/>
        <v>0</v>
      </c>
      <c r="R49" s="14"/>
    </row>
    <row r="50" spans="1:18" s="165" customFormat="1" ht="14.1" customHeight="1" x14ac:dyDescent="0.15">
      <c r="A50" s="177" t="s">
        <v>505</v>
      </c>
      <c r="B50" s="169">
        <f>B9+B17+B21+B23+B26+B29+B37+B39+B41+B44+B47+B49+B31</f>
        <v>31</v>
      </c>
      <c r="C50" s="126">
        <f t="shared" ref="C50:D50" si="28">C9+C17+C21+C23+C26+C29+C37+C39+C41+C44+C47+C49+C31</f>
        <v>269</v>
      </c>
      <c r="D50" s="126">
        <f t="shared" si="28"/>
        <v>61</v>
      </c>
      <c r="E50" s="127">
        <f t="shared" ref="E50:Q50" si="29">E9+E17+E21+E23+E26+E29+E37+E39+E41+E44+E47+E49+E31</f>
        <v>190</v>
      </c>
      <c r="F50" s="127">
        <f t="shared" si="29"/>
        <v>78</v>
      </c>
      <c r="G50" s="127">
        <f t="shared" si="29"/>
        <v>0</v>
      </c>
      <c r="H50" s="127">
        <f t="shared" si="29"/>
        <v>6</v>
      </c>
      <c r="I50" s="127">
        <f t="shared" si="29"/>
        <v>24</v>
      </c>
      <c r="J50" s="127">
        <f t="shared" si="29"/>
        <v>36</v>
      </c>
      <c r="K50" s="127">
        <f t="shared" si="29"/>
        <v>144</v>
      </c>
      <c r="L50" s="127">
        <f t="shared" si="29"/>
        <v>19</v>
      </c>
      <c r="M50" s="127">
        <f t="shared" si="29"/>
        <v>0</v>
      </c>
      <c r="N50" s="127">
        <f t="shared" si="29"/>
        <v>4</v>
      </c>
      <c r="O50" s="127">
        <f t="shared" si="29"/>
        <v>8</v>
      </c>
      <c r="P50" s="127">
        <f t="shared" si="29"/>
        <v>15</v>
      </c>
      <c r="Q50" s="127">
        <f t="shared" si="29"/>
        <v>46</v>
      </c>
      <c r="R50" s="14"/>
    </row>
    <row r="51" spans="1:18" ht="14.1" customHeight="1" x14ac:dyDescent="0.15">
      <c r="A51" s="147"/>
      <c r="B51" s="170"/>
      <c r="C51" s="131"/>
      <c r="D51" s="171"/>
      <c r="E51" s="131"/>
      <c r="F51" s="131"/>
      <c r="G51" s="131"/>
      <c r="H51" s="131"/>
      <c r="I51" s="131"/>
      <c r="J51" s="131"/>
      <c r="K51" s="131"/>
      <c r="L51" s="131"/>
      <c r="M51" s="131"/>
      <c r="N51" s="131"/>
      <c r="O51" s="131"/>
      <c r="P51" s="131"/>
      <c r="Q51" s="131"/>
    </row>
    <row r="52" spans="1:18" ht="14.1" customHeight="1" x14ac:dyDescent="0.15">
      <c r="A52" s="147"/>
      <c r="B52" s="170"/>
      <c r="C52" s="131"/>
      <c r="D52" s="171"/>
      <c r="E52" s="131"/>
      <c r="F52" s="131"/>
      <c r="G52" s="131"/>
      <c r="H52" s="131"/>
      <c r="I52" s="131"/>
      <c r="J52" s="131"/>
      <c r="K52" s="131"/>
      <c r="L52" s="131"/>
      <c r="M52" s="131"/>
      <c r="N52" s="131"/>
      <c r="O52" s="131"/>
      <c r="P52" s="131"/>
      <c r="Q52" s="131"/>
    </row>
    <row r="53" spans="1:18" ht="14.1" customHeight="1" x14ac:dyDescent="0.15">
      <c r="A53" s="147"/>
      <c r="B53" s="172"/>
      <c r="C53" s="131"/>
      <c r="D53" s="131"/>
      <c r="E53" s="131"/>
      <c r="F53" s="131"/>
      <c r="G53" s="131"/>
      <c r="H53" s="131"/>
      <c r="I53" s="131"/>
      <c r="J53" s="131"/>
      <c r="K53" s="131"/>
      <c r="L53" s="131"/>
      <c r="M53" s="131"/>
      <c r="N53" s="131"/>
      <c r="O53" s="131"/>
      <c r="P53" s="131"/>
      <c r="Q53" s="131"/>
    </row>
    <row r="54" spans="1:18" s="167" customFormat="1" ht="14.1" customHeight="1" x14ac:dyDescent="0.15">
      <c r="A54" s="173"/>
      <c r="B54" s="172"/>
      <c r="C54" s="131"/>
      <c r="D54" s="131"/>
      <c r="E54" s="131"/>
      <c r="F54" s="131"/>
      <c r="G54" s="131"/>
      <c r="H54" s="131"/>
      <c r="I54" s="131"/>
      <c r="J54" s="131"/>
      <c r="K54" s="131"/>
      <c r="L54" s="131"/>
      <c r="M54" s="131"/>
      <c r="N54" s="131"/>
      <c r="O54" s="131"/>
      <c r="P54" s="131"/>
      <c r="Q54" s="131"/>
      <c r="R54" s="14"/>
    </row>
    <row r="720" spans="18:18" x14ac:dyDescent="0.15">
      <c r="R720" s="5"/>
    </row>
    <row r="721" spans="18:18" x14ac:dyDescent="0.15">
      <c r="R721" s="5"/>
    </row>
    <row r="722" spans="18:18" x14ac:dyDescent="0.15">
      <c r="R722" s="5"/>
    </row>
  </sheetData>
  <mergeCells count="14">
    <mergeCell ref="A2:A5"/>
    <mergeCell ref="B2:B5"/>
    <mergeCell ref="C2:C5"/>
    <mergeCell ref="D2:D5"/>
    <mergeCell ref="E2:Q2"/>
    <mergeCell ref="E3:E5"/>
    <mergeCell ref="F3:K3"/>
    <mergeCell ref="L3:Q3"/>
    <mergeCell ref="G4:G5"/>
    <mergeCell ref="J4:J5"/>
    <mergeCell ref="K4:K5"/>
    <mergeCell ref="M4:M5"/>
    <mergeCell ref="P4:P5"/>
    <mergeCell ref="Q4:Q5"/>
  </mergeCells>
  <phoneticPr fontId="2"/>
  <dataValidations count="2">
    <dataValidation imeMode="off" allowBlank="1" showInputMessage="1" showErrorMessage="1" sqref="A55:A65585 IW55:IW65585 SS55:SS65585 ACO55:ACO65585 AMK55:AMK65585 AWG55:AWG65585 BGC55:BGC65585 BPY55:BPY65585 BZU55:BZU65585 CJQ55:CJQ65585 CTM55:CTM65585 DDI55:DDI65585 DNE55:DNE65585 DXA55:DXA65585 EGW55:EGW65585 EQS55:EQS65585 FAO55:FAO65585 FKK55:FKK65585 FUG55:FUG65585 GEC55:GEC65585 GNY55:GNY65585 GXU55:GXU65585 HHQ55:HHQ65585 HRM55:HRM65585 IBI55:IBI65585 ILE55:ILE65585 IVA55:IVA65585 JEW55:JEW65585 JOS55:JOS65585 JYO55:JYO65585 KIK55:KIK65585 KSG55:KSG65585 LCC55:LCC65585 LLY55:LLY65585 LVU55:LVU65585 MFQ55:MFQ65585 MPM55:MPM65585 MZI55:MZI65585 NJE55:NJE65585 NTA55:NTA65585 OCW55:OCW65585 OMS55:OMS65585 OWO55:OWO65585 PGK55:PGK65585 PQG55:PQG65585 QAC55:QAC65585 QJY55:QJY65585 QTU55:QTU65585 RDQ55:RDQ65585 RNM55:RNM65585 RXI55:RXI65585 SHE55:SHE65585 SRA55:SRA65585 TAW55:TAW65585 TKS55:TKS65585 TUO55:TUO65585 UEK55:UEK65585 UOG55:UOG65585 UYC55:UYC65585 VHY55:VHY65585 VRU55:VRU65585 WBQ55:WBQ65585 WLM55:WLM65585 WVI55:WVI65585 A65591:A131121 IW65591:IW131121 SS65591:SS131121 ACO65591:ACO131121 AMK65591:AMK131121 AWG65591:AWG131121 BGC65591:BGC131121 BPY65591:BPY131121 BZU65591:BZU131121 CJQ65591:CJQ131121 CTM65591:CTM131121 DDI65591:DDI131121 DNE65591:DNE131121 DXA65591:DXA131121 EGW65591:EGW131121 EQS65591:EQS131121 FAO65591:FAO131121 FKK65591:FKK131121 FUG65591:FUG131121 GEC65591:GEC131121 GNY65591:GNY131121 GXU65591:GXU131121 HHQ65591:HHQ131121 HRM65591:HRM131121 IBI65591:IBI131121 ILE65591:ILE131121 IVA65591:IVA131121 JEW65591:JEW131121 JOS65591:JOS131121 JYO65591:JYO131121 KIK65591:KIK131121 KSG65591:KSG131121 LCC65591:LCC131121 LLY65591:LLY131121 LVU65591:LVU131121 MFQ65591:MFQ131121 MPM65591:MPM131121 MZI65591:MZI131121 NJE65591:NJE131121 NTA65591:NTA131121 OCW65591:OCW131121 OMS65591:OMS131121 OWO65591:OWO131121 PGK65591:PGK131121 PQG65591:PQG131121 QAC65591:QAC131121 QJY65591:QJY131121 QTU65591:QTU131121 RDQ65591:RDQ131121 RNM65591:RNM131121 RXI65591:RXI131121 SHE65591:SHE131121 SRA65591:SRA131121 TAW65591:TAW131121 TKS65591:TKS131121 TUO65591:TUO131121 UEK65591:UEK131121 UOG65591:UOG131121 UYC65591:UYC131121 VHY65591:VHY131121 VRU65591:VRU131121 WBQ65591:WBQ131121 WLM65591:WLM131121 WVI65591:WVI131121 A131127:A196657 IW131127:IW196657 SS131127:SS196657 ACO131127:ACO196657 AMK131127:AMK196657 AWG131127:AWG196657 BGC131127:BGC196657 BPY131127:BPY196657 BZU131127:BZU196657 CJQ131127:CJQ196657 CTM131127:CTM196657 DDI131127:DDI196657 DNE131127:DNE196657 DXA131127:DXA196657 EGW131127:EGW196657 EQS131127:EQS196657 FAO131127:FAO196657 FKK131127:FKK196657 FUG131127:FUG196657 GEC131127:GEC196657 GNY131127:GNY196657 GXU131127:GXU196657 HHQ131127:HHQ196657 HRM131127:HRM196657 IBI131127:IBI196657 ILE131127:ILE196657 IVA131127:IVA196657 JEW131127:JEW196657 JOS131127:JOS196657 JYO131127:JYO196657 KIK131127:KIK196657 KSG131127:KSG196657 LCC131127:LCC196657 LLY131127:LLY196657 LVU131127:LVU196657 MFQ131127:MFQ196657 MPM131127:MPM196657 MZI131127:MZI196657 NJE131127:NJE196657 NTA131127:NTA196657 OCW131127:OCW196657 OMS131127:OMS196657 OWO131127:OWO196657 PGK131127:PGK196657 PQG131127:PQG196657 QAC131127:QAC196657 QJY131127:QJY196657 QTU131127:QTU196657 RDQ131127:RDQ196657 RNM131127:RNM196657 RXI131127:RXI196657 SHE131127:SHE196657 SRA131127:SRA196657 TAW131127:TAW196657 TKS131127:TKS196657 TUO131127:TUO196657 UEK131127:UEK196657 UOG131127:UOG196657 UYC131127:UYC196657 VHY131127:VHY196657 VRU131127:VRU196657 WBQ131127:WBQ196657 WLM131127:WLM196657 WVI131127:WVI196657 A196663:A262193 IW196663:IW262193 SS196663:SS262193 ACO196663:ACO262193 AMK196663:AMK262193 AWG196663:AWG262193 BGC196663:BGC262193 BPY196663:BPY262193 BZU196663:BZU262193 CJQ196663:CJQ262193 CTM196663:CTM262193 DDI196663:DDI262193 DNE196663:DNE262193 DXA196663:DXA262193 EGW196663:EGW262193 EQS196663:EQS262193 FAO196663:FAO262193 FKK196663:FKK262193 FUG196663:FUG262193 GEC196663:GEC262193 GNY196663:GNY262193 GXU196663:GXU262193 HHQ196663:HHQ262193 HRM196663:HRM262193 IBI196663:IBI262193 ILE196663:ILE262193 IVA196663:IVA262193 JEW196663:JEW262193 JOS196663:JOS262193 JYO196663:JYO262193 KIK196663:KIK262193 KSG196663:KSG262193 LCC196663:LCC262193 LLY196663:LLY262193 LVU196663:LVU262193 MFQ196663:MFQ262193 MPM196663:MPM262193 MZI196663:MZI262193 NJE196663:NJE262193 NTA196663:NTA262193 OCW196663:OCW262193 OMS196663:OMS262193 OWO196663:OWO262193 PGK196663:PGK262193 PQG196663:PQG262193 QAC196663:QAC262193 QJY196663:QJY262193 QTU196663:QTU262193 RDQ196663:RDQ262193 RNM196663:RNM262193 RXI196663:RXI262193 SHE196663:SHE262193 SRA196663:SRA262193 TAW196663:TAW262193 TKS196663:TKS262193 TUO196663:TUO262193 UEK196663:UEK262193 UOG196663:UOG262193 UYC196663:UYC262193 VHY196663:VHY262193 VRU196663:VRU262193 WBQ196663:WBQ262193 WLM196663:WLM262193 WVI196663:WVI262193 A262199:A327729 IW262199:IW327729 SS262199:SS327729 ACO262199:ACO327729 AMK262199:AMK327729 AWG262199:AWG327729 BGC262199:BGC327729 BPY262199:BPY327729 BZU262199:BZU327729 CJQ262199:CJQ327729 CTM262199:CTM327729 DDI262199:DDI327729 DNE262199:DNE327729 DXA262199:DXA327729 EGW262199:EGW327729 EQS262199:EQS327729 FAO262199:FAO327729 FKK262199:FKK327729 FUG262199:FUG327729 GEC262199:GEC327729 GNY262199:GNY327729 GXU262199:GXU327729 HHQ262199:HHQ327729 HRM262199:HRM327729 IBI262199:IBI327729 ILE262199:ILE327729 IVA262199:IVA327729 JEW262199:JEW327729 JOS262199:JOS327729 JYO262199:JYO327729 KIK262199:KIK327729 KSG262199:KSG327729 LCC262199:LCC327729 LLY262199:LLY327729 LVU262199:LVU327729 MFQ262199:MFQ327729 MPM262199:MPM327729 MZI262199:MZI327729 NJE262199:NJE327729 NTA262199:NTA327729 OCW262199:OCW327729 OMS262199:OMS327729 OWO262199:OWO327729 PGK262199:PGK327729 PQG262199:PQG327729 QAC262199:QAC327729 QJY262199:QJY327729 QTU262199:QTU327729 RDQ262199:RDQ327729 RNM262199:RNM327729 RXI262199:RXI327729 SHE262199:SHE327729 SRA262199:SRA327729 TAW262199:TAW327729 TKS262199:TKS327729 TUO262199:TUO327729 UEK262199:UEK327729 UOG262199:UOG327729 UYC262199:UYC327729 VHY262199:VHY327729 VRU262199:VRU327729 WBQ262199:WBQ327729 WLM262199:WLM327729 WVI262199:WVI327729 A327735:A393265 IW327735:IW393265 SS327735:SS393265 ACO327735:ACO393265 AMK327735:AMK393265 AWG327735:AWG393265 BGC327735:BGC393265 BPY327735:BPY393265 BZU327735:BZU393265 CJQ327735:CJQ393265 CTM327735:CTM393265 DDI327735:DDI393265 DNE327735:DNE393265 DXA327735:DXA393265 EGW327735:EGW393265 EQS327735:EQS393265 FAO327735:FAO393265 FKK327735:FKK393265 FUG327735:FUG393265 GEC327735:GEC393265 GNY327735:GNY393265 GXU327735:GXU393265 HHQ327735:HHQ393265 HRM327735:HRM393265 IBI327735:IBI393265 ILE327735:ILE393265 IVA327735:IVA393265 JEW327735:JEW393265 JOS327735:JOS393265 JYO327735:JYO393265 KIK327735:KIK393265 KSG327735:KSG393265 LCC327735:LCC393265 LLY327735:LLY393265 LVU327735:LVU393265 MFQ327735:MFQ393265 MPM327735:MPM393265 MZI327735:MZI393265 NJE327735:NJE393265 NTA327735:NTA393265 OCW327735:OCW393265 OMS327735:OMS393265 OWO327735:OWO393265 PGK327735:PGK393265 PQG327735:PQG393265 QAC327735:QAC393265 QJY327735:QJY393265 QTU327735:QTU393265 RDQ327735:RDQ393265 RNM327735:RNM393265 RXI327735:RXI393265 SHE327735:SHE393265 SRA327735:SRA393265 TAW327735:TAW393265 TKS327735:TKS393265 TUO327735:TUO393265 UEK327735:UEK393265 UOG327735:UOG393265 UYC327735:UYC393265 VHY327735:VHY393265 VRU327735:VRU393265 WBQ327735:WBQ393265 WLM327735:WLM393265 WVI327735:WVI393265 A393271:A458801 IW393271:IW458801 SS393271:SS458801 ACO393271:ACO458801 AMK393271:AMK458801 AWG393271:AWG458801 BGC393271:BGC458801 BPY393271:BPY458801 BZU393271:BZU458801 CJQ393271:CJQ458801 CTM393271:CTM458801 DDI393271:DDI458801 DNE393271:DNE458801 DXA393271:DXA458801 EGW393271:EGW458801 EQS393271:EQS458801 FAO393271:FAO458801 FKK393271:FKK458801 FUG393271:FUG458801 GEC393271:GEC458801 GNY393271:GNY458801 GXU393271:GXU458801 HHQ393271:HHQ458801 HRM393271:HRM458801 IBI393271:IBI458801 ILE393271:ILE458801 IVA393271:IVA458801 JEW393271:JEW458801 JOS393271:JOS458801 JYO393271:JYO458801 KIK393271:KIK458801 KSG393271:KSG458801 LCC393271:LCC458801 LLY393271:LLY458801 LVU393271:LVU458801 MFQ393271:MFQ458801 MPM393271:MPM458801 MZI393271:MZI458801 NJE393271:NJE458801 NTA393271:NTA458801 OCW393271:OCW458801 OMS393271:OMS458801 OWO393271:OWO458801 PGK393271:PGK458801 PQG393271:PQG458801 QAC393271:QAC458801 QJY393271:QJY458801 QTU393271:QTU458801 RDQ393271:RDQ458801 RNM393271:RNM458801 RXI393271:RXI458801 SHE393271:SHE458801 SRA393271:SRA458801 TAW393271:TAW458801 TKS393271:TKS458801 TUO393271:TUO458801 UEK393271:UEK458801 UOG393271:UOG458801 UYC393271:UYC458801 VHY393271:VHY458801 VRU393271:VRU458801 WBQ393271:WBQ458801 WLM393271:WLM458801 WVI393271:WVI458801 A458807:A524337 IW458807:IW524337 SS458807:SS524337 ACO458807:ACO524337 AMK458807:AMK524337 AWG458807:AWG524337 BGC458807:BGC524337 BPY458807:BPY524337 BZU458807:BZU524337 CJQ458807:CJQ524337 CTM458807:CTM524337 DDI458807:DDI524337 DNE458807:DNE524337 DXA458807:DXA524337 EGW458807:EGW524337 EQS458807:EQS524337 FAO458807:FAO524337 FKK458807:FKK524337 FUG458807:FUG524337 GEC458807:GEC524337 GNY458807:GNY524337 GXU458807:GXU524337 HHQ458807:HHQ524337 HRM458807:HRM524337 IBI458807:IBI524337 ILE458807:ILE524337 IVA458807:IVA524337 JEW458807:JEW524337 JOS458807:JOS524337 JYO458807:JYO524337 KIK458807:KIK524337 KSG458807:KSG524337 LCC458807:LCC524337 LLY458807:LLY524337 LVU458807:LVU524337 MFQ458807:MFQ524337 MPM458807:MPM524337 MZI458807:MZI524337 NJE458807:NJE524337 NTA458807:NTA524337 OCW458807:OCW524337 OMS458807:OMS524337 OWO458807:OWO524337 PGK458807:PGK524337 PQG458807:PQG524337 QAC458807:QAC524337 QJY458807:QJY524337 QTU458807:QTU524337 RDQ458807:RDQ524337 RNM458807:RNM524337 RXI458807:RXI524337 SHE458807:SHE524337 SRA458807:SRA524337 TAW458807:TAW524337 TKS458807:TKS524337 TUO458807:TUO524337 UEK458807:UEK524337 UOG458807:UOG524337 UYC458807:UYC524337 VHY458807:VHY524337 VRU458807:VRU524337 WBQ458807:WBQ524337 WLM458807:WLM524337 WVI458807:WVI524337 A524343:A589873 IW524343:IW589873 SS524343:SS589873 ACO524343:ACO589873 AMK524343:AMK589873 AWG524343:AWG589873 BGC524343:BGC589873 BPY524343:BPY589873 BZU524343:BZU589873 CJQ524343:CJQ589873 CTM524343:CTM589873 DDI524343:DDI589873 DNE524343:DNE589873 DXA524343:DXA589873 EGW524343:EGW589873 EQS524343:EQS589873 FAO524343:FAO589873 FKK524343:FKK589873 FUG524343:FUG589873 GEC524343:GEC589873 GNY524343:GNY589873 GXU524343:GXU589873 HHQ524343:HHQ589873 HRM524343:HRM589873 IBI524343:IBI589873 ILE524343:ILE589873 IVA524343:IVA589873 JEW524343:JEW589873 JOS524343:JOS589873 JYO524343:JYO589873 KIK524343:KIK589873 KSG524343:KSG589873 LCC524343:LCC589873 LLY524343:LLY589873 LVU524343:LVU589873 MFQ524343:MFQ589873 MPM524343:MPM589873 MZI524343:MZI589873 NJE524343:NJE589873 NTA524343:NTA589873 OCW524343:OCW589873 OMS524343:OMS589873 OWO524343:OWO589873 PGK524343:PGK589873 PQG524343:PQG589873 QAC524343:QAC589873 QJY524343:QJY589873 QTU524343:QTU589873 RDQ524343:RDQ589873 RNM524343:RNM589873 RXI524343:RXI589873 SHE524343:SHE589873 SRA524343:SRA589873 TAW524343:TAW589873 TKS524343:TKS589873 TUO524343:TUO589873 UEK524343:UEK589873 UOG524343:UOG589873 UYC524343:UYC589873 VHY524343:VHY589873 VRU524343:VRU589873 WBQ524343:WBQ589873 WLM524343:WLM589873 WVI524343:WVI589873 A589879:A655409 IW589879:IW655409 SS589879:SS655409 ACO589879:ACO655409 AMK589879:AMK655409 AWG589879:AWG655409 BGC589879:BGC655409 BPY589879:BPY655409 BZU589879:BZU655409 CJQ589879:CJQ655409 CTM589879:CTM655409 DDI589879:DDI655409 DNE589879:DNE655409 DXA589879:DXA655409 EGW589879:EGW655409 EQS589879:EQS655409 FAO589879:FAO655409 FKK589879:FKK655409 FUG589879:FUG655409 GEC589879:GEC655409 GNY589879:GNY655409 GXU589879:GXU655409 HHQ589879:HHQ655409 HRM589879:HRM655409 IBI589879:IBI655409 ILE589879:ILE655409 IVA589879:IVA655409 JEW589879:JEW655409 JOS589879:JOS655409 JYO589879:JYO655409 KIK589879:KIK655409 KSG589879:KSG655409 LCC589879:LCC655409 LLY589879:LLY655409 LVU589879:LVU655409 MFQ589879:MFQ655409 MPM589879:MPM655409 MZI589879:MZI655409 NJE589879:NJE655409 NTA589879:NTA655409 OCW589879:OCW655409 OMS589879:OMS655409 OWO589879:OWO655409 PGK589879:PGK655409 PQG589879:PQG655409 QAC589879:QAC655409 QJY589879:QJY655409 QTU589879:QTU655409 RDQ589879:RDQ655409 RNM589879:RNM655409 RXI589879:RXI655409 SHE589879:SHE655409 SRA589879:SRA655409 TAW589879:TAW655409 TKS589879:TKS655409 TUO589879:TUO655409 UEK589879:UEK655409 UOG589879:UOG655409 UYC589879:UYC655409 VHY589879:VHY655409 VRU589879:VRU655409 WBQ589879:WBQ655409 WLM589879:WLM655409 WVI589879:WVI655409 A655415:A720945 IW655415:IW720945 SS655415:SS720945 ACO655415:ACO720945 AMK655415:AMK720945 AWG655415:AWG720945 BGC655415:BGC720945 BPY655415:BPY720945 BZU655415:BZU720945 CJQ655415:CJQ720945 CTM655415:CTM720945 DDI655415:DDI720945 DNE655415:DNE720945 DXA655415:DXA720945 EGW655415:EGW720945 EQS655415:EQS720945 FAO655415:FAO720945 FKK655415:FKK720945 FUG655415:FUG720945 GEC655415:GEC720945 GNY655415:GNY720945 GXU655415:GXU720945 HHQ655415:HHQ720945 HRM655415:HRM720945 IBI655415:IBI720945 ILE655415:ILE720945 IVA655415:IVA720945 JEW655415:JEW720945 JOS655415:JOS720945 JYO655415:JYO720945 KIK655415:KIK720945 KSG655415:KSG720945 LCC655415:LCC720945 LLY655415:LLY720945 LVU655415:LVU720945 MFQ655415:MFQ720945 MPM655415:MPM720945 MZI655415:MZI720945 NJE655415:NJE720945 NTA655415:NTA720945 OCW655415:OCW720945 OMS655415:OMS720945 OWO655415:OWO720945 PGK655415:PGK720945 PQG655415:PQG720945 QAC655415:QAC720945 QJY655415:QJY720945 QTU655415:QTU720945 RDQ655415:RDQ720945 RNM655415:RNM720945 RXI655415:RXI720945 SHE655415:SHE720945 SRA655415:SRA720945 TAW655415:TAW720945 TKS655415:TKS720945 TUO655415:TUO720945 UEK655415:UEK720945 UOG655415:UOG720945 UYC655415:UYC720945 VHY655415:VHY720945 VRU655415:VRU720945 WBQ655415:WBQ720945 WLM655415:WLM720945 WVI655415:WVI720945 A720951:A786481 IW720951:IW786481 SS720951:SS786481 ACO720951:ACO786481 AMK720951:AMK786481 AWG720951:AWG786481 BGC720951:BGC786481 BPY720951:BPY786481 BZU720951:BZU786481 CJQ720951:CJQ786481 CTM720951:CTM786481 DDI720951:DDI786481 DNE720951:DNE786481 DXA720951:DXA786481 EGW720951:EGW786481 EQS720951:EQS786481 FAO720951:FAO786481 FKK720951:FKK786481 FUG720951:FUG786481 GEC720951:GEC786481 GNY720951:GNY786481 GXU720951:GXU786481 HHQ720951:HHQ786481 HRM720951:HRM786481 IBI720951:IBI786481 ILE720951:ILE786481 IVA720951:IVA786481 JEW720951:JEW786481 JOS720951:JOS786481 JYO720951:JYO786481 KIK720951:KIK786481 KSG720951:KSG786481 LCC720951:LCC786481 LLY720951:LLY786481 LVU720951:LVU786481 MFQ720951:MFQ786481 MPM720951:MPM786481 MZI720951:MZI786481 NJE720951:NJE786481 NTA720951:NTA786481 OCW720951:OCW786481 OMS720951:OMS786481 OWO720951:OWO786481 PGK720951:PGK786481 PQG720951:PQG786481 QAC720951:QAC786481 QJY720951:QJY786481 QTU720951:QTU786481 RDQ720951:RDQ786481 RNM720951:RNM786481 RXI720951:RXI786481 SHE720951:SHE786481 SRA720951:SRA786481 TAW720951:TAW786481 TKS720951:TKS786481 TUO720951:TUO786481 UEK720951:UEK786481 UOG720951:UOG786481 UYC720951:UYC786481 VHY720951:VHY786481 VRU720951:VRU786481 WBQ720951:WBQ786481 WLM720951:WLM786481 WVI720951:WVI786481 A786487:A852017 IW786487:IW852017 SS786487:SS852017 ACO786487:ACO852017 AMK786487:AMK852017 AWG786487:AWG852017 BGC786487:BGC852017 BPY786487:BPY852017 BZU786487:BZU852017 CJQ786487:CJQ852017 CTM786487:CTM852017 DDI786487:DDI852017 DNE786487:DNE852017 DXA786487:DXA852017 EGW786487:EGW852017 EQS786487:EQS852017 FAO786487:FAO852017 FKK786487:FKK852017 FUG786487:FUG852017 GEC786487:GEC852017 GNY786487:GNY852017 GXU786487:GXU852017 HHQ786487:HHQ852017 HRM786487:HRM852017 IBI786487:IBI852017 ILE786487:ILE852017 IVA786487:IVA852017 JEW786487:JEW852017 JOS786487:JOS852017 JYO786487:JYO852017 KIK786487:KIK852017 KSG786487:KSG852017 LCC786487:LCC852017 LLY786487:LLY852017 LVU786487:LVU852017 MFQ786487:MFQ852017 MPM786487:MPM852017 MZI786487:MZI852017 NJE786487:NJE852017 NTA786487:NTA852017 OCW786487:OCW852017 OMS786487:OMS852017 OWO786487:OWO852017 PGK786487:PGK852017 PQG786487:PQG852017 QAC786487:QAC852017 QJY786487:QJY852017 QTU786487:QTU852017 RDQ786487:RDQ852017 RNM786487:RNM852017 RXI786487:RXI852017 SHE786487:SHE852017 SRA786487:SRA852017 TAW786487:TAW852017 TKS786487:TKS852017 TUO786487:TUO852017 UEK786487:UEK852017 UOG786487:UOG852017 UYC786487:UYC852017 VHY786487:VHY852017 VRU786487:VRU852017 WBQ786487:WBQ852017 WLM786487:WLM852017 WVI786487:WVI852017 A852023:A917553 IW852023:IW917553 SS852023:SS917553 ACO852023:ACO917553 AMK852023:AMK917553 AWG852023:AWG917553 BGC852023:BGC917553 BPY852023:BPY917553 BZU852023:BZU917553 CJQ852023:CJQ917553 CTM852023:CTM917553 DDI852023:DDI917553 DNE852023:DNE917553 DXA852023:DXA917553 EGW852023:EGW917553 EQS852023:EQS917553 FAO852023:FAO917553 FKK852023:FKK917553 FUG852023:FUG917553 GEC852023:GEC917553 GNY852023:GNY917553 GXU852023:GXU917553 HHQ852023:HHQ917553 HRM852023:HRM917553 IBI852023:IBI917553 ILE852023:ILE917553 IVA852023:IVA917553 JEW852023:JEW917553 JOS852023:JOS917553 JYO852023:JYO917553 KIK852023:KIK917553 KSG852023:KSG917553 LCC852023:LCC917553 LLY852023:LLY917553 LVU852023:LVU917553 MFQ852023:MFQ917553 MPM852023:MPM917553 MZI852023:MZI917553 NJE852023:NJE917553 NTA852023:NTA917553 OCW852023:OCW917553 OMS852023:OMS917553 OWO852023:OWO917553 PGK852023:PGK917553 PQG852023:PQG917553 QAC852023:QAC917553 QJY852023:QJY917553 QTU852023:QTU917553 RDQ852023:RDQ917553 RNM852023:RNM917553 RXI852023:RXI917553 SHE852023:SHE917553 SRA852023:SRA917553 TAW852023:TAW917553 TKS852023:TKS917553 TUO852023:TUO917553 UEK852023:UEK917553 UOG852023:UOG917553 UYC852023:UYC917553 VHY852023:VHY917553 VRU852023:VRU917553 WBQ852023:WBQ917553 WLM852023:WLM917553 WVI852023:WVI917553 A917559:A983089 IW917559:IW983089 SS917559:SS983089 ACO917559:ACO983089 AMK917559:AMK983089 AWG917559:AWG983089 BGC917559:BGC983089 BPY917559:BPY983089 BZU917559:BZU983089 CJQ917559:CJQ983089 CTM917559:CTM983089 DDI917559:DDI983089 DNE917559:DNE983089 DXA917559:DXA983089 EGW917559:EGW983089 EQS917559:EQS983089 FAO917559:FAO983089 FKK917559:FKK983089 FUG917559:FUG983089 GEC917559:GEC983089 GNY917559:GNY983089 GXU917559:GXU983089 HHQ917559:HHQ983089 HRM917559:HRM983089 IBI917559:IBI983089 ILE917559:ILE983089 IVA917559:IVA983089 JEW917559:JEW983089 JOS917559:JOS983089 JYO917559:JYO983089 KIK917559:KIK983089 KSG917559:KSG983089 LCC917559:LCC983089 LLY917559:LLY983089 LVU917559:LVU983089 MFQ917559:MFQ983089 MPM917559:MPM983089 MZI917559:MZI983089 NJE917559:NJE983089 NTA917559:NTA983089 OCW917559:OCW983089 OMS917559:OMS983089 OWO917559:OWO983089 PGK917559:PGK983089 PQG917559:PQG983089 QAC917559:QAC983089 QJY917559:QJY983089 QTU917559:QTU983089 RDQ917559:RDQ983089 RNM917559:RNM983089 RXI917559:RXI983089 SHE917559:SHE983089 SRA917559:SRA983089 TAW917559:TAW983089 TKS917559:TKS983089 TUO917559:TUO983089 UEK917559:UEK983089 UOG917559:UOG983089 UYC917559:UYC983089 VHY917559:VHY983089 VRU917559:VRU983089 WBQ917559:WBQ983089 WLM917559:WLM983089 WVI917559:WVI983089 A983095:A1048576 IW983095:IW1048576 SS983095:SS1048576 ACO983095:ACO1048576 AMK983095:AMK1048576 AWG983095:AWG1048576 BGC983095:BGC1048576 BPY983095:BPY1048576 BZU983095:BZU1048576 CJQ983095:CJQ1048576 CTM983095:CTM1048576 DDI983095:DDI1048576 DNE983095:DNE1048576 DXA983095:DXA1048576 EGW983095:EGW1048576 EQS983095:EQS1048576 FAO983095:FAO1048576 FKK983095:FKK1048576 FUG983095:FUG1048576 GEC983095:GEC1048576 GNY983095:GNY1048576 GXU983095:GXU1048576 HHQ983095:HHQ1048576 HRM983095:HRM1048576 IBI983095:IBI1048576 ILE983095:ILE1048576 IVA983095:IVA1048576 JEW983095:JEW1048576 JOS983095:JOS1048576 JYO983095:JYO1048576 KIK983095:KIK1048576 KSG983095:KSG1048576 LCC983095:LCC1048576 LLY983095:LLY1048576 LVU983095:LVU1048576 MFQ983095:MFQ1048576 MPM983095:MPM1048576 MZI983095:MZI1048576 NJE983095:NJE1048576 NTA983095:NTA1048576 OCW983095:OCW1048576 OMS983095:OMS1048576 OWO983095:OWO1048576 PGK983095:PGK1048576 PQG983095:PQG1048576 QAC983095:QAC1048576 QJY983095:QJY1048576 QTU983095:QTU1048576 RDQ983095:RDQ1048576 RNM983095:RNM1048576 RXI983095:RXI1048576 SHE983095:SHE1048576 SRA983095:SRA1048576 TAW983095:TAW1048576 TKS983095:TKS1048576 TUO983095:TUO1048576 UEK983095:UEK1048576 UOG983095:UOG1048576 UYC983095:UYC1048576 VHY983095:VHY1048576 VRU983095:VRU1048576 WBQ983095:WBQ1048576 WLM983095:WLM1048576 WVI983095:WVI1048576 A51:A53 IW51:IW53 SS51:SS53 ACO51:ACO53 AMK51:AMK53 AWG51:AWG53 BGC51:BGC53 BPY51:BPY53 BZU51:BZU53 CJQ51:CJQ53 CTM51:CTM53 DDI51:DDI53 DNE51:DNE53 DXA51:DXA53 EGW51:EGW53 EQS51:EQS53 FAO51:FAO53 FKK51:FKK53 FUG51:FUG53 GEC51:GEC53 GNY51:GNY53 GXU51:GXU53 HHQ51:HHQ53 HRM51:HRM53 IBI51:IBI53 ILE51:ILE53 IVA51:IVA53 JEW51:JEW53 JOS51:JOS53 JYO51:JYO53 KIK51:KIK53 KSG51:KSG53 LCC51:LCC53 LLY51:LLY53 LVU51:LVU53 MFQ51:MFQ53 MPM51:MPM53 MZI51:MZI53 NJE51:NJE53 NTA51:NTA53 OCW51:OCW53 OMS51:OMS53 OWO51:OWO53 PGK51:PGK53 PQG51:PQG53 QAC51:QAC53 QJY51:QJY53 QTU51:QTU53 RDQ51:RDQ53 RNM51:RNM53 RXI51:RXI53 SHE51:SHE53 SRA51:SRA53 TAW51:TAW53 TKS51:TKS53 TUO51:TUO53 UEK51:UEK53 UOG51:UOG53 UYC51:UYC53 VHY51:VHY53 VRU51:VRU53 WBQ51:WBQ53 WLM51:WLM53 WVI51:WVI53 A65587:A65589 IW65587:IW65589 SS65587:SS65589 ACO65587:ACO65589 AMK65587:AMK65589 AWG65587:AWG65589 BGC65587:BGC65589 BPY65587:BPY65589 BZU65587:BZU65589 CJQ65587:CJQ65589 CTM65587:CTM65589 DDI65587:DDI65589 DNE65587:DNE65589 DXA65587:DXA65589 EGW65587:EGW65589 EQS65587:EQS65589 FAO65587:FAO65589 FKK65587:FKK65589 FUG65587:FUG65589 GEC65587:GEC65589 GNY65587:GNY65589 GXU65587:GXU65589 HHQ65587:HHQ65589 HRM65587:HRM65589 IBI65587:IBI65589 ILE65587:ILE65589 IVA65587:IVA65589 JEW65587:JEW65589 JOS65587:JOS65589 JYO65587:JYO65589 KIK65587:KIK65589 KSG65587:KSG65589 LCC65587:LCC65589 LLY65587:LLY65589 LVU65587:LVU65589 MFQ65587:MFQ65589 MPM65587:MPM65589 MZI65587:MZI65589 NJE65587:NJE65589 NTA65587:NTA65589 OCW65587:OCW65589 OMS65587:OMS65589 OWO65587:OWO65589 PGK65587:PGK65589 PQG65587:PQG65589 QAC65587:QAC65589 QJY65587:QJY65589 QTU65587:QTU65589 RDQ65587:RDQ65589 RNM65587:RNM65589 RXI65587:RXI65589 SHE65587:SHE65589 SRA65587:SRA65589 TAW65587:TAW65589 TKS65587:TKS65589 TUO65587:TUO65589 UEK65587:UEK65589 UOG65587:UOG65589 UYC65587:UYC65589 VHY65587:VHY65589 VRU65587:VRU65589 WBQ65587:WBQ65589 WLM65587:WLM65589 WVI65587:WVI65589 A131123:A131125 IW131123:IW131125 SS131123:SS131125 ACO131123:ACO131125 AMK131123:AMK131125 AWG131123:AWG131125 BGC131123:BGC131125 BPY131123:BPY131125 BZU131123:BZU131125 CJQ131123:CJQ131125 CTM131123:CTM131125 DDI131123:DDI131125 DNE131123:DNE131125 DXA131123:DXA131125 EGW131123:EGW131125 EQS131123:EQS131125 FAO131123:FAO131125 FKK131123:FKK131125 FUG131123:FUG131125 GEC131123:GEC131125 GNY131123:GNY131125 GXU131123:GXU131125 HHQ131123:HHQ131125 HRM131123:HRM131125 IBI131123:IBI131125 ILE131123:ILE131125 IVA131123:IVA131125 JEW131123:JEW131125 JOS131123:JOS131125 JYO131123:JYO131125 KIK131123:KIK131125 KSG131123:KSG131125 LCC131123:LCC131125 LLY131123:LLY131125 LVU131123:LVU131125 MFQ131123:MFQ131125 MPM131123:MPM131125 MZI131123:MZI131125 NJE131123:NJE131125 NTA131123:NTA131125 OCW131123:OCW131125 OMS131123:OMS131125 OWO131123:OWO131125 PGK131123:PGK131125 PQG131123:PQG131125 QAC131123:QAC131125 QJY131123:QJY131125 QTU131123:QTU131125 RDQ131123:RDQ131125 RNM131123:RNM131125 RXI131123:RXI131125 SHE131123:SHE131125 SRA131123:SRA131125 TAW131123:TAW131125 TKS131123:TKS131125 TUO131123:TUO131125 UEK131123:UEK131125 UOG131123:UOG131125 UYC131123:UYC131125 VHY131123:VHY131125 VRU131123:VRU131125 WBQ131123:WBQ131125 WLM131123:WLM131125 WVI131123:WVI131125 A196659:A196661 IW196659:IW196661 SS196659:SS196661 ACO196659:ACO196661 AMK196659:AMK196661 AWG196659:AWG196661 BGC196659:BGC196661 BPY196659:BPY196661 BZU196659:BZU196661 CJQ196659:CJQ196661 CTM196659:CTM196661 DDI196659:DDI196661 DNE196659:DNE196661 DXA196659:DXA196661 EGW196659:EGW196661 EQS196659:EQS196661 FAO196659:FAO196661 FKK196659:FKK196661 FUG196659:FUG196661 GEC196659:GEC196661 GNY196659:GNY196661 GXU196659:GXU196661 HHQ196659:HHQ196661 HRM196659:HRM196661 IBI196659:IBI196661 ILE196659:ILE196661 IVA196659:IVA196661 JEW196659:JEW196661 JOS196659:JOS196661 JYO196659:JYO196661 KIK196659:KIK196661 KSG196659:KSG196661 LCC196659:LCC196661 LLY196659:LLY196661 LVU196659:LVU196661 MFQ196659:MFQ196661 MPM196659:MPM196661 MZI196659:MZI196661 NJE196659:NJE196661 NTA196659:NTA196661 OCW196659:OCW196661 OMS196659:OMS196661 OWO196659:OWO196661 PGK196659:PGK196661 PQG196659:PQG196661 QAC196659:QAC196661 QJY196659:QJY196661 QTU196659:QTU196661 RDQ196659:RDQ196661 RNM196659:RNM196661 RXI196659:RXI196661 SHE196659:SHE196661 SRA196659:SRA196661 TAW196659:TAW196661 TKS196659:TKS196661 TUO196659:TUO196661 UEK196659:UEK196661 UOG196659:UOG196661 UYC196659:UYC196661 VHY196659:VHY196661 VRU196659:VRU196661 WBQ196659:WBQ196661 WLM196659:WLM196661 WVI196659:WVI196661 A262195:A262197 IW262195:IW262197 SS262195:SS262197 ACO262195:ACO262197 AMK262195:AMK262197 AWG262195:AWG262197 BGC262195:BGC262197 BPY262195:BPY262197 BZU262195:BZU262197 CJQ262195:CJQ262197 CTM262195:CTM262197 DDI262195:DDI262197 DNE262195:DNE262197 DXA262195:DXA262197 EGW262195:EGW262197 EQS262195:EQS262197 FAO262195:FAO262197 FKK262195:FKK262197 FUG262195:FUG262197 GEC262195:GEC262197 GNY262195:GNY262197 GXU262195:GXU262197 HHQ262195:HHQ262197 HRM262195:HRM262197 IBI262195:IBI262197 ILE262195:ILE262197 IVA262195:IVA262197 JEW262195:JEW262197 JOS262195:JOS262197 JYO262195:JYO262197 KIK262195:KIK262197 KSG262195:KSG262197 LCC262195:LCC262197 LLY262195:LLY262197 LVU262195:LVU262197 MFQ262195:MFQ262197 MPM262195:MPM262197 MZI262195:MZI262197 NJE262195:NJE262197 NTA262195:NTA262197 OCW262195:OCW262197 OMS262195:OMS262197 OWO262195:OWO262197 PGK262195:PGK262197 PQG262195:PQG262197 QAC262195:QAC262197 QJY262195:QJY262197 QTU262195:QTU262197 RDQ262195:RDQ262197 RNM262195:RNM262197 RXI262195:RXI262197 SHE262195:SHE262197 SRA262195:SRA262197 TAW262195:TAW262197 TKS262195:TKS262197 TUO262195:TUO262197 UEK262195:UEK262197 UOG262195:UOG262197 UYC262195:UYC262197 VHY262195:VHY262197 VRU262195:VRU262197 WBQ262195:WBQ262197 WLM262195:WLM262197 WVI262195:WVI262197 A327731:A327733 IW327731:IW327733 SS327731:SS327733 ACO327731:ACO327733 AMK327731:AMK327733 AWG327731:AWG327733 BGC327731:BGC327733 BPY327731:BPY327733 BZU327731:BZU327733 CJQ327731:CJQ327733 CTM327731:CTM327733 DDI327731:DDI327733 DNE327731:DNE327733 DXA327731:DXA327733 EGW327731:EGW327733 EQS327731:EQS327733 FAO327731:FAO327733 FKK327731:FKK327733 FUG327731:FUG327733 GEC327731:GEC327733 GNY327731:GNY327733 GXU327731:GXU327733 HHQ327731:HHQ327733 HRM327731:HRM327733 IBI327731:IBI327733 ILE327731:ILE327733 IVA327731:IVA327733 JEW327731:JEW327733 JOS327731:JOS327733 JYO327731:JYO327733 KIK327731:KIK327733 KSG327731:KSG327733 LCC327731:LCC327733 LLY327731:LLY327733 LVU327731:LVU327733 MFQ327731:MFQ327733 MPM327731:MPM327733 MZI327731:MZI327733 NJE327731:NJE327733 NTA327731:NTA327733 OCW327731:OCW327733 OMS327731:OMS327733 OWO327731:OWO327733 PGK327731:PGK327733 PQG327731:PQG327733 QAC327731:QAC327733 QJY327731:QJY327733 QTU327731:QTU327733 RDQ327731:RDQ327733 RNM327731:RNM327733 RXI327731:RXI327733 SHE327731:SHE327733 SRA327731:SRA327733 TAW327731:TAW327733 TKS327731:TKS327733 TUO327731:TUO327733 UEK327731:UEK327733 UOG327731:UOG327733 UYC327731:UYC327733 VHY327731:VHY327733 VRU327731:VRU327733 WBQ327731:WBQ327733 WLM327731:WLM327733 WVI327731:WVI327733 A393267:A393269 IW393267:IW393269 SS393267:SS393269 ACO393267:ACO393269 AMK393267:AMK393269 AWG393267:AWG393269 BGC393267:BGC393269 BPY393267:BPY393269 BZU393267:BZU393269 CJQ393267:CJQ393269 CTM393267:CTM393269 DDI393267:DDI393269 DNE393267:DNE393269 DXA393267:DXA393269 EGW393267:EGW393269 EQS393267:EQS393269 FAO393267:FAO393269 FKK393267:FKK393269 FUG393267:FUG393269 GEC393267:GEC393269 GNY393267:GNY393269 GXU393267:GXU393269 HHQ393267:HHQ393269 HRM393267:HRM393269 IBI393267:IBI393269 ILE393267:ILE393269 IVA393267:IVA393269 JEW393267:JEW393269 JOS393267:JOS393269 JYO393267:JYO393269 KIK393267:KIK393269 KSG393267:KSG393269 LCC393267:LCC393269 LLY393267:LLY393269 LVU393267:LVU393269 MFQ393267:MFQ393269 MPM393267:MPM393269 MZI393267:MZI393269 NJE393267:NJE393269 NTA393267:NTA393269 OCW393267:OCW393269 OMS393267:OMS393269 OWO393267:OWO393269 PGK393267:PGK393269 PQG393267:PQG393269 QAC393267:QAC393269 QJY393267:QJY393269 QTU393267:QTU393269 RDQ393267:RDQ393269 RNM393267:RNM393269 RXI393267:RXI393269 SHE393267:SHE393269 SRA393267:SRA393269 TAW393267:TAW393269 TKS393267:TKS393269 TUO393267:TUO393269 UEK393267:UEK393269 UOG393267:UOG393269 UYC393267:UYC393269 VHY393267:VHY393269 VRU393267:VRU393269 WBQ393267:WBQ393269 WLM393267:WLM393269 WVI393267:WVI393269 A458803:A458805 IW458803:IW458805 SS458803:SS458805 ACO458803:ACO458805 AMK458803:AMK458805 AWG458803:AWG458805 BGC458803:BGC458805 BPY458803:BPY458805 BZU458803:BZU458805 CJQ458803:CJQ458805 CTM458803:CTM458805 DDI458803:DDI458805 DNE458803:DNE458805 DXA458803:DXA458805 EGW458803:EGW458805 EQS458803:EQS458805 FAO458803:FAO458805 FKK458803:FKK458805 FUG458803:FUG458805 GEC458803:GEC458805 GNY458803:GNY458805 GXU458803:GXU458805 HHQ458803:HHQ458805 HRM458803:HRM458805 IBI458803:IBI458805 ILE458803:ILE458805 IVA458803:IVA458805 JEW458803:JEW458805 JOS458803:JOS458805 JYO458803:JYO458805 KIK458803:KIK458805 KSG458803:KSG458805 LCC458803:LCC458805 LLY458803:LLY458805 LVU458803:LVU458805 MFQ458803:MFQ458805 MPM458803:MPM458805 MZI458803:MZI458805 NJE458803:NJE458805 NTA458803:NTA458805 OCW458803:OCW458805 OMS458803:OMS458805 OWO458803:OWO458805 PGK458803:PGK458805 PQG458803:PQG458805 QAC458803:QAC458805 QJY458803:QJY458805 QTU458803:QTU458805 RDQ458803:RDQ458805 RNM458803:RNM458805 RXI458803:RXI458805 SHE458803:SHE458805 SRA458803:SRA458805 TAW458803:TAW458805 TKS458803:TKS458805 TUO458803:TUO458805 UEK458803:UEK458805 UOG458803:UOG458805 UYC458803:UYC458805 VHY458803:VHY458805 VRU458803:VRU458805 WBQ458803:WBQ458805 WLM458803:WLM458805 WVI458803:WVI458805 A524339:A524341 IW524339:IW524341 SS524339:SS524341 ACO524339:ACO524341 AMK524339:AMK524341 AWG524339:AWG524341 BGC524339:BGC524341 BPY524339:BPY524341 BZU524339:BZU524341 CJQ524339:CJQ524341 CTM524339:CTM524341 DDI524339:DDI524341 DNE524339:DNE524341 DXA524339:DXA524341 EGW524339:EGW524341 EQS524339:EQS524341 FAO524339:FAO524341 FKK524339:FKK524341 FUG524339:FUG524341 GEC524339:GEC524341 GNY524339:GNY524341 GXU524339:GXU524341 HHQ524339:HHQ524341 HRM524339:HRM524341 IBI524339:IBI524341 ILE524339:ILE524341 IVA524339:IVA524341 JEW524339:JEW524341 JOS524339:JOS524341 JYO524339:JYO524341 KIK524339:KIK524341 KSG524339:KSG524341 LCC524339:LCC524341 LLY524339:LLY524341 LVU524339:LVU524341 MFQ524339:MFQ524341 MPM524339:MPM524341 MZI524339:MZI524341 NJE524339:NJE524341 NTA524339:NTA524341 OCW524339:OCW524341 OMS524339:OMS524341 OWO524339:OWO524341 PGK524339:PGK524341 PQG524339:PQG524341 QAC524339:QAC524341 QJY524339:QJY524341 QTU524339:QTU524341 RDQ524339:RDQ524341 RNM524339:RNM524341 RXI524339:RXI524341 SHE524339:SHE524341 SRA524339:SRA524341 TAW524339:TAW524341 TKS524339:TKS524341 TUO524339:TUO524341 UEK524339:UEK524341 UOG524339:UOG524341 UYC524339:UYC524341 VHY524339:VHY524341 VRU524339:VRU524341 WBQ524339:WBQ524341 WLM524339:WLM524341 WVI524339:WVI524341 A589875:A589877 IW589875:IW589877 SS589875:SS589877 ACO589875:ACO589877 AMK589875:AMK589877 AWG589875:AWG589877 BGC589875:BGC589877 BPY589875:BPY589877 BZU589875:BZU589877 CJQ589875:CJQ589877 CTM589875:CTM589877 DDI589875:DDI589877 DNE589875:DNE589877 DXA589875:DXA589877 EGW589875:EGW589877 EQS589875:EQS589877 FAO589875:FAO589877 FKK589875:FKK589877 FUG589875:FUG589877 GEC589875:GEC589877 GNY589875:GNY589877 GXU589875:GXU589877 HHQ589875:HHQ589877 HRM589875:HRM589877 IBI589875:IBI589877 ILE589875:ILE589877 IVA589875:IVA589877 JEW589875:JEW589877 JOS589875:JOS589877 JYO589875:JYO589877 KIK589875:KIK589877 KSG589875:KSG589877 LCC589875:LCC589877 LLY589875:LLY589877 LVU589875:LVU589877 MFQ589875:MFQ589877 MPM589875:MPM589877 MZI589875:MZI589877 NJE589875:NJE589877 NTA589875:NTA589877 OCW589875:OCW589877 OMS589875:OMS589877 OWO589875:OWO589877 PGK589875:PGK589877 PQG589875:PQG589877 QAC589875:QAC589877 QJY589875:QJY589877 QTU589875:QTU589877 RDQ589875:RDQ589877 RNM589875:RNM589877 RXI589875:RXI589877 SHE589875:SHE589877 SRA589875:SRA589877 TAW589875:TAW589877 TKS589875:TKS589877 TUO589875:TUO589877 UEK589875:UEK589877 UOG589875:UOG589877 UYC589875:UYC589877 VHY589875:VHY589877 VRU589875:VRU589877 WBQ589875:WBQ589877 WLM589875:WLM589877 WVI589875:WVI589877 A655411:A655413 IW655411:IW655413 SS655411:SS655413 ACO655411:ACO655413 AMK655411:AMK655413 AWG655411:AWG655413 BGC655411:BGC655413 BPY655411:BPY655413 BZU655411:BZU655413 CJQ655411:CJQ655413 CTM655411:CTM655413 DDI655411:DDI655413 DNE655411:DNE655413 DXA655411:DXA655413 EGW655411:EGW655413 EQS655411:EQS655413 FAO655411:FAO655413 FKK655411:FKK655413 FUG655411:FUG655413 GEC655411:GEC655413 GNY655411:GNY655413 GXU655411:GXU655413 HHQ655411:HHQ655413 HRM655411:HRM655413 IBI655411:IBI655413 ILE655411:ILE655413 IVA655411:IVA655413 JEW655411:JEW655413 JOS655411:JOS655413 JYO655411:JYO655413 KIK655411:KIK655413 KSG655411:KSG655413 LCC655411:LCC655413 LLY655411:LLY655413 LVU655411:LVU655413 MFQ655411:MFQ655413 MPM655411:MPM655413 MZI655411:MZI655413 NJE655411:NJE655413 NTA655411:NTA655413 OCW655411:OCW655413 OMS655411:OMS655413 OWO655411:OWO655413 PGK655411:PGK655413 PQG655411:PQG655413 QAC655411:QAC655413 QJY655411:QJY655413 QTU655411:QTU655413 RDQ655411:RDQ655413 RNM655411:RNM655413 RXI655411:RXI655413 SHE655411:SHE655413 SRA655411:SRA655413 TAW655411:TAW655413 TKS655411:TKS655413 TUO655411:TUO655413 UEK655411:UEK655413 UOG655411:UOG655413 UYC655411:UYC655413 VHY655411:VHY655413 VRU655411:VRU655413 WBQ655411:WBQ655413 WLM655411:WLM655413 WVI655411:WVI655413 A720947:A720949 IW720947:IW720949 SS720947:SS720949 ACO720947:ACO720949 AMK720947:AMK720949 AWG720947:AWG720949 BGC720947:BGC720949 BPY720947:BPY720949 BZU720947:BZU720949 CJQ720947:CJQ720949 CTM720947:CTM720949 DDI720947:DDI720949 DNE720947:DNE720949 DXA720947:DXA720949 EGW720947:EGW720949 EQS720947:EQS720949 FAO720947:FAO720949 FKK720947:FKK720949 FUG720947:FUG720949 GEC720947:GEC720949 GNY720947:GNY720949 GXU720947:GXU720949 HHQ720947:HHQ720949 HRM720947:HRM720949 IBI720947:IBI720949 ILE720947:ILE720949 IVA720947:IVA720949 JEW720947:JEW720949 JOS720947:JOS720949 JYO720947:JYO720949 KIK720947:KIK720949 KSG720947:KSG720949 LCC720947:LCC720949 LLY720947:LLY720949 LVU720947:LVU720949 MFQ720947:MFQ720949 MPM720947:MPM720949 MZI720947:MZI720949 NJE720947:NJE720949 NTA720947:NTA720949 OCW720947:OCW720949 OMS720947:OMS720949 OWO720947:OWO720949 PGK720947:PGK720949 PQG720947:PQG720949 QAC720947:QAC720949 QJY720947:QJY720949 QTU720947:QTU720949 RDQ720947:RDQ720949 RNM720947:RNM720949 RXI720947:RXI720949 SHE720947:SHE720949 SRA720947:SRA720949 TAW720947:TAW720949 TKS720947:TKS720949 TUO720947:TUO720949 UEK720947:UEK720949 UOG720947:UOG720949 UYC720947:UYC720949 VHY720947:VHY720949 VRU720947:VRU720949 WBQ720947:WBQ720949 WLM720947:WLM720949 WVI720947:WVI720949 A786483:A786485 IW786483:IW786485 SS786483:SS786485 ACO786483:ACO786485 AMK786483:AMK786485 AWG786483:AWG786485 BGC786483:BGC786485 BPY786483:BPY786485 BZU786483:BZU786485 CJQ786483:CJQ786485 CTM786483:CTM786485 DDI786483:DDI786485 DNE786483:DNE786485 DXA786483:DXA786485 EGW786483:EGW786485 EQS786483:EQS786485 FAO786483:FAO786485 FKK786483:FKK786485 FUG786483:FUG786485 GEC786483:GEC786485 GNY786483:GNY786485 GXU786483:GXU786485 HHQ786483:HHQ786485 HRM786483:HRM786485 IBI786483:IBI786485 ILE786483:ILE786485 IVA786483:IVA786485 JEW786483:JEW786485 JOS786483:JOS786485 JYO786483:JYO786485 KIK786483:KIK786485 KSG786483:KSG786485 LCC786483:LCC786485 LLY786483:LLY786485 LVU786483:LVU786485 MFQ786483:MFQ786485 MPM786483:MPM786485 MZI786483:MZI786485 NJE786483:NJE786485 NTA786483:NTA786485 OCW786483:OCW786485 OMS786483:OMS786485 OWO786483:OWO786485 PGK786483:PGK786485 PQG786483:PQG786485 QAC786483:QAC786485 QJY786483:QJY786485 QTU786483:QTU786485 RDQ786483:RDQ786485 RNM786483:RNM786485 RXI786483:RXI786485 SHE786483:SHE786485 SRA786483:SRA786485 TAW786483:TAW786485 TKS786483:TKS786485 TUO786483:TUO786485 UEK786483:UEK786485 UOG786483:UOG786485 UYC786483:UYC786485 VHY786483:VHY786485 VRU786483:VRU786485 WBQ786483:WBQ786485 WLM786483:WLM786485 WVI786483:WVI786485 A852019:A852021 IW852019:IW852021 SS852019:SS852021 ACO852019:ACO852021 AMK852019:AMK852021 AWG852019:AWG852021 BGC852019:BGC852021 BPY852019:BPY852021 BZU852019:BZU852021 CJQ852019:CJQ852021 CTM852019:CTM852021 DDI852019:DDI852021 DNE852019:DNE852021 DXA852019:DXA852021 EGW852019:EGW852021 EQS852019:EQS852021 FAO852019:FAO852021 FKK852019:FKK852021 FUG852019:FUG852021 GEC852019:GEC852021 GNY852019:GNY852021 GXU852019:GXU852021 HHQ852019:HHQ852021 HRM852019:HRM852021 IBI852019:IBI852021 ILE852019:ILE852021 IVA852019:IVA852021 JEW852019:JEW852021 JOS852019:JOS852021 JYO852019:JYO852021 KIK852019:KIK852021 KSG852019:KSG852021 LCC852019:LCC852021 LLY852019:LLY852021 LVU852019:LVU852021 MFQ852019:MFQ852021 MPM852019:MPM852021 MZI852019:MZI852021 NJE852019:NJE852021 NTA852019:NTA852021 OCW852019:OCW852021 OMS852019:OMS852021 OWO852019:OWO852021 PGK852019:PGK852021 PQG852019:PQG852021 QAC852019:QAC852021 QJY852019:QJY852021 QTU852019:QTU852021 RDQ852019:RDQ852021 RNM852019:RNM852021 RXI852019:RXI852021 SHE852019:SHE852021 SRA852019:SRA852021 TAW852019:TAW852021 TKS852019:TKS852021 TUO852019:TUO852021 UEK852019:UEK852021 UOG852019:UOG852021 UYC852019:UYC852021 VHY852019:VHY852021 VRU852019:VRU852021 WBQ852019:WBQ852021 WLM852019:WLM852021 WVI852019:WVI852021 A917555:A917557 IW917555:IW917557 SS917555:SS917557 ACO917555:ACO917557 AMK917555:AMK917557 AWG917555:AWG917557 BGC917555:BGC917557 BPY917555:BPY917557 BZU917555:BZU917557 CJQ917555:CJQ917557 CTM917555:CTM917557 DDI917555:DDI917557 DNE917555:DNE917557 DXA917555:DXA917557 EGW917555:EGW917557 EQS917555:EQS917557 FAO917555:FAO917557 FKK917555:FKK917557 FUG917555:FUG917557 GEC917555:GEC917557 GNY917555:GNY917557 GXU917555:GXU917557 HHQ917555:HHQ917557 HRM917555:HRM917557 IBI917555:IBI917557 ILE917555:ILE917557 IVA917555:IVA917557 JEW917555:JEW917557 JOS917555:JOS917557 JYO917555:JYO917557 KIK917555:KIK917557 KSG917555:KSG917557 LCC917555:LCC917557 LLY917555:LLY917557 LVU917555:LVU917557 MFQ917555:MFQ917557 MPM917555:MPM917557 MZI917555:MZI917557 NJE917555:NJE917557 NTA917555:NTA917557 OCW917555:OCW917557 OMS917555:OMS917557 OWO917555:OWO917557 PGK917555:PGK917557 PQG917555:PQG917557 QAC917555:QAC917557 QJY917555:QJY917557 QTU917555:QTU917557 RDQ917555:RDQ917557 RNM917555:RNM917557 RXI917555:RXI917557 SHE917555:SHE917557 SRA917555:SRA917557 TAW917555:TAW917557 TKS917555:TKS917557 TUO917555:TUO917557 UEK917555:UEK917557 UOG917555:UOG917557 UYC917555:UYC917557 VHY917555:VHY917557 VRU917555:VRU917557 WBQ917555:WBQ917557 WLM917555:WLM917557 WVI917555:WVI917557 A983091:A983093 IW983091:IW983093 SS983091:SS983093 ACO983091:ACO983093 AMK983091:AMK983093 AWG983091:AWG983093 BGC983091:BGC983093 BPY983091:BPY983093 BZU983091:BZU983093 CJQ983091:CJQ983093 CTM983091:CTM983093 DDI983091:DDI983093 DNE983091:DNE983093 DXA983091:DXA983093 EGW983091:EGW983093 EQS983091:EQS983093 FAO983091:FAO983093 FKK983091:FKK983093 FUG983091:FUG983093 GEC983091:GEC983093 GNY983091:GNY983093 GXU983091:GXU983093 HHQ983091:HHQ983093 HRM983091:HRM983093 IBI983091:IBI983093 ILE983091:ILE983093 IVA983091:IVA983093 JEW983091:JEW983093 JOS983091:JOS983093 JYO983091:JYO983093 KIK983091:KIK983093 KSG983091:KSG983093 LCC983091:LCC983093 LLY983091:LLY983093 LVU983091:LVU983093 MFQ983091:MFQ983093 MPM983091:MPM983093 MZI983091:MZI983093 NJE983091:NJE983093 NTA983091:NTA983093 OCW983091:OCW983093 OMS983091:OMS983093 OWO983091:OWO983093 PGK983091:PGK983093 PQG983091:PQG983093 QAC983091:QAC983093 QJY983091:QJY983093 QTU983091:QTU983093 RDQ983091:RDQ983093 RNM983091:RNM983093 RXI983091:RXI983093 SHE983091:SHE983093 SRA983091:SRA983093 TAW983091:TAW983093 TKS983091:TKS983093 TUO983091:TUO983093 UEK983091:UEK983093 UOG983091:UOG983093 UYC983091:UYC983093 VHY983091:VHY983093 VRU983091:VRU983093 WBQ983091:WBQ983093 WLM983091:WLM983093 WVI983091:WVI983093 S51:IV1048576 WVJ51:XFD1048576 WLN51:WVH1048576 WBR51:WLL1048576 VRV51:WBP1048576 VHZ51:VRT1048576 UYD51:VHX1048576 UOH51:UYB1048576 UEL51:UOF1048576 TUP51:UEJ1048576 TKT51:TUN1048576 TAX51:TKR1048576 SRB51:TAV1048576 SHF51:SQZ1048576 RXJ51:SHD1048576 RNN51:RXH1048576 RDR51:RNL1048576 QTV51:RDP1048576 QJZ51:QTT1048576 QAD51:QJX1048576 PQH51:QAB1048576 PGL51:PQF1048576 OWP51:PGJ1048576 OMT51:OWN1048576 OCX51:OMR1048576 NTB51:OCV1048576 NJF51:NSZ1048576 MZJ51:NJD1048576 MPN51:MZH1048576 MFR51:MPL1048576 LVV51:MFP1048576 LLZ51:LVT1048576 LCD51:LLX1048576 KSH51:LCB1048576 KIL51:KSF1048576 JYP51:KIJ1048576 JOT51:JYN1048576 JEX51:JOR1048576 IVB51:JEV1048576 ILF51:IUZ1048576 IBJ51:ILD1048576 HRN51:IBH1048576 HHR51:HRL1048576 GXV51:HHP1048576 GNZ51:GXT1048576 GED51:GNX1048576 FUH51:GEB1048576 FKL51:FUF1048576 FAP51:FKJ1048576 EQT51:FAN1048576 EGX51:EQR1048576 DXB51:EGV1048576 DNF51:DWZ1048576 DDJ51:DND1048576 CTN51:DDH1048576 CJR51:CTL1048576 BZV51:CJP1048576 BPZ51:BZT1048576 BGD51:BPX1048576 AWH51:BGB1048576 AML51:AWF1048576 ACP51:AMJ1048576 ST51:ACN1048576 IX51:SR1048576 B51:Q1048576 A1:Q5 S1:XFD5 R74:R76"/>
    <dataValidation imeMode="on" allowBlank="1" showInputMessage="1" showErrorMessage="1" sqref="A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A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A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A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A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A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A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A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A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A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A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A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A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A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A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A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dataValidations>
  <printOptions horizontalCentered="1"/>
  <pageMargins left="0.47244094488188981" right="0.47244094488188981" top="0.59055118110236227" bottom="0.39370078740157483" header="0.31496062992125984" footer="0.31496062992125984"/>
  <pageSetup paperSize="9" scale="75" firstPageNumber="200" orientation="portrait" useFirstPageNumber="1" r:id="rId1"/>
  <headerFooter scaleWithDoc="0">
    <oddFooter>&amp;C&amp;"ＭＳ ゴシック,標準"&amp;8－ &amp;P &amp;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3"/>
  <sheetViews>
    <sheetView workbookViewId="0">
      <selection activeCell="J16" sqref="J16"/>
    </sheetView>
  </sheetViews>
  <sheetFormatPr defaultColWidth="12.125" defaultRowHeight="15" x14ac:dyDescent="0.15"/>
  <cols>
    <col min="1" max="1" width="9.125" style="175" customWidth="1"/>
    <col min="2" max="2" width="17.625" style="175" customWidth="1"/>
    <col min="3" max="4" width="6.125" style="176" customWidth="1"/>
    <col min="5" max="5" width="6.125" style="175" customWidth="1"/>
    <col min="6" max="6" width="6.125" style="176" customWidth="1"/>
    <col min="7" max="9" width="6.125" style="175" customWidth="1"/>
    <col min="10" max="10" width="6.125" style="176" customWidth="1"/>
    <col min="11" max="17" width="6.125" style="175" customWidth="1"/>
    <col min="18" max="18" width="12.125" style="14"/>
    <col min="19" max="256" width="12.125" style="166"/>
    <col min="257" max="257" width="9.375" style="166" customWidth="1"/>
    <col min="258" max="258" width="18.375" style="166" customWidth="1"/>
    <col min="259" max="260" width="6.375" style="166" customWidth="1"/>
    <col min="261" max="261" width="8.25" style="166" customWidth="1"/>
    <col min="262" max="273" width="6.25" style="166" customWidth="1"/>
    <col min="274" max="512" width="12.125" style="166"/>
    <col min="513" max="513" width="9.375" style="166" customWidth="1"/>
    <col min="514" max="514" width="18.375" style="166" customWidth="1"/>
    <col min="515" max="516" width="6.375" style="166" customWidth="1"/>
    <col min="517" max="517" width="8.25" style="166" customWidth="1"/>
    <col min="518" max="529" width="6.25" style="166" customWidth="1"/>
    <col min="530" max="768" width="12.125" style="166"/>
    <col min="769" max="769" width="9.375" style="166" customWidth="1"/>
    <col min="770" max="770" width="18.375" style="166" customWidth="1"/>
    <col min="771" max="772" width="6.375" style="166" customWidth="1"/>
    <col min="773" max="773" width="8.25" style="166" customWidth="1"/>
    <col min="774" max="785" width="6.25" style="166" customWidth="1"/>
    <col min="786" max="1024" width="12.125" style="166"/>
    <col min="1025" max="1025" width="9.375" style="166" customWidth="1"/>
    <col min="1026" max="1026" width="18.375" style="166" customWidth="1"/>
    <col min="1027" max="1028" width="6.375" style="166" customWidth="1"/>
    <col min="1029" max="1029" width="8.25" style="166" customWidth="1"/>
    <col min="1030" max="1041" width="6.25" style="166" customWidth="1"/>
    <col min="1042" max="1280" width="12.125" style="166"/>
    <col min="1281" max="1281" width="9.375" style="166" customWidth="1"/>
    <col min="1282" max="1282" width="18.375" style="166" customWidth="1"/>
    <col min="1283" max="1284" width="6.375" style="166" customWidth="1"/>
    <col min="1285" max="1285" width="8.25" style="166" customWidth="1"/>
    <col min="1286" max="1297" width="6.25" style="166" customWidth="1"/>
    <col min="1298" max="1536" width="12.125" style="166"/>
    <col min="1537" max="1537" width="9.375" style="166" customWidth="1"/>
    <col min="1538" max="1538" width="18.375" style="166" customWidth="1"/>
    <col min="1539" max="1540" width="6.375" style="166" customWidth="1"/>
    <col min="1541" max="1541" width="8.25" style="166" customWidth="1"/>
    <col min="1542" max="1553" width="6.25" style="166" customWidth="1"/>
    <col min="1554" max="1792" width="12.125" style="166"/>
    <col min="1793" max="1793" width="9.375" style="166" customWidth="1"/>
    <col min="1794" max="1794" width="18.375" style="166" customWidth="1"/>
    <col min="1795" max="1796" width="6.375" style="166" customWidth="1"/>
    <col min="1797" max="1797" width="8.25" style="166" customWidth="1"/>
    <col min="1798" max="1809" width="6.25" style="166" customWidth="1"/>
    <col min="1810" max="2048" width="12.125" style="166"/>
    <col min="2049" max="2049" width="9.375" style="166" customWidth="1"/>
    <col min="2050" max="2050" width="18.375" style="166" customWidth="1"/>
    <col min="2051" max="2052" width="6.375" style="166" customWidth="1"/>
    <col min="2053" max="2053" width="8.25" style="166" customWidth="1"/>
    <col min="2054" max="2065" width="6.25" style="166" customWidth="1"/>
    <col min="2066" max="2304" width="12.125" style="166"/>
    <col min="2305" max="2305" width="9.375" style="166" customWidth="1"/>
    <col min="2306" max="2306" width="18.375" style="166" customWidth="1"/>
    <col min="2307" max="2308" width="6.375" style="166" customWidth="1"/>
    <col min="2309" max="2309" width="8.25" style="166" customWidth="1"/>
    <col min="2310" max="2321" width="6.25" style="166" customWidth="1"/>
    <col min="2322" max="2560" width="12.125" style="166"/>
    <col min="2561" max="2561" width="9.375" style="166" customWidth="1"/>
    <col min="2562" max="2562" width="18.375" style="166" customWidth="1"/>
    <col min="2563" max="2564" width="6.375" style="166" customWidth="1"/>
    <col min="2565" max="2565" width="8.25" style="166" customWidth="1"/>
    <col min="2566" max="2577" width="6.25" style="166" customWidth="1"/>
    <col min="2578" max="2816" width="12.125" style="166"/>
    <col min="2817" max="2817" width="9.375" style="166" customWidth="1"/>
    <col min="2818" max="2818" width="18.375" style="166" customWidth="1"/>
    <col min="2819" max="2820" width="6.375" style="166" customWidth="1"/>
    <col min="2821" max="2821" width="8.25" style="166" customWidth="1"/>
    <col min="2822" max="2833" width="6.25" style="166" customWidth="1"/>
    <col min="2834" max="3072" width="12.125" style="166"/>
    <col min="3073" max="3073" width="9.375" style="166" customWidth="1"/>
    <col min="3074" max="3074" width="18.375" style="166" customWidth="1"/>
    <col min="3075" max="3076" width="6.375" style="166" customWidth="1"/>
    <col min="3077" max="3077" width="8.25" style="166" customWidth="1"/>
    <col min="3078" max="3089" width="6.25" style="166" customWidth="1"/>
    <col min="3090" max="3328" width="12.125" style="166"/>
    <col min="3329" max="3329" width="9.375" style="166" customWidth="1"/>
    <col min="3330" max="3330" width="18.375" style="166" customWidth="1"/>
    <col min="3331" max="3332" width="6.375" style="166" customWidth="1"/>
    <col min="3333" max="3333" width="8.25" style="166" customWidth="1"/>
    <col min="3334" max="3345" width="6.25" style="166" customWidth="1"/>
    <col min="3346" max="3584" width="12.125" style="166"/>
    <col min="3585" max="3585" width="9.375" style="166" customWidth="1"/>
    <col min="3586" max="3586" width="18.375" style="166" customWidth="1"/>
    <col min="3587" max="3588" width="6.375" style="166" customWidth="1"/>
    <col min="3589" max="3589" width="8.25" style="166" customWidth="1"/>
    <col min="3590" max="3601" width="6.25" style="166" customWidth="1"/>
    <col min="3602" max="3840" width="12.125" style="166"/>
    <col min="3841" max="3841" width="9.375" style="166" customWidth="1"/>
    <col min="3842" max="3842" width="18.375" style="166" customWidth="1"/>
    <col min="3843" max="3844" width="6.375" style="166" customWidth="1"/>
    <col min="3845" max="3845" width="8.25" style="166" customWidth="1"/>
    <col min="3846" max="3857" width="6.25" style="166" customWidth="1"/>
    <col min="3858" max="4096" width="12.125" style="166"/>
    <col min="4097" max="4097" width="9.375" style="166" customWidth="1"/>
    <col min="4098" max="4098" width="18.375" style="166" customWidth="1"/>
    <col min="4099" max="4100" width="6.375" style="166" customWidth="1"/>
    <col min="4101" max="4101" width="8.25" style="166" customWidth="1"/>
    <col min="4102" max="4113" width="6.25" style="166" customWidth="1"/>
    <col min="4114" max="4352" width="12.125" style="166"/>
    <col min="4353" max="4353" width="9.375" style="166" customWidth="1"/>
    <col min="4354" max="4354" width="18.375" style="166" customWidth="1"/>
    <col min="4355" max="4356" width="6.375" style="166" customWidth="1"/>
    <col min="4357" max="4357" width="8.25" style="166" customWidth="1"/>
    <col min="4358" max="4369" width="6.25" style="166" customWidth="1"/>
    <col min="4370" max="4608" width="12.125" style="166"/>
    <col min="4609" max="4609" width="9.375" style="166" customWidth="1"/>
    <col min="4610" max="4610" width="18.375" style="166" customWidth="1"/>
    <col min="4611" max="4612" width="6.375" style="166" customWidth="1"/>
    <col min="4613" max="4613" width="8.25" style="166" customWidth="1"/>
    <col min="4614" max="4625" width="6.25" style="166" customWidth="1"/>
    <col min="4626" max="4864" width="12.125" style="166"/>
    <col min="4865" max="4865" width="9.375" style="166" customWidth="1"/>
    <col min="4866" max="4866" width="18.375" style="166" customWidth="1"/>
    <col min="4867" max="4868" width="6.375" style="166" customWidth="1"/>
    <col min="4869" max="4869" width="8.25" style="166" customWidth="1"/>
    <col min="4870" max="4881" width="6.25" style="166" customWidth="1"/>
    <col min="4882" max="5120" width="12.125" style="166"/>
    <col min="5121" max="5121" width="9.375" style="166" customWidth="1"/>
    <col min="5122" max="5122" width="18.375" style="166" customWidth="1"/>
    <col min="5123" max="5124" width="6.375" style="166" customWidth="1"/>
    <col min="5125" max="5125" width="8.25" style="166" customWidth="1"/>
    <col min="5126" max="5137" width="6.25" style="166" customWidth="1"/>
    <col min="5138" max="5376" width="12.125" style="166"/>
    <col min="5377" max="5377" width="9.375" style="166" customWidth="1"/>
    <col min="5378" max="5378" width="18.375" style="166" customWidth="1"/>
    <col min="5379" max="5380" width="6.375" style="166" customWidth="1"/>
    <col min="5381" max="5381" width="8.25" style="166" customWidth="1"/>
    <col min="5382" max="5393" width="6.25" style="166" customWidth="1"/>
    <col min="5394" max="5632" width="12.125" style="166"/>
    <col min="5633" max="5633" width="9.375" style="166" customWidth="1"/>
    <col min="5634" max="5634" width="18.375" style="166" customWidth="1"/>
    <col min="5635" max="5636" width="6.375" style="166" customWidth="1"/>
    <col min="5637" max="5637" width="8.25" style="166" customWidth="1"/>
    <col min="5638" max="5649" width="6.25" style="166" customWidth="1"/>
    <col min="5650" max="5888" width="12.125" style="166"/>
    <col min="5889" max="5889" width="9.375" style="166" customWidth="1"/>
    <col min="5890" max="5890" width="18.375" style="166" customWidth="1"/>
    <col min="5891" max="5892" width="6.375" style="166" customWidth="1"/>
    <col min="5893" max="5893" width="8.25" style="166" customWidth="1"/>
    <col min="5894" max="5905" width="6.25" style="166" customWidth="1"/>
    <col min="5906" max="6144" width="12.125" style="166"/>
    <col min="6145" max="6145" width="9.375" style="166" customWidth="1"/>
    <col min="6146" max="6146" width="18.375" style="166" customWidth="1"/>
    <col min="6147" max="6148" width="6.375" style="166" customWidth="1"/>
    <col min="6149" max="6149" width="8.25" style="166" customWidth="1"/>
    <col min="6150" max="6161" width="6.25" style="166" customWidth="1"/>
    <col min="6162" max="6400" width="12.125" style="166"/>
    <col min="6401" max="6401" width="9.375" style="166" customWidth="1"/>
    <col min="6402" max="6402" width="18.375" style="166" customWidth="1"/>
    <col min="6403" max="6404" width="6.375" style="166" customWidth="1"/>
    <col min="6405" max="6405" width="8.25" style="166" customWidth="1"/>
    <col min="6406" max="6417" width="6.25" style="166" customWidth="1"/>
    <col min="6418" max="6656" width="12.125" style="166"/>
    <col min="6657" max="6657" width="9.375" style="166" customWidth="1"/>
    <col min="6658" max="6658" width="18.375" style="166" customWidth="1"/>
    <col min="6659" max="6660" width="6.375" style="166" customWidth="1"/>
    <col min="6661" max="6661" width="8.25" style="166" customWidth="1"/>
    <col min="6662" max="6673" width="6.25" style="166" customWidth="1"/>
    <col min="6674" max="6912" width="12.125" style="166"/>
    <col min="6913" max="6913" width="9.375" style="166" customWidth="1"/>
    <col min="6914" max="6914" width="18.375" style="166" customWidth="1"/>
    <col min="6915" max="6916" width="6.375" style="166" customWidth="1"/>
    <col min="6917" max="6917" width="8.25" style="166" customWidth="1"/>
    <col min="6918" max="6929" width="6.25" style="166" customWidth="1"/>
    <col min="6930" max="7168" width="12.125" style="166"/>
    <col min="7169" max="7169" width="9.375" style="166" customWidth="1"/>
    <col min="7170" max="7170" width="18.375" style="166" customWidth="1"/>
    <col min="7171" max="7172" width="6.375" style="166" customWidth="1"/>
    <col min="7173" max="7173" width="8.25" style="166" customWidth="1"/>
    <col min="7174" max="7185" width="6.25" style="166" customWidth="1"/>
    <col min="7186" max="7424" width="12.125" style="166"/>
    <col min="7425" max="7425" width="9.375" style="166" customWidth="1"/>
    <col min="7426" max="7426" width="18.375" style="166" customWidth="1"/>
    <col min="7427" max="7428" width="6.375" style="166" customWidth="1"/>
    <col min="7429" max="7429" width="8.25" style="166" customWidth="1"/>
    <col min="7430" max="7441" width="6.25" style="166" customWidth="1"/>
    <col min="7442" max="7680" width="12.125" style="166"/>
    <col min="7681" max="7681" width="9.375" style="166" customWidth="1"/>
    <col min="7682" max="7682" width="18.375" style="166" customWidth="1"/>
    <col min="7683" max="7684" width="6.375" style="166" customWidth="1"/>
    <col min="7685" max="7685" width="8.25" style="166" customWidth="1"/>
    <col min="7686" max="7697" width="6.25" style="166" customWidth="1"/>
    <col min="7698" max="7936" width="12.125" style="166"/>
    <col min="7937" max="7937" width="9.375" style="166" customWidth="1"/>
    <col min="7938" max="7938" width="18.375" style="166" customWidth="1"/>
    <col min="7939" max="7940" width="6.375" style="166" customWidth="1"/>
    <col min="7941" max="7941" width="8.25" style="166" customWidth="1"/>
    <col min="7942" max="7953" width="6.25" style="166" customWidth="1"/>
    <col min="7954" max="8192" width="12.125" style="166"/>
    <col min="8193" max="8193" width="9.375" style="166" customWidth="1"/>
    <col min="8194" max="8194" width="18.375" style="166" customWidth="1"/>
    <col min="8195" max="8196" width="6.375" style="166" customWidth="1"/>
    <col min="8197" max="8197" width="8.25" style="166" customWidth="1"/>
    <col min="8198" max="8209" width="6.25" style="166" customWidth="1"/>
    <col min="8210" max="8448" width="12.125" style="166"/>
    <col min="8449" max="8449" width="9.375" style="166" customWidth="1"/>
    <col min="8450" max="8450" width="18.375" style="166" customWidth="1"/>
    <col min="8451" max="8452" width="6.375" style="166" customWidth="1"/>
    <col min="8453" max="8453" width="8.25" style="166" customWidth="1"/>
    <col min="8454" max="8465" width="6.25" style="166" customWidth="1"/>
    <col min="8466" max="8704" width="12.125" style="166"/>
    <col min="8705" max="8705" width="9.375" style="166" customWidth="1"/>
    <col min="8706" max="8706" width="18.375" style="166" customWidth="1"/>
    <col min="8707" max="8708" width="6.375" style="166" customWidth="1"/>
    <col min="8709" max="8709" width="8.25" style="166" customWidth="1"/>
    <col min="8710" max="8721" width="6.25" style="166" customWidth="1"/>
    <col min="8722" max="8960" width="12.125" style="166"/>
    <col min="8961" max="8961" width="9.375" style="166" customWidth="1"/>
    <col min="8962" max="8962" width="18.375" style="166" customWidth="1"/>
    <col min="8963" max="8964" width="6.375" style="166" customWidth="1"/>
    <col min="8965" max="8965" width="8.25" style="166" customWidth="1"/>
    <col min="8966" max="8977" width="6.25" style="166" customWidth="1"/>
    <col min="8978" max="9216" width="12.125" style="166"/>
    <col min="9217" max="9217" width="9.375" style="166" customWidth="1"/>
    <col min="9218" max="9218" width="18.375" style="166" customWidth="1"/>
    <col min="9219" max="9220" width="6.375" style="166" customWidth="1"/>
    <col min="9221" max="9221" width="8.25" style="166" customWidth="1"/>
    <col min="9222" max="9233" width="6.25" style="166" customWidth="1"/>
    <col min="9234" max="9472" width="12.125" style="166"/>
    <col min="9473" max="9473" width="9.375" style="166" customWidth="1"/>
    <col min="9474" max="9474" width="18.375" style="166" customWidth="1"/>
    <col min="9475" max="9476" width="6.375" style="166" customWidth="1"/>
    <col min="9477" max="9477" width="8.25" style="166" customWidth="1"/>
    <col min="9478" max="9489" width="6.25" style="166" customWidth="1"/>
    <col min="9490" max="9728" width="12.125" style="166"/>
    <col min="9729" max="9729" width="9.375" style="166" customWidth="1"/>
    <col min="9730" max="9730" width="18.375" style="166" customWidth="1"/>
    <col min="9731" max="9732" width="6.375" style="166" customWidth="1"/>
    <col min="9733" max="9733" width="8.25" style="166" customWidth="1"/>
    <col min="9734" max="9745" width="6.25" style="166" customWidth="1"/>
    <col min="9746" max="9984" width="12.125" style="166"/>
    <col min="9985" max="9985" width="9.375" style="166" customWidth="1"/>
    <col min="9986" max="9986" width="18.375" style="166" customWidth="1"/>
    <col min="9987" max="9988" width="6.375" style="166" customWidth="1"/>
    <col min="9989" max="9989" width="8.25" style="166" customWidth="1"/>
    <col min="9990" max="10001" width="6.25" style="166" customWidth="1"/>
    <col min="10002" max="10240" width="12.125" style="166"/>
    <col min="10241" max="10241" width="9.375" style="166" customWidth="1"/>
    <col min="10242" max="10242" width="18.375" style="166" customWidth="1"/>
    <col min="10243" max="10244" width="6.375" style="166" customWidth="1"/>
    <col min="10245" max="10245" width="8.25" style="166" customWidth="1"/>
    <col min="10246" max="10257" width="6.25" style="166" customWidth="1"/>
    <col min="10258" max="10496" width="12.125" style="166"/>
    <col min="10497" max="10497" width="9.375" style="166" customWidth="1"/>
    <col min="10498" max="10498" width="18.375" style="166" customWidth="1"/>
    <col min="10499" max="10500" width="6.375" style="166" customWidth="1"/>
    <col min="10501" max="10501" width="8.25" style="166" customWidth="1"/>
    <col min="10502" max="10513" width="6.25" style="166" customWidth="1"/>
    <col min="10514" max="10752" width="12.125" style="166"/>
    <col min="10753" max="10753" width="9.375" style="166" customWidth="1"/>
    <col min="10754" max="10754" width="18.375" style="166" customWidth="1"/>
    <col min="10755" max="10756" width="6.375" style="166" customWidth="1"/>
    <col min="10757" max="10757" width="8.25" style="166" customWidth="1"/>
    <col min="10758" max="10769" width="6.25" style="166" customWidth="1"/>
    <col min="10770" max="11008" width="12.125" style="166"/>
    <col min="11009" max="11009" width="9.375" style="166" customWidth="1"/>
    <col min="11010" max="11010" width="18.375" style="166" customWidth="1"/>
    <col min="11011" max="11012" width="6.375" style="166" customWidth="1"/>
    <col min="11013" max="11013" width="8.25" style="166" customWidth="1"/>
    <col min="11014" max="11025" width="6.25" style="166" customWidth="1"/>
    <col min="11026" max="11264" width="12.125" style="166"/>
    <col min="11265" max="11265" width="9.375" style="166" customWidth="1"/>
    <col min="11266" max="11266" width="18.375" style="166" customWidth="1"/>
    <col min="11267" max="11268" width="6.375" style="166" customWidth="1"/>
    <col min="11269" max="11269" width="8.25" style="166" customWidth="1"/>
    <col min="11270" max="11281" width="6.25" style="166" customWidth="1"/>
    <col min="11282" max="11520" width="12.125" style="166"/>
    <col min="11521" max="11521" width="9.375" style="166" customWidth="1"/>
    <col min="11522" max="11522" width="18.375" style="166" customWidth="1"/>
    <col min="11523" max="11524" width="6.375" style="166" customWidth="1"/>
    <col min="11525" max="11525" width="8.25" style="166" customWidth="1"/>
    <col min="11526" max="11537" width="6.25" style="166" customWidth="1"/>
    <col min="11538" max="11776" width="12.125" style="166"/>
    <col min="11777" max="11777" width="9.375" style="166" customWidth="1"/>
    <col min="11778" max="11778" width="18.375" style="166" customWidth="1"/>
    <col min="11779" max="11780" width="6.375" style="166" customWidth="1"/>
    <col min="11781" max="11781" width="8.25" style="166" customWidth="1"/>
    <col min="11782" max="11793" width="6.25" style="166" customWidth="1"/>
    <col min="11794" max="12032" width="12.125" style="166"/>
    <col min="12033" max="12033" width="9.375" style="166" customWidth="1"/>
    <col min="12034" max="12034" width="18.375" style="166" customWidth="1"/>
    <col min="12035" max="12036" width="6.375" style="166" customWidth="1"/>
    <col min="12037" max="12037" width="8.25" style="166" customWidth="1"/>
    <col min="12038" max="12049" width="6.25" style="166" customWidth="1"/>
    <col min="12050" max="12288" width="12.125" style="166"/>
    <col min="12289" max="12289" width="9.375" style="166" customWidth="1"/>
    <col min="12290" max="12290" width="18.375" style="166" customWidth="1"/>
    <col min="12291" max="12292" width="6.375" style="166" customWidth="1"/>
    <col min="12293" max="12293" width="8.25" style="166" customWidth="1"/>
    <col min="12294" max="12305" width="6.25" style="166" customWidth="1"/>
    <col min="12306" max="12544" width="12.125" style="166"/>
    <col min="12545" max="12545" width="9.375" style="166" customWidth="1"/>
    <col min="12546" max="12546" width="18.375" style="166" customWidth="1"/>
    <col min="12547" max="12548" width="6.375" style="166" customWidth="1"/>
    <col min="12549" max="12549" width="8.25" style="166" customWidth="1"/>
    <col min="12550" max="12561" width="6.25" style="166" customWidth="1"/>
    <col min="12562" max="12800" width="12.125" style="166"/>
    <col min="12801" max="12801" width="9.375" style="166" customWidth="1"/>
    <col min="12802" max="12802" width="18.375" style="166" customWidth="1"/>
    <col min="12803" max="12804" width="6.375" style="166" customWidth="1"/>
    <col min="12805" max="12805" width="8.25" style="166" customWidth="1"/>
    <col min="12806" max="12817" width="6.25" style="166" customWidth="1"/>
    <col min="12818" max="13056" width="12.125" style="166"/>
    <col min="13057" max="13057" width="9.375" style="166" customWidth="1"/>
    <col min="13058" max="13058" width="18.375" style="166" customWidth="1"/>
    <col min="13059" max="13060" width="6.375" style="166" customWidth="1"/>
    <col min="13061" max="13061" width="8.25" style="166" customWidth="1"/>
    <col min="13062" max="13073" width="6.25" style="166" customWidth="1"/>
    <col min="13074" max="13312" width="12.125" style="166"/>
    <col min="13313" max="13313" width="9.375" style="166" customWidth="1"/>
    <col min="13314" max="13314" width="18.375" style="166" customWidth="1"/>
    <col min="13315" max="13316" width="6.375" style="166" customWidth="1"/>
    <col min="13317" max="13317" width="8.25" style="166" customWidth="1"/>
    <col min="13318" max="13329" width="6.25" style="166" customWidth="1"/>
    <col min="13330" max="13568" width="12.125" style="166"/>
    <col min="13569" max="13569" width="9.375" style="166" customWidth="1"/>
    <col min="13570" max="13570" width="18.375" style="166" customWidth="1"/>
    <col min="13571" max="13572" width="6.375" style="166" customWidth="1"/>
    <col min="13573" max="13573" width="8.25" style="166" customWidth="1"/>
    <col min="13574" max="13585" width="6.25" style="166" customWidth="1"/>
    <col min="13586" max="13824" width="12.125" style="166"/>
    <col min="13825" max="13825" width="9.375" style="166" customWidth="1"/>
    <col min="13826" max="13826" width="18.375" style="166" customWidth="1"/>
    <col min="13827" max="13828" width="6.375" style="166" customWidth="1"/>
    <col min="13829" max="13829" width="8.25" style="166" customWidth="1"/>
    <col min="13830" max="13841" width="6.25" style="166" customWidth="1"/>
    <col min="13842" max="14080" width="12.125" style="166"/>
    <col min="14081" max="14081" width="9.375" style="166" customWidth="1"/>
    <col min="14082" max="14082" width="18.375" style="166" customWidth="1"/>
    <col min="14083" max="14084" width="6.375" style="166" customWidth="1"/>
    <col min="14085" max="14085" width="8.25" style="166" customWidth="1"/>
    <col min="14086" max="14097" width="6.25" style="166" customWidth="1"/>
    <col min="14098" max="14336" width="12.125" style="166"/>
    <col min="14337" max="14337" width="9.375" style="166" customWidth="1"/>
    <col min="14338" max="14338" width="18.375" style="166" customWidth="1"/>
    <col min="14339" max="14340" width="6.375" style="166" customWidth="1"/>
    <col min="14341" max="14341" width="8.25" style="166" customWidth="1"/>
    <col min="14342" max="14353" width="6.25" style="166" customWidth="1"/>
    <col min="14354" max="14592" width="12.125" style="166"/>
    <col min="14593" max="14593" width="9.375" style="166" customWidth="1"/>
    <col min="14594" max="14594" width="18.375" style="166" customWidth="1"/>
    <col min="14595" max="14596" width="6.375" style="166" customWidth="1"/>
    <col min="14597" max="14597" width="8.25" style="166" customWidth="1"/>
    <col min="14598" max="14609" width="6.25" style="166" customWidth="1"/>
    <col min="14610" max="14848" width="12.125" style="166"/>
    <col min="14849" max="14849" width="9.375" style="166" customWidth="1"/>
    <col min="14850" max="14850" width="18.375" style="166" customWidth="1"/>
    <col min="14851" max="14852" width="6.375" style="166" customWidth="1"/>
    <col min="14853" max="14853" width="8.25" style="166" customWidth="1"/>
    <col min="14854" max="14865" width="6.25" style="166" customWidth="1"/>
    <col min="14866" max="15104" width="12.125" style="166"/>
    <col min="15105" max="15105" width="9.375" style="166" customWidth="1"/>
    <col min="15106" max="15106" width="18.375" style="166" customWidth="1"/>
    <col min="15107" max="15108" width="6.375" style="166" customWidth="1"/>
    <col min="15109" max="15109" width="8.25" style="166" customWidth="1"/>
    <col min="15110" max="15121" width="6.25" style="166" customWidth="1"/>
    <col min="15122" max="15360" width="12.125" style="166"/>
    <col min="15361" max="15361" width="9.375" style="166" customWidth="1"/>
    <col min="15362" max="15362" width="18.375" style="166" customWidth="1"/>
    <col min="15363" max="15364" width="6.375" style="166" customWidth="1"/>
    <col min="15365" max="15365" width="8.25" style="166" customWidth="1"/>
    <col min="15366" max="15377" width="6.25" style="166" customWidth="1"/>
    <col min="15378" max="15616" width="12.125" style="166"/>
    <col min="15617" max="15617" width="9.375" style="166" customWidth="1"/>
    <col min="15618" max="15618" width="18.375" style="166" customWidth="1"/>
    <col min="15619" max="15620" width="6.375" style="166" customWidth="1"/>
    <col min="15621" max="15621" width="8.25" style="166" customWidth="1"/>
    <col min="15622" max="15633" width="6.25" style="166" customWidth="1"/>
    <col min="15634" max="15872" width="12.125" style="166"/>
    <col min="15873" max="15873" width="9.375" style="166" customWidth="1"/>
    <col min="15874" max="15874" width="18.375" style="166" customWidth="1"/>
    <col min="15875" max="15876" width="6.375" style="166" customWidth="1"/>
    <col min="15877" max="15877" width="8.25" style="166" customWidth="1"/>
    <col min="15878" max="15889" width="6.25" style="166" customWidth="1"/>
    <col min="15890" max="16128" width="12.125" style="166"/>
    <col min="16129" max="16129" width="9.375" style="166" customWidth="1"/>
    <col min="16130" max="16130" width="18.375" style="166" customWidth="1"/>
    <col min="16131" max="16132" width="6.375" style="166" customWidth="1"/>
    <col min="16133" max="16133" width="8.25" style="166" customWidth="1"/>
    <col min="16134" max="16145" width="6.25" style="166" customWidth="1"/>
    <col min="16146" max="16384" width="12.125" style="166"/>
  </cols>
  <sheetData>
    <row r="1" spans="1:18" s="148" customFormat="1" ht="18.75" customHeight="1" x14ac:dyDescent="0.15">
      <c r="A1" s="178" t="s">
        <v>631</v>
      </c>
      <c r="B1" s="158"/>
      <c r="C1" s="146"/>
      <c r="D1" s="146"/>
      <c r="E1" s="159"/>
      <c r="F1" s="147"/>
      <c r="G1" s="159"/>
      <c r="H1" s="159"/>
      <c r="I1" s="159"/>
      <c r="J1" s="147"/>
      <c r="K1" s="159"/>
      <c r="L1" s="159"/>
      <c r="M1" s="159"/>
      <c r="N1" s="159"/>
      <c r="O1" s="159"/>
      <c r="P1" s="159"/>
      <c r="Q1" s="159"/>
      <c r="R1" s="4"/>
    </row>
    <row r="2" spans="1:18" ht="13.5" customHeight="1" x14ac:dyDescent="0.15">
      <c r="A2" s="365" t="s">
        <v>6</v>
      </c>
      <c r="B2" s="365" t="s">
        <v>2</v>
      </c>
      <c r="C2" s="347" t="s">
        <v>259</v>
      </c>
      <c r="D2" s="347" t="s">
        <v>260</v>
      </c>
      <c r="E2" s="367" t="s">
        <v>504</v>
      </c>
      <c r="F2" s="368"/>
      <c r="G2" s="368"/>
      <c r="H2" s="368"/>
      <c r="I2" s="368"/>
      <c r="J2" s="368"/>
      <c r="K2" s="368"/>
      <c r="L2" s="368"/>
      <c r="M2" s="368"/>
      <c r="N2" s="368"/>
      <c r="O2" s="368"/>
      <c r="P2" s="368"/>
      <c r="Q2" s="369"/>
      <c r="R2" s="5"/>
    </row>
    <row r="3" spans="1:18" ht="13.5" customHeight="1" x14ac:dyDescent="0.15">
      <c r="A3" s="366"/>
      <c r="B3" s="366"/>
      <c r="C3" s="348"/>
      <c r="D3" s="348"/>
      <c r="E3" s="370" t="s">
        <v>503</v>
      </c>
      <c r="F3" s="372" t="s">
        <v>414</v>
      </c>
      <c r="G3" s="373"/>
      <c r="H3" s="373"/>
      <c r="I3" s="373"/>
      <c r="J3" s="373"/>
      <c r="K3" s="374"/>
      <c r="L3" s="372" t="s">
        <v>415</v>
      </c>
      <c r="M3" s="373"/>
      <c r="N3" s="373"/>
      <c r="O3" s="373"/>
      <c r="P3" s="373"/>
      <c r="Q3" s="374"/>
      <c r="R3" s="5"/>
    </row>
    <row r="4" spans="1:18" ht="13.5" customHeight="1" x14ac:dyDescent="0.15">
      <c r="A4" s="366"/>
      <c r="B4" s="366"/>
      <c r="C4" s="348"/>
      <c r="D4" s="348"/>
      <c r="E4" s="370"/>
      <c r="F4" s="160" t="s">
        <v>502</v>
      </c>
      <c r="G4" s="357" t="s">
        <v>501</v>
      </c>
      <c r="H4" s="160" t="s">
        <v>500</v>
      </c>
      <c r="I4" s="160" t="s">
        <v>499</v>
      </c>
      <c r="J4" s="353" t="s">
        <v>498</v>
      </c>
      <c r="K4" s="353" t="s">
        <v>3</v>
      </c>
      <c r="L4" s="160" t="s">
        <v>502</v>
      </c>
      <c r="M4" s="357" t="s">
        <v>501</v>
      </c>
      <c r="N4" s="160" t="s">
        <v>500</v>
      </c>
      <c r="O4" s="160" t="s">
        <v>499</v>
      </c>
      <c r="P4" s="353" t="s">
        <v>498</v>
      </c>
      <c r="Q4" s="353" t="s">
        <v>3</v>
      </c>
      <c r="R4" s="5"/>
    </row>
    <row r="5" spans="1:18" ht="13.5" customHeight="1" x14ac:dyDescent="0.15">
      <c r="A5" s="366"/>
      <c r="B5" s="366"/>
      <c r="C5" s="348"/>
      <c r="D5" s="348"/>
      <c r="E5" s="371"/>
      <c r="F5" s="161" t="s">
        <v>497</v>
      </c>
      <c r="G5" s="375"/>
      <c r="H5" s="161" t="s">
        <v>497</v>
      </c>
      <c r="I5" s="161" t="s">
        <v>496</v>
      </c>
      <c r="J5" s="359"/>
      <c r="K5" s="375"/>
      <c r="L5" s="161" t="s">
        <v>497</v>
      </c>
      <c r="M5" s="358"/>
      <c r="N5" s="161" t="s">
        <v>497</v>
      </c>
      <c r="O5" s="161" t="s">
        <v>496</v>
      </c>
      <c r="P5" s="359"/>
      <c r="Q5" s="359"/>
      <c r="R5" s="5"/>
    </row>
    <row r="6" spans="1:18" s="155" customFormat="1" ht="14.1" customHeight="1" x14ac:dyDescent="0.15">
      <c r="A6" s="162" t="s">
        <v>494</v>
      </c>
      <c r="B6" s="112" t="s">
        <v>105</v>
      </c>
      <c r="C6" s="113">
        <v>250</v>
      </c>
      <c r="D6" s="114">
        <v>0</v>
      </c>
      <c r="E6" s="115">
        <f>K6+Q6</f>
        <v>11</v>
      </c>
      <c r="F6" s="115">
        <v>7</v>
      </c>
      <c r="G6" s="115">
        <v>1</v>
      </c>
      <c r="H6" s="115">
        <v>0</v>
      </c>
      <c r="I6" s="115">
        <v>1</v>
      </c>
      <c r="J6" s="115">
        <v>2</v>
      </c>
      <c r="K6" s="115">
        <v>11</v>
      </c>
      <c r="L6" s="115">
        <v>0</v>
      </c>
      <c r="M6" s="115">
        <v>0</v>
      </c>
      <c r="N6" s="115">
        <v>0</v>
      </c>
      <c r="O6" s="115">
        <v>0</v>
      </c>
      <c r="P6" s="115">
        <v>0</v>
      </c>
      <c r="Q6" s="115">
        <v>0</v>
      </c>
      <c r="R6" s="14"/>
    </row>
    <row r="7" spans="1:18" s="155" customFormat="1" ht="14.1" customHeight="1" x14ac:dyDescent="0.15">
      <c r="A7" s="162" t="s">
        <v>494</v>
      </c>
      <c r="B7" s="112" t="s">
        <v>107</v>
      </c>
      <c r="C7" s="113">
        <v>280</v>
      </c>
      <c r="D7" s="114">
        <v>0</v>
      </c>
      <c r="E7" s="115">
        <f t="shared" ref="E7:E64" si="0">K7+Q7</f>
        <v>13</v>
      </c>
      <c r="F7" s="115">
        <v>6</v>
      </c>
      <c r="G7" s="115">
        <v>1</v>
      </c>
      <c r="H7" s="115">
        <v>0</v>
      </c>
      <c r="I7" s="115">
        <v>0</v>
      </c>
      <c r="J7" s="115">
        <v>6</v>
      </c>
      <c r="K7" s="115">
        <v>13</v>
      </c>
      <c r="L7" s="115">
        <v>0</v>
      </c>
      <c r="M7" s="115">
        <v>0</v>
      </c>
      <c r="N7" s="115">
        <v>0</v>
      </c>
      <c r="O7" s="115">
        <v>0</v>
      </c>
      <c r="P7" s="115">
        <v>0</v>
      </c>
      <c r="Q7" s="115">
        <v>0</v>
      </c>
      <c r="R7" s="14"/>
    </row>
    <row r="8" spans="1:18" s="155" customFormat="1" ht="14.1" customHeight="1" x14ac:dyDescent="0.15">
      <c r="A8" s="162" t="s">
        <v>494</v>
      </c>
      <c r="B8" s="112" t="s">
        <v>114</v>
      </c>
      <c r="C8" s="113">
        <v>300</v>
      </c>
      <c r="D8" s="114">
        <v>0</v>
      </c>
      <c r="E8" s="115">
        <f t="shared" si="0"/>
        <v>12</v>
      </c>
      <c r="F8" s="115">
        <v>8</v>
      </c>
      <c r="G8" s="115">
        <v>1</v>
      </c>
      <c r="H8" s="115">
        <v>0</v>
      </c>
      <c r="I8" s="115">
        <v>0</v>
      </c>
      <c r="J8" s="115">
        <v>3</v>
      </c>
      <c r="K8" s="115">
        <v>12</v>
      </c>
      <c r="L8" s="115">
        <v>0</v>
      </c>
      <c r="M8" s="115">
        <v>0</v>
      </c>
      <c r="N8" s="115">
        <v>0</v>
      </c>
      <c r="O8" s="115">
        <v>0</v>
      </c>
      <c r="P8" s="115">
        <v>0</v>
      </c>
      <c r="Q8" s="115">
        <v>0</v>
      </c>
      <c r="R8" s="14"/>
    </row>
    <row r="9" spans="1:18" s="155" customFormat="1" ht="14.1" customHeight="1" x14ac:dyDescent="0.15">
      <c r="A9" s="162" t="s">
        <v>494</v>
      </c>
      <c r="B9" s="112" t="s">
        <v>540</v>
      </c>
      <c r="C9" s="113">
        <v>80</v>
      </c>
      <c r="D9" s="114">
        <v>0</v>
      </c>
      <c r="E9" s="115">
        <f t="shared" si="0"/>
        <v>5</v>
      </c>
      <c r="F9" s="115">
        <v>2</v>
      </c>
      <c r="G9" s="115">
        <v>0</v>
      </c>
      <c r="H9" s="115">
        <v>1</v>
      </c>
      <c r="I9" s="115">
        <v>0</v>
      </c>
      <c r="J9" s="115">
        <v>2</v>
      </c>
      <c r="K9" s="115">
        <v>5</v>
      </c>
      <c r="L9" s="115">
        <v>0</v>
      </c>
      <c r="M9" s="115">
        <v>0</v>
      </c>
      <c r="N9" s="115">
        <v>0</v>
      </c>
      <c r="O9" s="115">
        <v>0</v>
      </c>
      <c r="P9" s="115">
        <v>0</v>
      </c>
      <c r="Q9" s="115">
        <v>0</v>
      </c>
      <c r="R9" s="14"/>
    </row>
    <row r="10" spans="1:18" s="155" customFormat="1" ht="14.1" customHeight="1" x14ac:dyDescent="0.15">
      <c r="A10" s="162" t="s">
        <v>494</v>
      </c>
      <c r="B10" s="112" t="s">
        <v>104</v>
      </c>
      <c r="C10" s="113">
        <v>160</v>
      </c>
      <c r="D10" s="114">
        <v>0</v>
      </c>
      <c r="E10" s="115">
        <f t="shared" si="0"/>
        <v>8</v>
      </c>
      <c r="F10" s="115">
        <v>8</v>
      </c>
      <c r="G10" s="115">
        <v>0</v>
      </c>
      <c r="H10" s="115">
        <v>0</v>
      </c>
      <c r="I10" s="115">
        <v>0</v>
      </c>
      <c r="J10" s="115">
        <v>0</v>
      </c>
      <c r="K10" s="115">
        <v>8</v>
      </c>
      <c r="L10" s="115">
        <v>0</v>
      </c>
      <c r="M10" s="115">
        <v>0</v>
      </c>
      <c r="N10" s="115">
        <v>0</v>
      </c>
      <c r="O10" s="115">
        <v>0</v>
      </c>
      <c r="P10" s="115">
        <v>0</v>
      </c>
      <c r="Q10" s="115">
        <v>0</v>
      </c>
      <c r="R10" s="14"/>
    </row>
    <row r="11" spans="1:18" s="155" customFormat="1" ht="14.1" customHeight="1" x14ac:dyDescent="0.15">
      <c r="A11" s="162" t="s">
        <v>494</v>
      </c>
      <c r="B11" s="122" t="s">
        <v>115</v>
      </c>
      <c r="C11" s="113">
        <v>305</v>
      </c>
      <c r="D11" s="114">
        <v>0</v>
      </c>
      <c r="E11" s="115">
        <f t="shared" si="0"/>
        <v>11</v>
      </c>
      <c r="F11" s="115">
        <v>7</v>
      </c>
      <c r="G11" s="115">
        <v>0</v>
      </c>
      <c r="H11" s="115">
        <v>0</v>
      </c>
      <c r="I11" s="115">
        <v>1</v>
      </c>
      <c r="J11" s="115">
        <v>3</v>
      </c>
      <c r="K11" s="115">
        <v>11</v>
      </c>
      <c r="L11" s="115">
        <v>0</v>
      </c>
      <c r="M11" s="115">
        <v>0</v>
      </c>
      <c r="N11" s="115">
        <v>0</v>
      </c>
      <c r="O11" s="115">
        <v>0</v>
      </c>
      <c r="P11" s="115">
        <v>0</v>
      </c>
      <c r="Q11" s="115">
        <v>0</v>
      </c>
      <c r="R11" s="14"/>
    </row>
    <row r="12" spans="1:18" s="155" customFormat="1" ht="14.1" customHeight="1" x14ac:dyDescent="0.15">
      <c r="A12" s="162" t="s">
        <v>494</v>
      </c>
      <c r="B12" s="112" t="s">
        <v>106</v>
      </c>
      <c r="C12" s="113">
        <v>320</v>
      </c>
      <c r="D12" s="114">
        <v>0</v>
      </c>
      <c r="E12" s="115">
        <f t="shared" si="0"/>
        <v>14</v>
      </c>
      <c r="F12" s="115">
        <v>9</v>
      </c>
      <c r="G12" s="115">
        <v>0</v>
      </c>
      <c r="H12" s="115">
        <v>0</v>
      </c>
      <c r="I12" s="115">
        <v>0</v>
      </c>
      <c r="J12" s="115">
        <v>5</v>
      </c>
      <c r="K12" s="115">
        <v>14</v>
      </c>
      <c r="L12" s="115">
        <v>0</v>
      </c>
      <c r="M12" s="115">
        <v>0</v>
      </c>
      <c r="N12" s="115">
        <v>0</v>
      </c>
      <c r="O12" s="115">
        <v>0</v>
      </c>
      <c r="P12" s="115">
        <v>0</v>
      </c>
      <c r="Q12" s="115">
        <v>0</v>
      </c>
      <c r="R12" s="14"/>
    </row>
    <row r="13" spans="1:18" s="155" customFormat="1" ht="14.1" customHeight="1" x14ac:dyDescent="0.15">
      <c r="A13" s="162" t="s">
        <v>494</v>
      </c>
      <c r="B13" s="112" t="s">
        <v>108</v>
      </c>
      <c r="C13" s="113">
        <v>340</v>
      </c>
      <c r="D13" s="114">
        <v>0</v>
      </c>
      <c r="E13" s="115">
        <f t="shared" si="0"/>
        <v>8</v>
      </c>
      <c r="F13" s="115">
        <v>6</v>
      </c>
      <c r="G13" s="115">
        <v>0</v>
      </c>
      <c r="H13" s="115">
        <v>0</v>
      </c>
      <c r="I13" s="115">
        <v>0</v>
      </c>
      <c r="J13" s="115">
        <v>2</v>
      </c>
      <c r="K13" s="115">
        <v>8</v>
      </c>
      <c r="L13" s="115">
        <v>0</v>
      </c>
      <c r="M13" s="115">
        <v>0</v>
      </c>
      <c r="N13" s="115">
        <v>0</v>
      </c>
      <c r="O13" s="115">
        <v>0</v>
      </c>
      <c r="P13" s="115">
        <v>0</v>
      </c>
      <c r="Q13" s="115">
        <v>0</v>
      </c>
      <c r="R13" s="14"/>
    </row>
    <row r="14" spans="1:18" s="155" customFormat="1" ht="14.1" customHeight="1" x14ac:dyDescent="0.15">
      <c r="A14" s="162" t="s">
        <v>494</v>
      </c>
      <c r="B14" s="112" t="s">
        <v>109</v>
      </c>
      <c r="C14" s="113">
        <v>360</v>
      </c>
      <c r="D14" s="114">
        <v>0</v>
      </c>
      <c r="E14" s="115">
        <f t="shared" si="0"/>
        <v>15</v>
      </c>
      <c r="F14" s="115">
        <v>13</v>
      </c>
      <c r="G14" s="115">
        <v>0</v>
      </c>
      <c r="H14" s="115">
        <v>1</v>
      </c>
      <c r="I14" s="115">
        <v>0</v>
      </c>
      <c r="J14" s="115">
        <v>1</v>
      </c>
      <c r="K14" s="115">
        <v>15</v>
      </c>
      <c r="L14" s="115">
        <v>0</v>
      </c>
      <c r="M14" s="115">
        <v>0</v>
      </c>
      <c r="N14" s="115">
        <v>0</v>
      </c>
      <c r="O14" s="115">
        <v>0</v>
      </c>
      <c r="P14" s="115">
        <v>0</v>
      </c>
      <c r="Q14" s="115">
        <v>0</v>
      </c>
      <c r="R14" s="14"/>
    </row>
    <row r="15" spans="1:18" s="155" customFormat="1" ht="14.1" customHeight="1" x14ac:dyDescent="0.15">
      <c r="A15" s="162" t="s">
        <v>494</v>
      </c>
      <c r="B15" s="112" t="s">
        <v>102</v>
      </c>
      <c r="C15" s="113">
        <v>385</v>
      </c>
      <c r="D15" s="114">
        <v>0</v>
      </c>
      <c r="E15" s="115">
        <f t="shared" si="0"/>
        <v>7</v>
      </c>
      <c r="F15" s="115">
        <v>5</v>
      </c>
      <c r="G15" s="115">
        <v>1</v>
      </c>
      <c r="H15" s="115">
        <v>0</v>
      </c>
      <c r="I15" s="115">
        <v>1</v>
      </c>
      <c r="J15" s="115">
        <v>0</v>
      </c>
      <c r="K15" s="115">
        <v>7</v>
      </c>
      <c r="L15" s="115">
        <v>0</v>
      </c>
      <c r="M15" s="115">
        <v>0</v>
      </c>
      <c r="N15" s="115">
        <v>0</v>
      </c>
      <c r="O15" s="115">
        <v>0</v>
      </c>
      <c r="P15" s="115">
        <v>0</v>
      </c>
      <c r="Q15" s="115">
        <v>0</v>
      </c>
      <c r="R15" s="14"/>
    </row>
    <row r="16" spans="1:18" s="155" customFormat="1" ht="14.1" customHeight="1" x14ac:dyDescent="0.15">
      <c r="A16" s="162" t="s">
        <v>494</v>
      </c>
      <c r="B16" s="112" t="s">
        <v>103</v>
      </c>
      <c r="C16" s="113">
        <v>400</v>
      </c>
      <c r="D16" s="114">
        <v>0</v>
      </c>
      <c r="E16" s="115">
        <f t="shared" si="0"/>
        <v>7</v>
      </c>
      <c r="F16" s="115">
        <v>7</v>
      </c>
      <c r="G16" s="115">
        <v>0</v>
      </c>
      <c r="H16" s="115">
        <v>0</v>
      </c>
      <c r="I16" s="115">
        <v>0</v>
      </c>
      <c r="J16" s="115">
        <v>0</v>
      </c>
      <c r="K16" s="115">
        <v>7</v>
      </c>
      <c r="L16" s="115">
        <v>0</v>
      </c>
      <c r="M16" s="115">
        <v>0</v>
      </c>
      <c r="N16" s="115">
        <v>0</v>
      </c>
      <c r="O16" s="115">
        <v>0</v>
      </c>
      <c r="P16" s="115">
        <v>0</v>
      </c>
      <c r="Q16" s="115">
        <v>0</v>
      </c>
      <c r="R16" s="14"/>
    </row>
    <row r="17" spans="1:18" s="155" customFormat="1" ht="14.1" customHeight="1" x14ac:dyDescent="0.15">
      <c r="A17" s="162" t="s">
        <v>494</v>
      </c>
      <c r="B17" s="112" t="s">
        <v>411</v>
      </c>
      <c r="C17" s="113">
        <v>380</v>
      </c>
      <c r="D17" s="114">
        <v>0</v>
      </c>
      <c r="E17" s="115">
        <f t="shared" si="0"/>
        <v>13</v>
      </c>
      <c r="F17" s="115">
        <v>12</v>
      </c>
      <c r="G17" s="115">
        <v>0</v>
      </c>
      <c r="H17" s="115">
        <v>1</v>
      </c>
      <c r="I17" s="115">
        <v>0</v>
      </c>
      <c r="J17" s="115">
        <v>0</v>
      </c>
      <c r="K17" s="115">
        <v>13</v>
      </c>
      <c r="L17" s="115">
        <v>0</v>
      </c>
      <c r="M17" s="115">
        <v>0</v>
      </c>
      <c r="N17" s="115">
        <v>0</v>
      </c>
      <c r="O17" s="115">
        <v>0</v>
      </c>
      <c r="P17" s="115">
        <v>0</v>
      </c>
      <c r="Q17" s="115">
        <v>0</v>
      </c>
      <c r="R17" s="14"/>
    </row>
    <row r="18" spans="1:18" s="155" customFormat="1" ht="14.1" customHeight="1" x14ac:dyDescent="0.15">
      <c r="A18" s="162" t="s">
        <v>494</v>
      </c>
      <c r="B18" s="112" t="s">
        <v>113</v>
      </c>
      <c r="C18" s="113">
        <v>400</v>
      </c>
      <c r="D18" s="114">
        <v>0</v>
      </c>
      <c r="E18" s="115">
        <f t="shared" si="0"/>
        <v>9</v>
      </c>
      <c r="F18" s="115">
        <v>9</v>
      </c>
      <c r="G18" s="115">
        <v>0</v>
      </c>
      <c r="H18" s="115">
        <v>0</v>
      </c>
      <c r="I18" s="115">
        <v>0</v>
      </c>
      <c r="J18" s="115">
        <v>0</v>
      </c>
      <c r="K18" s="115">
        <v>9</v>
      </c>
      <c r="L18" s="115">
        <v>0</v>
      </c>
      <c r="M18" s="115">
        <v>0</v>
      </c>
      <c r="N18" s="115">
        <v>0</v>
      </c>
      <c r="O18" s="115">
        <v>0</v>
      </c>
      <c r="P18" s="115">
        <v>0</v>
      </c>
      <c r="Q18" s="115">
        <v>0</v>
      </c>
      <c r="R18" s="14"/>
    </row>
    <row r="19" spans="1:18" s="155" customFormat="1" ht="14.1" customHeight="1" x14ac:dyDescent="0.15">
      <c r="A19" s="162" t="s">
        <v>494</v>
      </c>
      <c r="B19" s="112" t="s">
        <v>112</v>
      </c>
      <c r="C19" s="113">
        <v>280</v>
      </c>
      <c r="D19" s="114">
        <v>0</v>
      </c>
      <c r="E19" s="115">
        <f t="shared" si="0"/>
        <v>10</v>
      </c>
      <c r="F19" s="115">
        <v>6</v>
      </c>
      <c r="G19" s="115">
        <v>1</v>
      </c>
      <c r="H19" s="115">
        <v>0</v>
      </c>
      <c r="I19" s="115">
        <v>1</v>
      </c>
      <c r="J19" s="115">
        <v>2</v>
      </c>
      <c r="K19" s="115">
        <v>10</v>
      </c>
      <c r="L19" s="115">
        <v>0</v>
      </c>
      <c r="M19" s="115">
        <v>0</v>
      </c>
      <c r="N19" s="115">
        <v>0</v>
      </c>
      <c r="O19" s="115">
        <v>0</v>
      </c>
      <c r="P19" s="115">
        <v>0</v>
      </c>
      <c r="Q19" s="115">
        <v>0</v>
      </c>
      <c r="R19" s="14"/>
    </row>
    <row r="20" spans="1:18" s="155" customFormat="1" ht="14.1" customHeight="1" x14ac:dyDescent="0.15">
      <c r="A20" s="162" t="s">
        <v>494</v>
      </c>
      <c r="B20" s="112" t="s">
        <v>370</v>
      </c>
      <c r="C20" s="113">
        <v>160</v>
      </c>
      <c r="D20" s="114">
        <v>0</v>
      </c>
      <c r="E20" s="115">
        <f t="shared" si="0"/>
        <v>3</v>
      </c>
      <c r="F20" s="115">
        <v>2</v>
      </c>
      <c r="G20" s="115">
        <v>0</v>
      </c>
      <c r="H20" s="115">
        <v>0</v>
      </c>
      <c r="I20" s="115">
        <v>1</v>
      </c>
      <c r="J20" s="115">
        <v>0</v>
      </c>
      <c r="K20" s="115">
        <v>3</v>
      </c>
      <c r="L20" s="115">
        <v>0</v>
      </c>
      <c r="M20" s="115">
        <v>0</v>
      </c>
      <c r="N20" s="115">
        <v>0</v>
      </c>
      <c r="O20" s="115">
        <v>0</v>
      </c>
      <c r="P20" s="115">
        <v>0</v>
      </c>
      <c r="Q20" s="115">
        <v>0</v>
      </c>
      <c r="R20" s="14"/>
    </row>
    <row r="21" spans="1:18" s="155" customFormat="1" ht="14.1" customHeight="1" x14ac:dyDescent="0.15">
      <c r="A21" s="162" t="s">
        <v>494</v>
      </c>
      <c r="B21" s="112" t="s">
        <v>409</v>
      </c>
      <c r="C21" s="113">
        <v>280</v>
      </c>
      <c r="D21" s="114">
        <v>0</v>
      </c>
      <c r="E21" s="115">
        <f t="shared" si="0"/>
        <v>5</v>
      </c>
      <c r="F21" s="115">
        <v>5</v>
      </c>
      <c r="G21" s="115">
        <v>0</v>
      </c>
      <c r="H21" s="115">
        <v>0</v>
      </c>
      <c r="I21" s="115">
        <v>0</v>
      </c>
      <c r="J21" s="115">
        <v>0</v>
      </c>
      <c r="K21" s="115">
        <v>5</v>
      </c>
      <c r="L21" s="115">
        <v>0</v>
      </c>
      <c r="M21" s="115">
        <v>0</v>
      </c>
      <c r="N21" s="115">
        <v>0</v>
      </c>
      <c r="O21" s="115">
        <v>0</v>
      </c>
      <c r="P21" s="115">
        <v>0</v>
      </c>
      <c r="Q21" s="115">
        <v>0</v>
      </c>
      <c r="R21" s="14"/>
    </row>
    <row r="22" spans="1:18" s="155" customFormat="1" ht="14.1" customHeight="1" x14ac:dyDescent="0.15">
      <c r="A22" s="162" t="s">
        <v>494</v>
      </c>
      <c r="B22" s="122" t="s">
        <v>111</v>
      </c>
      <c r="C22" s="113">
        <v>320</v>
      </c>
      <c r="D22" s="114">
        <v>0</v>
      </c>
      <c r="E22" s="115">
        <f t="shared" si="0"/>
        <v>10</v>
      </c>
      <c r="F22" s="115">
        <v>7</v>
      </c>
      <c r="G22" s="115">
        <v>1</v>
      </c>
      <c r="H22" s="115">
        <v>0</v>
      </c>
      <c r="I22" s="115">
        <v>0</v>
      </c>
      <c r="J22" s="115">
        <v>2</v>
      </c>
      <c r="K22" s="115">
        <v>10</v>
      </c>
      <c r="L22" s="115">
        <v>0</v>
      </c>
      <c r="M22" s="115">
        <v>0</v>
      </c>
      <c r="N22" s="115">
        <v>0</v>
      </c>
      <c r="O22" s="115">
        <v>0</v>
      </c>
      <c r="P22" s="115">
        <v>0</v>
      </c>
      <c r="Q22" s="115">
        <v>0</v>
      </c>
      <c r="R22" s="14"/>
    </row>
    <row r="23" spans="1:18" s="155" customFormat="1" ht="14.1" customHeight="1" x14ac:dyDescent="0.15">
      <c r="A23" s="162" t="s">
        <v>494</v>
      </c>
      <c r="B23" s="112" t="s">
        <v>350</v>
      </c>
      <c r="C23" s="113">
        <v>255</v>
      </c>
      <c r="D23" s="114">
        <v>0</v>
      </c>
      <c r="E23" s="115">
        <f t="shared" si="0"/>
        <v>6</v>
      </c>
      <c r="F23" s="115">
        <v>5</v>
      </c>
      <c r="G23" s="115">
        <v>0</v>
      </c>
      <c r="H23" s="115">
        <v>0</v>
      </c>
      <c r="I23" s="115">
        <v>0</v>
      </c>
      <c r="J23" s="115">
        <v>1</v>
      </c>
      <c r="K23" s="115">
        <v>6</v>
      </c>
      <c r="L23" s="115">
        <v>0</v>
      </c>
      <c r="M23" s="115">
        <v>0</v>
      </c>
      <c r="N23" s="115">
        <v>0</v>
      </c>
      <c r="O23" s="115">
        <v>0</v>
      </c>
      <c r="P23" s="115">
        <v>0</v>
      </c>
      <c r="Q23" s="115">
        <v>0</v>
      </c>
      <c r="R23" s="14"/>
    </row>
    <row r="24" spans="1:18" s="155" customFormat="1" ht="14.1" customHeight="1" x14ac:dyDescent="0.15">
      <c r="A24" s="162" t="s">
        <v>494</v>
      </c>
      <c r="B24" s="112" t="s">
        <v>156</v>
      </c>
      <c r="C24" s="113">
        <v>120</v>
      </c>
      <c r="D24" s="114">
        <v>0</v>
      </c>
      <c r="E24" s="115">
        <f t="shared" si="0"/>
        <v>4</v>
      </c>
      <c r="F24" s="115">
        <v>4</v>
      </c>
      <c r="G24" s="115">
        <v>0</v>
      </c>
      <c r="H24" s="115">
        <v>0</v>
      </c>
      <c r="I24" s="115">
        <v>0</v>
      </c>
      <c r="J24" s="115">
        <v>0</v>
      </c>
      <c r="K24" s="115">
        <v>4</v>
      </c>
      <c r="L24" s="115">
        <v>0</v>
      </c>
      <c r="M24" s="115">
        <v>0</v>
      </c>
      <c r="N24" s="115">
        <v>0</v>
      </c>
      <c r="O24" s="115">
        <v>0</v>
      </c>
      <c r="P24" s="115">
        <v>0</v>
      </c>
      <c r="Q24" s="115">
        <v>0</v>
      </c>
      <c r="R24" s="14"/>
    </row>
    <row r="25" spans="1:18" s="155" customFormat="1" ht="14.1" customHeight="1" x14ac:dyDescent="0.15">
      <c r="A25" s="162" t="s">
        <v>494</v>
      </c>
      <c r="B25" s="112" t="s">
        <v>110</v>
      </c>
      <c r="C25" s="113">
        <v>305</v>
      </c>
      <c r="D25" s="114">
        <v>0</v>
      </c>
      <c r="E25" s="115">
        <f t="shared" si="0"/>
        <v>15</v>
      </c>
      <c r="F25" s="115">
        <v>8</v>
      </c>
      <c r="G25" s="115">
        <v>1</v>
      </c>
      <c r="H25" s="115">
        <v>2</v>
      </c>
      <c r="I25" s="115">
        <v>3</v>
      </c>
      <c r="J25" s="115">
        <v>1</v>
      </c>
      <c r="K25" s="115">
        <v>15</v>
      </c>
      <c r="L25" s="115">
        <v>0</v>
      </c>
      <c r="M25" s="115">
        <v>0</v>
      </c>
      <c r="N25" s="115">
        <v>0</v>
      </c>
      <c r="O25" s="115">
        <v>0</v>
      </c>
      <c r="P25" s="115">
        <v>0</v>
      </c>
      <c r="Q25" s="115">
        <v>0</v>
      </c>
      <c r="R25" s="14"/>
    </row>
    <row r="26" spans="1:18" s="155" customFormat="1" ht="14.1" customHeight="1" x14ac:dyDescent="0.15">
      <c r="A26" s="162" t="s">
        <v>494</v>
      </c>
      <c r="B26" s="112" t="s">
        <v>541</v>
      </c>
      <c r="C26" s="113">
        <v>300</v>
      </c>
      <c r="D26" s="114">
        <v>0</v>
      </c>
      <c r="E26" s="115">
        <f t="shared" si="0"/>
        <v>11</v>
      </c>
      <c r="F26" s="115">
        <v>11</v>
      </c>
      <c r="G26" s="115">
        <v>0</v>
      </c>
      <c r="H26" s="115">
        <v>0</v>
      </c>
      <c r="I26" s="115">
        <v>0</v>
      </c>
      <c r="J26" s="115">
        <v>0</v>
      </c>
      <c r="K26" s="115">
        <v>11</v>
      </c>
      <c r="L26" s="115">
        <v>0</v>
      </c>
      <c r="M26" s="115">
        <v>0</v>
      </c>
      <c r="N26" s="115">
        <v>0</v>
      </c>
      <c r="O26" s="115">
        <v>0</v>
      </c>
      <c r="P26" s="115">
        <v>0</v>
      </c>
      <c r="Q26" s="115">
        <v>0</v>
      </c>
      <c r="R26" s="14"/>
    </row>
    <row r="27" spans="1:18" s="155" customFormat="1" ht="14.1" customHeight="1" x14ac:dyDescent="0.15">
      <c r="A27" s="162" t="s">
        <v>494</v>
      </c>
      <c r="B27" s="112" t="s">
        <v>155</v>
      </c>
      <c r="C27" s="113">
        <v>314</v>
      </c>
      <c r="D27" s="114">
        <v>0</v>
      </c>
      <c r="E27" s="115">
        <f t="shared" si="0"/>
        <v>6</v>
      </c>
      <c r="F27" s="115">
        <v>6</v>
      </c>
      <c r="G27" s="115">
        <v>0</v>
      </c>
      <c r="H27" s="115">
        <v>0</v>
      </c>
      <c r="I27" s="115">
        <v>0</v>
      </c>
      <c r="J27" s="115">
        <v>0</v>
      </c>
      <c r="K27" s="115">
        <v>6</v>
      </c>
      <c r="L27" s="115">
        <v>0</v>
      </c>
      <c r="M27" s="115">
        <v>0</v>
      </c>
      <c r="N27" s="115">
        <v>0</v>
      </c>
      <c r="O27" s="115">
        <v>0</v>
      </c>
      <c r="P27" s="115">
        <v>0</v>
      </c>
      <c r="Q27" s="115">
        <v>0</v>
      </c>
      <c r="R27" s="14"/>
    </row>
    <row r="28" spans="1:18" s="155" customFormat="1" ht="14.1" customHeight="1" x14ac:dyDescent="0.15">
      <c r="A28" s="164" t="s">
        <v>485</v>
      </c>
      <c r="B28" s="117">
        <f>COUNTA(B6:B27)</f>
        <v>22</v>
      </c>
      <c r="C28" s="118">
        <f t="shared" ref="C28:D28" si="1">SUM(C6:C27)</f>
        <v>6294</v>
      </c>
      <c r="D28" s="118">
        <f t="shared" si="1"/>
        <v>0</v>
      </c>
      <c r="E28" s="119">
        <f t="shared" ref="E28:Q28" si="2">SUM(E6:E27)</f>
        <v>203</v>
      </c>
      <c r="F28" s="119">
        <f t="shared" si="2"/>
        <v>153</v>
      </c>
      <c r="G28" s="119">
        <f t="shared" si="2"/>
        <v>7</v>
      </c>
      <c r="H28" s="119">
        <f t="shared" si="2"/>
        <v>5</v>
      </c>
      <c r="I28" s="119">
        <f t="shared" si="2"/>
        <v>8</v>
      </c>
      <c r="J28" s="119">
        <f t="shared" si="2"/>
        <v>30</v>
      </c>
      <c r="K28" s="119">
        <f t="shared" si="2"/>
        <v>203</v>
      </c>
      <c r="L28" s="119">
        <f t="shared" si="2"/>
        <v>0</v>
      </c>
      <c r="M28" s="119">
        <f t="shared" si="2"/>
        <v>0</v>
      </c>
      <c r="N28" s="119">
        <f t="shared" si="2"/>
        <v>0</v>
      </c>
      <c r="O28" s="119">
        <f t="shared" si="2"/>
        <v>0</v>
      </c>
      <c r="P28" s="119">
        <f t="shared" si="2"/>
        <v>0</v>
      </c>
      <c r="Q28" s="119">
        <f t="shared" si="2"/>
        <v>0</v>
      </c>
      <c r="R28" s="14"/>
    </row>
    <row r="29" spans="1:18" s="155" customFormat="1" ht="14.1" customHeight="1" x14ac:dyDescent="0.15">
      <c r="A29" s="162" t="s">
        <v>493</v>
      </c>
      <c r="B29" s="112" t="s">
        <v>122</v>
      </c>
      <c r="C29" s="113">
        <v>120</v>
      </c>
      <c r="D29" s="114">
        <v>0</v>
      </c>
      <c r="E29" s="115">
        <f t="shared" si="0"/>
        <v>3</v>
      </c>
      <c r="F29" s="115">
        <v>3</v>
      </c>
      <c r="G29" s="115">
        <v>0</v>
      </c>
      <c r="H29" s="115">
        <v>0</v>
      </c>
      <c r="I29" s="115">
        <v>0</v>
      </c>
      <c r="J29" s="115">
        <v>0</v>
      </c>
      <c r="K29" s="115">
        <v>3</v>
      </c>
      <c r="L29" s="115">
        <v>0</v>
      </c>
      <c r="M29" s="115">
        <v>0</v>
      </c>
      <c r="N29" s="115">
        <v>0</v>
      </c>
      <c r="O29" s="115">
        <v>0</v>
      </c>
      <c r="P29" s="115">
        <v>0</v>
      </c>
      <c r="Q29" s="115">
        <v>0</v>
      </c>
      <c r="R29" s="14"/>
    </row>
    <row r="30" spans="1:18" s="155" customFormat="1" ht="14.1" customHeight="1" x14ac:dyDescent="0.15">
      <c r="A30" s="162" t="s">
        <v>493</v>
      </c>
      <c r="B30" s="112" t="s">
        <v>123</v>
      </c>
      <c r="C30" s="113">
        <v>175</v>
      </c>
      <c r="D30" s="114">
        <v>0</v>
      </c>
      <c r="E30" s="115">
        <f t="shared" si="0"/>
        <v>6</v>
      </c>
      <c r="F30" s="115">
        <v>6</v>
      </c>
      <c r="G30" s="115">
        <v>0</v>
      </c>
      <c r="H30" s="115">
        <v>0</v>
      </c>
      <c r="I30" s="115">
        <v>0</v>
      </c>
      <c r="J30" s="115">
        <v>0</v>
      </c>
      <c r="K30" s="115">
        <v>6</v>
      </c>
      <c r="L30" s="115">
        <v>0</v>
      </c>
      <c r="M30" s="115">
        <v>0</v>
      </c>
      <c r="N30" s="115">
        <v>0</v>
      </c>
      <c r="O30" s="115">
        <v>0</v>
      </c>
      <c r="P30" s="115">
        <v>0</v>
      </c>
      <c r="Q30" s="115">
        <v>0</v>
      </c>
      <c r="R30" s="14"/>
    </row>
    <row r="31" spans="1:18" s="155" customFormat="1" ht="14.1" customHeight="1" x14ac:dyDescent="0.15">
      <c r="A31" s="162" t="s">
        <v>493</v>
      </c>
      <c r="B31" s="112" t="s">
        <v>124</v>
      </c>
      <c r="C31" s="113">
        <v>140</v>
      </c>
      <c r="D31" s="114">
        <v>0</v>
      </c>
      <c r="E31" s="115">
        <f t="shared" si="0"/>
        <v>3</v>
      </c>
      <c r="F31" s="115">
        <v>2</v>
      </c>
      <c r="G31" s="115">
        <v>0</v>
      </c>
      <c r="H31" s="115">
        <v>0</v>
      </c>
      <c r="I31" s="115">
        <v>0</v>
      </c>
      <c r="J31" s="115">
        <v>1</v>
      </c>
      <c r="K31" s="115">
        <v>3</v>
      </c>
      <c r="L31" s="115">
        <v>0</v>
      </c>
      <c r="M31" s="115">
        <v>0</v>
      </c>
      <c r="N31" s="115">
        <v>0</v>
      </c>
      <c r="O31" s="115">
        <v>0</v>
      </c>
      <c r="P31" s="115">
        <v>0</v>
      </c>
      <c r="Q31" s="115">
        <v>0</v>
      </c>
      <c r="R31" s="14"/>
    </row>
    <row r="32" spans="1:18" s="155" customFormat="1" ht="14.1" customHeight="1" x14ac:dyDescent="0.15">
      <c r="A32" s="162" t="s">
        <v>493</v>
      </c>
      <c r="B32" s="112" t="s">
        <v>244</v>
      </c>
      <c r="C32" s="113">
        <v>140</v>
      </c>
      <c r="D32" s="114">
        <v>0</v>
      </c>
      <c r="E32" s="115">
        <f t="shared" si="0"/>
        <v>4</v>
      </c>
      <c r="F32" s="115">
        <v>4</v>
      </c>
      <c r="G32" s="115">
        <v>0</v>
      </c>
      <c r="H32" s="115">
        <v>0</v>
      </c>
      <c r="I32" s="115">
        <v>0</v>
      </c>
      <c r="J32" s="115">
        <v>0</v>
      </c>
      <c r="K32" s="115">
        <v>4</v>
      </c>
      <c r="L32" s="115">
        <v>0</v>
      </c>
      <c r="M32" s="115">
        <v>0</v>
      </c>
      <c r="N32" s="115">
        <v>0</v>
      </c>
      <c r="O32" s="115">
        <v>0</v>
      </c>
      <c r="P32" s="115">
        <v>0</v>
      </c>
      <c r="Q32" s="115">
        <v>0</v>
      </c>
      <c r="R32" s="14"/>
    </row>
    <row r="33" spans="1:18" s="155" customFormat="1" ht="14.1" customHeight="1" x14ac:dyDescent="0.15">
      <c r="A33" s="164" t="s">
        <v>485</v>
      </c>
      <c r="B33" s="117">
        <f>COUNTA(B29:B32)</f>
        <v>4</v>
      </c>
      <c r="C33" s="118">
        <f t="shared" ref="C33:D33" si="3">SUM(C29:C32)</f>
        <v>575</v>
      </c>
      <c r="D33" s="118">
        <f t="shared" si="3"/>
        <v>0</v>
      </c>
      <c r="E33" s="119">
        <f t="shared" ref="E33:Q33" si="4">SUM(E29:E32)</f>
        <v>16</v>
      </c>
      <c r="F33" s="119">
        <f t="shared" si="4"/>
        <v>15</v>
      </c>
      <c r="G33" s="119">
        <f t="shared" si="4"/>
        <v>0</v>
      </c>
      <c r="H33" s="119">
        <f t="shared" si="4"/>
        <v>0</v>
      </c>
      <c r="I33" s="119">
        <f t="shared" si="4"/>
        <v>0</v>
      </c>
      <c r="J33" s="119">
        <f t="shared" si="4"/>
        <v>1</v>
      </c>
      <c r="K33" s="119">
        <f t="shared" si="4"/>
        <v>16</v>
      </c>
      <c r="L33" s="119">
        <f t="shared" si="4"/>
        <v>0</v>
      </c>
      <c r="M33" s="119">
        <f t="shared" si="4"/>
        <v>0</v>
      </c>
      <c r="N33" s="119">
        <f t="shared" si="4"/>
        <v>0</v>
      </c>
      <c r="O33" s="119">
        <f t="shared" si="4"/>
        <v>0</v>
      </c>
      <c r="P33" s="119">
        <f t="shared" si="4"/>
        <v>0</v>
      </c>
      <c r="Q33" s="119">
        <f t="shared" si="4"/>
        <v>0</v>
      </c>
      <c r="R33" s="14"/>
    </row>
    <row r="34" spans="1:18" s="155" customFormat="1" ht="14.1" customHeight="1" x14ac:dyDescent="0.15">
      <c r="A34" s="162" t="s">
        <v>492</v>
      </c>
      <c r="B34" s="112" t="s">
        <v>545</v>
      </c>
      <c r="C34" s="113">
        <v>225</v>
      </c>
      <c r="D34" s="114">
        <v>0</v>
      </c>
      <c r="E34" s="115">
        <f t="shared" si="0"/>
        <v>4</v>
      </c>
      <c r="F34" s="115">
        <v>3</v>
      </c>
      <c r="G34" s="115">
        <v>0</v>
      </c>
      <c r="H34" s="115">
        <v>0</v>
      </c>
      <c r="I34" s="115">
        <v>0</v>
      </c>
      <c r="J34" s="115">
        <v>1</v>
      </c>
      <c r="K34" s="115">
        <v>4</v>
      </c>
      <c r="L34" s="115">
        <v>0</v>
      </c>
      <c r="M34" s="115">
        <v>0</v>
      </c>
      <c r="N34" s="115">
        <v>0</v>
      </c>
      <c r="O34" s="115">
        <v>0</v>
      </c>
      <c r="P34" s="115">
        <v>0</v>
      </c>
      <c r="Q34" s="115">
        <v>0</v>
      </c>
      <c r="R34" s="14"/>
    </row>
    <row r="35" spans="1:18" s="155" customFormat="1" ht="14.1" customHeight="1" x14ac:dyDescent="0.15">
      <c r="A35" s="162" t="s">
        <v>492</v>
      </c>
      <c r="B35" s="112" t="s">
        <v>129</v>
      </c>
      <c r="C35" s="113">
        <v>105</v>
      </c>
      <c r="D35" s="114">
        <v>0</v>
      </c>
      <c r="E35" s="115">
        <f t="shared" si="0"/>
        <v>6</v>
      </c>
      <c r="F35" s="115">
        <v>3</v>
      </c>
      <c r="G35" s="115">
        <v>0</v>
      </c>
      <c r="H35" s="115">
        <v>0</v>
      </c>
      <c r="I35" s="115">
        <v>0</v>
      </c>
      <c r="J35" s="115">
        <v>3</v>
      </c>
      <c r="K35" s="115">
        <v>6</v>
      </c>
      <c r="L35" s="115">
        <v>0</v>
      </c>
      <c r="M35" s="115">
        <v>0</v>
      </c>
      <c r="N35" s="115">
        <v>0</v>
      </c>
      <c r="O35" s="115">
        <v>0</v>
      </c>
      <c r="P35" s="115">
        <v>0</v>
      </c>
      <c r="Q35" s="115">
        <v>0</v>
      </c>
      <c r="R35" s="14"/>
    </row>
    <row r="36" spans="1:18" s="155" customFormat="1" ht="14.1" customHeight="1" x14ac:dyDescent="0.15">
      <c r="A36" s="162" t="s">
        <v>492</v>
      </c>
      <c r="B36" s="112" t="s">
        <v>133</v>
      </c>
      <c r="C36" s="113">
        <v>120</v>
      </c>
      <c r="D36" s="114">
        <v>0</v>
      </c>
      <c r="E36" s="115">
        <f t="shared" si="0"/>
        <v>4</v>
      </c>
      <c r="F36" s="115">
        <v>3</v>
      </c>
      <c r="G36" s="115">
        <v>0</v>
      </c>
      <c r="H36" s="115">
        <v>0</v>
      </c>
      <c r="I36" s="115">
        <v>0</v>
      </c>
      <c r="J36" s="115">
        <v>1</v>
      </c>
      <c r="K36" s="115">
        <v>4</v>
      </c>
      <c r="L36" s="115">
        <v>0</v>
      </c>
      <c r="M36" s="115">
        <v>0</v>
      </c>
      <c r="N36" s="115">
        <v>0</v>
      </c>
      <c r="O36" s="115">
        <v>0</v>
      </c>
      <c r="P36" s="115">
        <v>0</v>
      </c>
      <c r="Q36" s="115">
        <v>0</v>
      </c>
      <c r="R36" s="14"/>
    </row>
    <row r="37" spans="1:18" s="155" customFormat="1" ht="14.1" customHeight="1" x14ac:dyDescent="0.15">
      <c r="A37" s="162" t="s">
        <v>492</v>
      </c>
      <c r="B37" s="112" t="s">
        <v>477</v>
      </c>
      <c r="C37" s="113">
        <v>280</v>
      </c>
      <c r="D37" s="114">
        <v>0</v>
      </c>
      <c r="E37" s="115">
        <f t="shared" si="0"/>
        <v>6</v>
      </c>
      <c r="F37" s="115">
        <v>6</v>
      </c>
      <c r="G37" s="115">
        <v>0</v>
      </c>
      <c r="H37" s="115">
        <v>0</v>
      </c>
      <c r="I37" s="115">
        <v>0</v>
      </c>
      <c r="J37" s="115">
        <v>0</v>
      </c>
      <c r="K37" s="115">
        <v>6</v>
      </c>
      <c r="L37" s="115">
        <v>0</v>
      </c>
      <c r="M37" s="115">
        <v>0</v>
      </c>
      <c r="N37" s="115">
        <v>0</v>
      </c>
      <c r="O37" s="115">
        <v>0</v>
      </c>
      <c r="P37" s="115">
        <v>0</v>
      </c>
      <c r="Q37" s="115">
        <v>0</v>
      </c>
      <c r="R37" s="14"/>
    </row>
    <row r="38" spans="1:18" s="155" customFormat="1" ht="14.1" customHeight="1" x14ac:dyDescent="0.15">
      <c r="A38" s="162" t="s">
        <v>492</v>
      </c>
      <c r="B38" s="112" t="s">
        <v>354</v>
      </c>
      <c r="C38" s="113">
        <v>140</v>
      </c>
      <c r="D38" s="114">
        <v>0</v>
      </c>
      <c r="E38" s="115">
        <f t="shared" si="0"/>
        <v>9</v>
      </c>
      <c r="F38" s="115">
        <v>3</v>
      </c>
      <c r="G38" s="115">
        <v>1</v>
      </c>
      <c r="H38" s="115">
        <v>0</v>
      </c>
      <c r="I38" s="115">
        <v>0</v>
      </c>
      <c r="J38" s="115">
        <v>5</v>
      </c>
      <c r="K38" s="115">
        <v>9</v>
      </c>
      <c r="L38" s="115">
        <v>0</v>
      </c>
      <c r="M38" s="115">
        <v>0</v>
      </c>
      <c r="N38" s="115">
        <v>0</v>
      </c>
      <c r="O38" s="115">
        <v>0</v>
      </c>
      <c r="P38" s="115">
        <v>0</v>
      </c>
      <c r="Q38" s="115">
        <v>0</v>
      </c>
      <c r="R38" s="14"/>
    </row>
    <row r="39" spans="1:18" s="155" customFormat="1" ht="14.1" customHeight="1" x14ac:dyDescent="0.15">
      <c r="A39" s="164" t="s">
        <v>485</v>
      </c>
      <c r="B39" s="117">
        <f>COUNTA(B34:B38)</f>
        <v>5</v>
      </c>
      <c r="C39" s="118">
        <f>SUM(C34:C38)</f>
        <v>870</v>
      </c>
      <c r="D39" s="118">
        <f t="shared" ref="D39" si="5">SUM(D34:D38)</f>
        <v>0</v>
      </c>
      <c r="E39" s="119">
        <f t="shared" ref="E39:Q39" si="6">SUM(E34:E38)</f>
        <v>29</v>
      </c>
      <c r="F39" s="119">
        <f t="shared" si="6"/>
        <v>18</v>
      </c>
      <c r="G39" s="119">
        <f t="shared" si="6"/>
        <v>1</v>
      </c>
      <c r="H39" s="119">
        <f t="shared" si="6"/>
        <v>0</v>
      </c>
      <c r="I39" s="119">
        <f t="shared" si="6"/>
        <v>0</v>
      </c>
      <c r="J39" s="119">
        <f t="shared" si="6"/>
        <v>10</v>
      </c>
      <c r="K39" s="119">
        <f t="shared" si="6"/>
        <v>29</v>
      </c>
      <c r="L39" s="119">
        <f t="shared" si="6"/>
        <v>0</v>
      </c>
      <c r="M39" s="119">
        <f t="shared" si="6"/>
        <v>0</v>
      </c>
      <c r="N39" s="119">
        <f t="shared" si="6"/>
        <v>0</v>
      </c>
      <c r="O39" s="119">
        <f t="shared" si="6"/>
        <v>0</v>
      </c>
      <c r="P39" s="119">
        <f t="shared" si="6"/>
        <v>0</v>
      </c>
      <c r="Q39" s="119">
        <f t="shared" si="6"/>
        <v>0</v>
      </c>
      <c r="R39" s="14"/>
    </row>
    <row r="40" spans="1:18" s="155" customFormat="1" ht="14.1" customHeight="1" x14ac:dyDescent="0.15">
      <c r="A40" s="162" t="s">
        <v>491</v>
      </c>
      <c r="B40" s="112" t="s">
        <v>479</v>
      </c>
      <c r="C40" s="113">
        <v>230</v>
      </c>
      <c r="D40" s="114">
        <v>0</v>
      </c>
      <c r="E40" s="115">
        <f t="shared" si="0"/>
        <v>7</v>
      </c>
      <c r="F40" s="115">
        <v>3</v>
      </c>
      <c r="G40" s="115">
        <v>0</v>
      </c>
      <c r="H40" s="115">
        <v>0</v>
      </c>
      <c r="I40" s="115">
        <v>0</v>
      </c>
      <c r="J40" s="115">
        <v>4</v>
      </c>
      <c r="K40" s="115">
        <v>7</v>
      </c>
      <c r="L40" s="115">
        <v>0</v>
      </c>
      <c r="M40" s="115">
        <v>0</v>
      </c>
      <c r="N40" s="115">
        <v>0</v>
      </c>
      <c r="O40" s="115">
        <v>0</v>
      </c>
      <c r="P40" s="115">
        <v>0</v>
      </c>
      <c r="Q40" s="115">
        <v>0</v>
      </c>
      <c r="R40" s="14"/>
    </row>
    <row r="41" spans="1:18" s="155" customFormat="1" ht="14.1" customHeight="1" x14ac:dyDescent="0.15">
      <c r="A41" s="162" t="s">
        <v>491</v>
      </c>
      <c r="B41" s="112" t="s">
        <v>480</v>
      </c>
      <c r="C41" s="113">
        <v>180</v>
      </c>
      <c r="D41" s="114">
        <v>0</v>
      </c>
      <c r="E41" s="115">
        <f t="shared" si="0"/>
        <v>6</v>
      </c>
      <c r="F41" s="115">
        <v>4</v>
      </c>
      <c r="G41" s="115">
        <v>0</v>
      </c>
      <c r="H41" s="115">
        <v>0</v>
      </c>
      <c r="I41" s="115">
        <v>2</v>
      </c>
      <c r="J41" s="115">
        <v>0</v>
      </c>
      <c r="K41" s="115">
        <v>6</v>
      </c>
      <c r="L41" s="115">
        <v>0</v>
      </c>
      <c r="M41" s="115">
        <v>0</v>
      </c>
      <c r="N41" s="115">
        <v>0</v>
      </c>
      <c r="O41" s="115">
        <v>0</v>
      </c>
      <c r="P41" s="115">
        <v>0</v>
      </c>
      <c r="Q41" s="115">
        <v>0</v>
      </c>
      <c r="R41" s="14"/>
    </row>
    <row r="42" spans="1:18" s="155" customFormat="1" ht="14.1" customHeight="1" x14ac:dyDescent="0.15">
      <c r="A42" s="162" t="s">
        <v>491</v>
      </c>
      <c r="B42" s="112" t="s">
        <v>116</v>
      </c>
      <c r="C42" s="113">
        <v>240</v>
      </c>
      <c r="D42" s="114">
        <v>0</v>
      </c>
      <c r="E42" s="115">
        <f t="shared" si="0"/>
        <v>12</v>
      </c>
      <c r="F42" s="115">
        <v>5</v>
      </c>
      <c r="G42" s="115">
        <v>0</v>
      </c>
      <c r="H42" s="115">
        <v>0</v>
      </c>
      <c r="I42" s="115">
        <v>0</v>
      </c>
      <c r="J42" s="115">
        <v>7</v>
      </c>
      <c r="K42" s="115">
        <v>12</v>
      </c>
      <c r="L42" s="115">
        <v>0</v>
      </c>
      <c r="M42" s="115">
        <v>0</v>
      </c>
      <c r="N42" s="115">
        <v>0</v>
      </c>
      <c r="O42" s="115">
        <v>0</v>
      </c>
      <c r="P42" s="115">
        <v>0</v>
      </c>
      <c r="Q42" s="115">
        <v>0</v>
      </c>
      <c r="R42" s="14"/>
    </row>
    <row r="43" spans="1:18" s="155" customFormat="1" ht="14.1" customHeight="1" x14ac:dyDescent="0.15">
      <c r="A43" s="162" t="s">
        <v>491</v>
      </c>
      <c r="B43" s="112" t="s">
        <v>117</v>
      </c>
      <c r="C43" s="113">
        <v>181</v>
      </c>
      <c r="D43" s="114">
        <v>0</v>
      </c>
      <c r="E43" s="115">
        <f t="shared" si="0"/>
        <v>9</v>
      </c>
      <c r="F43" s="115">
        <v>5</v>
      </c>
      <c r="G43" s="115">
        <v>0</v>
      </c>
      <c r="H43" s="115">
        <v>1</v>
      </c>
      <c r="I43" s="115">
        <v>1</v>
      </c>
      <c r="J43" s="115">
        <v>2</v>
      </c>
      <c r="K43" s="115">
        <v>9</v>
      </c>
      <c r="L43" s="115">
        <v>0</v>
      </c>
      <c r="M43" s="115">
        <v>0</v>
      </c>
      <c r="N43" s="115">
        <v>0</v>
      </c>
      <c r="O43" s="115">
        <v>0</v>
      </c>
      <c r="P43" s="115">
        <v>0</v>
      </c>
      <c r="Q43" s="115">
        <v>0</v>
      </c>
      <c r="R43" s="14"/>
    </row>
    <row r="44" spans="1:18" s="155" customFormat="1" ht="14.1" customHeight="1" x14ac:dyDescent="0.15">
      <c r="A44" s="162" t="s">
        <v>491</v>
      </c>
      <c r="B44" s="112" t="s">
        <v>118</v>
      </c>
      <c r="C44" s="113">
        <v>130</v>
      </c>
      <c r="D44" s="114">
        <v>0</v>
      </c>
      <c r="E44" s="115">
        <f t="shared" si="0"/>
        <v>5</v>
      </c>
      <c r="F44" s="115">
        <v>4</v>
      </c>
      <c r="G44" s="115">
        <v>0</v>
      </c>
      <c r="H44" s="115">
        <v>1</v>
      </c>
      <c r="I44" s="115">
        <v>0</v>
      </c>
      <c r="J44" s="115">
        <v>0</v>
      </c>
      <c r="K44" s="115">
        <v>5</v>
      </c>
      <c r="L44" s="115">
        <v>0</v>
      </c>
      <c r="M44" s="115">
        <v>0</v>
      </c>
      <c r="N44" s="115">
        <v>0</v>
      </c>
      <c r="O44" s="115">
        <v>0</v>
      </c>
      <c r="P44" s="115">
        <v>0</v>
      </c>
      <c r="Q44" s="115">
        <v>0</v>
      </c>
      <c r="R44" s="14"/>
    </row>
    <row r="45" spans="1:18" s="155" customFormat="1" ht="14.1" customHeight="1" x14ac:dyDescent="0.15">
      <c r="A45" s="162" t="s">
        <v>491</v>
      </c>
      <c r="B45" s="112" t="s">
        <v>119</v>
      </c>
      <c r="C45" s="113">
        <v>103</v>
      </c>
      <c r="D45" s="114">
        <v>0</v>
      </c>
      <c r="E45" s="115">
        <f t="shared" si="0"/>
        <v>6</v>
      </c>
      <c r="F45" s="115">
        <v>4</v>
      </c>
      <c r="G45" s="115">
        <v>0</v>
      </c>
      <c r="H45" s="115">
        <v>0</v>
      </c>
      <c r="I45" s="115">
        <v>2</v>
      </c>
      <c r="J45" s="115">
        <v>0</v>
      </c>
      <c r="K45" s="115">
        <v>6</v>
      </c>
      <c r="L45" s="115">
        <v>0</v>
      </c>
      <c r="M45" s="115">
        <v>0</v>
      </c>
      <c r="N45" s="115">
        <v>0</v>
      </c>
      <c r="O45" s="115">
        <v>0</v>
      </c>
      <c r="P45" s="115">
        <v>0</v>
      </c>
      <c r="Q45" s="115">
        <v>0</v>
      </c>
      <c r="R45" s="14"/>
    </row>
    <row r="46" spans="1:18" s="155" customFormat="1" ht="14.1" customHeight="1" x14ac:dyDescent="0.15">
      <c r="A46" s="162" t="s">
        <v>491</v>
      </c>
      <c r="B46" s="112" t="s">
        <v>120</v>
      </c>
      <c r="C46" s="113">
        <v>170</v>
      </c>
      <c r="D46" s="114">
        <v>0</v>
      </c>
      <c r="E46" s="115">
        <f t="shared" si="0"/>
        <v>6</v>
      </c>
      <c r="F46" s="115">
        <v>4</v>
      </c>
      <c r="G46" s="115">
        <v>0</v>
      </c>
      <c r="H46" s="115">
        <v>1</v>
      </c>
      <c r="I46" s="115">
        <v>1</v>
      </c>
      <c r="J46" s="115">
        <v>0</v>
      </c>
      <c r="K46" s="115">
        <v>6</v>
      </c>
      <c r="L46" s="115">
        <v>0</v>
      </c>
      <c r="M46" s="115">
        <v>0</v>
      </c>
      <c r="N46" s="115">
        <v>0</v>
      </c>
      <c r="O46" s="115">
        <v>0</v>
      </c>
      <c r="P46" s="115">
        <v>0</v>
      </c>
      <c r="Q46" s="115">
        <v>0</v>
      </c>
      <c r="R46" s="14"/>
    </row>
    <row r="47" spans="1:18" s="155" customFormat="1" ht="14.1" customHeight="1" x14ac:dyDescent="0.15">
      <c r="A47" s="162" t="s">
        <v>491</v>
      </c>
      <c r="B47" s="112" t="s">
        <v>121</v>
      </c>
      <c r="C47" s="113">
        <v>200</v>
      </c>
      <c r="D47" s="114">
        <v>0</v>
      </c>
      <c r="E47" s="115">
        <f t="shared" si="0"/>
        <v>10</v>
      </c>
      <c r="F47" s="115">
        <v>3</v>
      </c>
      <c r="G47" s="115">
        <v>1</v>
      </c>
      <c r="H47" s="115">
        <v>0</v>
      </c>
      <c r="I47" s="115">
        <v>1</v>
      </c>
      <c r="J47" s="115">
        <v>5</v>
      </c>
      <c r="K47" s="115">
        <v>10</v>
      </c>
      <c r="L47" s="115">
        <v>0</v>
      </c>
      <c r="M47" s="115">
        <v>0</v>
      </c>
      <c r="N47" s="115">
        <v>0</v>
      </c>
      <c r="O47" s="115">
        <v>0</v>
      </c>
      <c r="P47" s="115">
        <v>0</v>
      </c>
      <c r="Q47" s="115">
        <v>0</v>
      </c>
      <c r="R47" s="14"/>
    </row>
    <row r="48" spans="1:18" s="155" customFormat="1" ht="14.1" customHeight="1" x14ac:dyDescent="0.15">
      <c r="A48" s="164" t="s">
        <v>485</v>
      </c>
      <c r="B48" s="117">
        <f>COUNTA(B40:B47)</f>
        <v>8</v>
      </c>
      <c r="C48" s="118">
        <f t="shared" ref="C48:D48" si="7">SUM(C40:C47)</f>
        <v>1434</v>
      </c>
      <c r="D48" s="118">
        <f t="shared" si="7"/>
        <v>0</v>
      </c>
      <c r="E48" s="119">
        <f t="shared" ref="E48:Q48" si="8">SUM(E40:E47)</f>
        <v>61</v>
      </c>
      <c r="F48" s="119">
        <f t="shared" si="8"/>
        <v>32</v>
      </c>
      <c r="G48" s="119">
        <f t="shared" si="8"/>
        <v>1</v>
      </c>
      <c r="H48" s="119">
        <f t="shared" si="8"/>
        <v>3</v>
      </c>
      <c r="I48" s="119">
        <f t="shared" si="8"/>
        <v>7</v>
      </c>
      <c r="J48" s="119">
        <f t="shared" si="8"/>
        <v>18</v>
      </c>
      <c r="K48" s="119">
        <f t="shared" si="8"/>
        <v>61</v>
      </c>
      <c r="L48" s="119">
        <f t="shared" si="8"/>
        <v>0</v>
      </c>
      <c r="M48" s="119">
        <f t="shared" si="8"/>
        <v>0</v>
      </c>
      <c r="N48" s="119">
        <f t="shared" si="8"/>
        <v>0</v>
      </c>
      <c r="O48" s="119">
        <f t="shared" si="8"/>
        <v>0</v>
      </c>
      <c r="P48" s="119">
        <f t="shared" si="8"/>
        <v>0</v>
      </c>
      <c r="Q48" s="119">
        <f t="shared" si="8"/>
        <v>0</v>
      </c>
      <c r="R48" s="14"/>
    </row>
    <row r="49" spans="1:18" s="155" customFormat="1" ht="14.1" customHeight="1" x14ac:dyDescent="0.15">
      <c r="A49" s="162" t="s">
        <v>175</v>
      </c>
      <c r="B49" s="112" t="s">
        <v>125</v>
      </c>
      <c r="C49" s="113">
        <v>225</v>
      </c>
      <c r="D49" s="114">
        <v>0</v>
      </c>
      <c r="E49" s="115">
        <f t="shared" si="0"/>
        <v>5</v>
      </c>
      <c r="F49" s="115">
        <v>4</v>
      </c>
      <c r="G49" s="115">
        <v>1</v>
      </c>
      <c r="H49" s="115">
        <v>0</v>
      </c>
      <c r="I49" s="115">
        <v>0</v>
      </c>
      <c r="J49" s="115">
        <v>0</v>
      </c>
      <c r="K49" s="115">
        <v>5</v>
      </c>
      <c r="L49" s="115">
        <v>0</v>
      </c>
      <c r="M49" s="115">
        <v>0</v>
      </c>
      <c r="N49" s="115">
        <v>0</v>
      </c>
      <c r="O49" s="115">
        <v>0</v>
      </c>
      <c r="P49" s="115">
        <v>0</v>
      </c>
      <c r="Q49" s="115">
        <v>0</v>
      </c>
      <c r="R49" s="14"/>
    </row>
    <row r="50" spans="1:18" s="155" customFormat="1" ht="14.1" customHeight="1" x14ac:dyDescent="0.15">
      <c r="A50" s="162" t="s">
        <v>175</v>
      </c>
      <c r="B50" s="112" t="s">
        <v>126</v>
      </c>
      <c r="C50" s="113">
        <v>325</v>
      </c>
      <c r="D50" s="114">
        <v>0</v>
      </c>
      <c r="E50" s="115">
        <f t="shared" si="0"/>
        <v>10</v>
      </c>
      <c r="F50" s="115">
        <v>7</v>
      </c>
      <c r="G50" s="115">
        <v>0</v>
      </c>
      <c r="H50" s="115">
        <v>0</v>
      </c>
      <c r="I50" s="115">
        <v>1</v>
      </c>
      <c r="J50" s="115">
        <v>2</v>
      </c>
      <c r="K50" s="115">
        <v>10</v>
      </c>
      <c r="L50" s="115">
        <v>0</v>
      </c>
      <c r="M50" s="115">
        <v>0</v>
      </c>
      <c r="N50" s="115">
        <v>0</v>
      </c>
      <c r="O50" s="115">
        <v>0</v>
      </c>
      <c r="P50" s="115">
        <v>0</v>
      </c>
      <c r="Q50" s="115">
        <v>0</v>
      </c>
      <c r="R50" s="14"/>
    </row>
    <row r="51" spans="1:18" s="155" customFormat="1" ht="14.1" customHeight="1" x14ac:dyDescent="0.15">
      <c r="A51" s="162" t="s">
        <v>175</v>
      </c>
      <c r="B51" s="112" t="s">
        <v>127</v>
      </c>
      <c r="C51" s="113">
        <v>240</v>
      </c>
      <c r="D51" s="114">
        <v>0</v>
      </c>
      <c r="E51" s="115">
        <f t="shared" si="0"/>
        <v>10</v>
      </c>
      <c r="F51" s="115">
        <v>7</v>
      </c>
      <c r="G51" s="115">
        <v>1</v>
      </c>
      <c r="H51" s="115">
        <v>0</v>
      </c>
      <c r="I51" s="115">
        <v>1</v>
      </c>
      <c r="J51" s="115">
        <v>1</v>
      </c>
      <c r="K51" s="115">
        <v>10</v>
      </c>
      <c r="L51" s="115">
        <v>0</v>
      </c>
      <c r="M51" s="115">
        <v>0</v>
      </c>
      <c r="N51" s="115">
        <v>0</v>
      </c>
      <c r="O51" s="115">
        <v>0</v>
      </c>
      <c r="P51" s="115">
        <v>0</v>
      </c>
      <c r="Q51" s="115">
        <v>0</v>
      </c>
      <c r="R51" s="14"/>
    </row>
    <row r="52" spans="1:18" s="155" customFormat="1" ht="14.1" customHeight="1" x14ac:dyDescent="0.15">
      <c r="A52" s="162" t="s">
        <v>175</v>
      </c>
      <c r="B52" s="112" t="s">
        <v>128</v>
      </c>
      <c r="C52" s="113">
        <v>140</v>
      </c>
      <c r="D52" s="114">
        <v>0</v>
      </c>
      <c r="E52" s="115">
        <f t="shared" si="0"/>
        <v>6</v>
      </c>
      <c r="F52" s="115">
        <v>5</v>
      </c>
      <c r="G52" s="115">
        <v>0</v>
      </c>
      <c r="H52" s="115">
        <v>0</v>
      </c>
      <c r="I52" s="115">
        <v>0</v>
      </c>
      <c r="J52" s="115">
        <v>1</v>
      </c>
      <c r="K52" s="115">
        <v>6</v>
      </c>
      <c r="L52" s="115">
        <v>0</v>
      </c>
      <c r="M52" s="115">
        <v>0</v>
      </c>
      <c r="N52" s="115">
        <v>0</v>
      </c>
      <c r="O52" s="115">
        <v>0</v>
      </c>
      <c r="P52" s="115">
        <v>0</v>
      </c>
      <c r="Q52" s="115">
        <v>0</v>
      </c>
      <c r="R52" s="14"/>
    </row>
    <row r="53" spans="1:18" s="155" customFormat="1" ht="14.1" customHeight="1" x14ac:dyDescent="0.15">
      <c r="A53" s="162" t="s">
        <v>175</v>
      </c>
      <c r="B53" s="112" t="s">
        <v>161</v>
      </c>
      <c r="C53" s="113">
        <v>206</v>
      </c>
      <c r="D53" s="114">
        <v>0</v>
      </c>
      <c r="E53" s="115">
        <f t="shared" si="0"/>
        <v>8</v>
      </c>
      <c r="F53" s="115">
        <v>5</v>
      </c>
      <c r="G53" s="115">
        <v>1</v>
      </c>
      <c r="H53" s="115">
        <v>0</v>
      </c>
      <c r="I53" s="115">
        <v>1</v>
      </c>
      <c r="J53" s="115">
        <v>1</v>
      </c>
      <c r="K53" s="115">
        <v>8</v>
      </c>
      <c r="L53" s="115">
        <v>0</v>
      </c>
      <c r="M53" s="115">
        <v>0</v>
      </c>
      <c r="N53" s="115">
        <v>0</v>
      </c>
      <c r="O53" s="115">
        <v>0</v>
      </c>
      <c r="P53" s="115">
        <v>0</v>
      </c>
      <c r="Q53" s="115">
        <v>0</v>
      </c>
      <c r="R53" s="14"/>
    </row>
    <row r="54" spans="1:18" s="155" customFormat="1" ht="14.1" customHeight="1" x14ac:dyDescent="0.15">
      <c r="A54" s="164" t="s">
        <v>485</v>
      </c>
      <c r="B54" s="117">
        <f>COUNTA(B49:B53)</f>
        <v>5</v>
      </c>
      <c r="C54" s="118">
        <f t="shared" ref="C54:D54" si="9">SUM(C49:C53)</f>
        <v>1136</v>
      </c>
      <c r="D54" s="118">
        <f t="shared" si="9"/>
        <v>0</v>
      </c>
      <c r="E54" s="119">
        <f t="shared" ref="E54:Q54" si="10">SUM(E49:E53)</f>
        <v>39</v>
      </c>
      <c r="F54" s="119">
        <f t="shared" si="10"/>
        <v>28</v>
      </c>
      <c r="G54" s="119">
        <f t="shared" si="10"/>
        <v>3</v>
      </c>
      <c r="H54" s="119">
        <f t="shared" si="10"/>
        <v>0</v>
      </c>
      <c r="I54" s="119">
        <f t="shared" si="10"/>
        <v>3</v>
      </c>
      <c r="J54" s="119">
        <f t="shared" si="10"/>
        <v>5</v>
      </c>
      <c r="K54" s="119">
        <f t="shared" si="10"/>
        <v>39</v>
      </c>
      <c r="L54" s="119">
        <f t="shared" si="10"/>
        <v>0</v>
      </c>
      <c r="M54" s="119">
        <f t="shared" si="10"/>
        <v>0</v>
      </c>
      <c r="N54" s="119">
        <f t="shared" si="10"/>
        <v>0</v>
      </c>
      <c r="O54" s="119">
        <f t="shared" si="10"/>
        <v>0</v>
      </c>
      <c r="P54" s="119">
        <f t="shared" si="10"/>
        <v>0</v>
      </c>
      <c r="Q54" s="119">
        <f t="shared" si="10"/>
        <v>0</v>
      </c>
      <c r="R54" s="14"/>
    </row>
    <row r="55" spans="1:18" s="155" customFormat="1" ht="14.1" customHeight="1" x14ac:dyDescent="0.15">
      <c r="A55" s="162" t="s">
        <v>489</v>
      </c>
      <c r="B55" s="112" t="s">
        <v>134</v>
      </c>
      <c r="C55" s="113">
        <v>90</v>
      </c>
      <c r="D55" s="114">
        <v>0</v>
      </c>
      <c r="E55" s="115">
        <f t="shared" si="0"/>
        <v>5</v>
      </c>
      <c r="F55" s="115">
        <v>3</v>
      </c>
      <c r="G55" s="115">
        <v>0</v>
      </c>
      <c r="H55" s="115">
        <v>0</v>
      </c>
      <c r="I55" s="115">
        <v>0</v>
      </c>
      <c r="J55" s="115">
        <v>2</v>
      </c>
      <c r="K55" s="115">
        <v>5</v>
      </c>
      <c r="L55" s="115">
        <v>0</v>
      </c>
      <c r="M55" s="115">
        <v>0</v>
      </c>
      <c r="N55" s="115">
        <v>0</v>
      </c>
      <c r="O55" s="115">
        <v>0</v>
      </c>
      <c r="P55" s="115">
        <v>0</v>
      </c>
      <c r="Q55" s="115">
        <v>0</v>
      </c>
      <c r="R55" s="14"/>
    </row>
    <row r="56" spans="1:18" s="155" customFormat="1" ht="14.1" customHeight="1" x14ac:dyDescent="0.15">
      <c r="A56" s="164" t="s">
        <v>485</v>
      </c>
      <c r="B56" s="117">
        <v>1</v>
      </c>
      <c r="C56" s="118">
        <f t="shared" ref="C56:D56" si="11">C55</f>
        <v>90</v>
      </c>
      <c r="D56" s="118">
        <f t="shared" si="11"/>
        <v>0</v>
      </c>
      <c r="E56" s="119">
        <f t="shared" ref="E56:Q56" si="12">E55</f>
        <v>5</v>
      </c>
      <c r="F56" s="119">
        <f t="shared" si="12"/>
        <v>3</v>
      </c>
      <c r="G56" s="119">
        <f t="shared" si="12"/>
        <v>0</v>
      </c>
      <c r="H56" s="119">
        <f t="shared" si="12"/>
        <v>0</v>
      </c>
      <c r="I56" s="119">
        <f t="shared" si="12"/>
        <v>0</v>
      </c>
      <c r="J56" s="119">
        <f t="shared" si="12"/>
        <v>2</v>
      </c>
      <c r="K56" s="119">
        <f t="shared" si="12"/>
        <v>5</v>
      </c>
      <c r="L56" s="119">
        <f t="shared" si="12"/>
        <v>0</v>
      </c>
      <c r="M56" s="119">
        <f t="shared" si="12"/>
        <v>0</v>
      </c>
      <c r="N56" s="119">
        <f t="shared" si="12"/>
        <v>0</v>
      </c>
      <c r="O56" s="119">
        <f t="shared" si="12"/>
        <v>0</v>
      </c>
      <c r="P56" s="119">
        <f t="shared" si="12"/>
        <v>0</v>
      </c>
      <c r="Q56" s="119">
        <f t="shared" si="12"/>
        <v>0</v>
      </c>
      <c r="R56" s="14"/>
    </row>
    <row r="57" spans="1:18" s="155" customFormat="1" ht="14.1" customHeight="1" x14ac:dyDescent="0.15">
      <c r="A57" s="162" t="s">
        <v>488</v>
      </c>
      <c r="B57" s="112" t="s">
        <v>544</v>
      </c>
      <c r="C57" s="113">
        <v>140</v>
      </c>
      <c r="D57" s="114">
        <v>0</v>
      </c>
      <c r="E57" s="115">
        <f t="shared" si="0"/>
        <v>8</v>
      </c>
      <c r="F57" s="115">
        <v>4</v>
      </c>
      <c r="G57" s="115">
        <v>1</v>
      </c>
      <c r="H57" s="115">
        <v>1</v>
      </c>
      <c r="I57" s="115">
        <v>0</v>
      </c>
      <c r="J57" s="115">
        <v>2</v>
      </c>
      <c r="K57" s="115">
        <v>8</v>
      </c>
      <c r="L57" s="115">
        <v>0</v>
      </c>
      <c r="M57" s="115">
        <v>0</v>
      </c>
      <c r="N57" s="115">
        <v>0</v>
      </c>
      <c r="O57" s="115">
        <v>0</v>
      </c>
      <c r="P57" s="115">
        <v>0</v>
      </c>
      <c r="Q57" s="115">
        <v>0</v>
      </c>
      <c r="R57" s="14"/>
    </row>
    <row r="58" spans="1:18" s="155" customFormat="1" ht="14.1" customHeight="1" x14ac:dyDescent="0.15">
      <c r="A58" s="164" t="s">
        <v>485</v>
      </c>
      <c r="B58" s="117">
        <v>1</v>
      </c>
      <c r="C58" s="118">
        <f t="shared" ref="C58:D58" si="13">C57</f>
        <v>140</v>
      </c>
      <c r="D58" s="118">
        <f t="shared" si="13"/>
        <v>0</v>
      </c>
      <c r="E58" s="119">
        <f t="shared" ref="E58:Q58" si="14">E57</f>
        <v>8</v>
      </c>
      <c r="F58" s="119">
        <f t="shared" si="14"/>
        <v>4</v>
      </c>
      <c r="G58" s="119">
        <f t="shared" si="14"/>
        <v>1</v>
      </c>
      <c r="H58" s="119">
        <f t="shared" si="14"/>
        <v>1</v>
      </c>
      <c r="I58" s="119">
        <f t="shared" si="14"/>
        <v>0</v>
      </c>
      <c r="J58" s="119">
        <f t="shared" si="14"/>
        <v>2</v>
      </c>
      <c r="K58" s="119">
        <f t="shared" si="14"/>
        <v>8</v>
      </c>
      <c r="L58" s="119">
        <f t="shared" si="14"/>
        <v>0</v>
      </c>
      <c r="M58" s="119">
        <f t="shared" si="14"/>
        <v>0</v>
      </c>
      <c r="N58" s="119">
        <f t="shared" si="14"/>
        <v>0</v>
      </c>
      <c r="O58" s="119">
        <f t="shared" si="14"/>
        <v>0</v>
      </c>
      <c r="P58" s="119">
        <f t="shared" si="14"/>
        <v>0</v>
      </c>
      <c r="Q58" s="119">
        <f t="shared" si="14"/>
        <v>0</v>
      </c>
      <c r="R58" s="14"/>
    </row>
    <row r="59" spans="1:18" s="155" customFormat="1" ht="14.1" customHeight="1" x14ac:dyDescent="0.15">
      <c r="A59" s="162" t="s">
        <v>487</v>
      </c>
      <c r="B59" s="112" t="s">
        <v>131</v>
      </c>
      <c r="C59" s="113">
        <v>260</v>
      </c>
      <c r="D59" s="114">
        <v>0</v>
      </c>
      <c r="E59" s="115">
        <f t="shared" si="0"/>
        <v>9</v>
      </c>
      <c r="F59" s="115">
        <v>7</v>
      </c>
      <c r="G59" s="115">
        <v>0</v>
      </c>
      <c r="H59" s="115">
        <v>0</v>
      </c>
      <c r="I59" s="115">
        <v>0</v>
      </c>
      <c r="J59" s="115">
        <v>2</v>
      </c>
      <c r="K59" s="115">
        <v>9</v>
      </c>
      <c r="L59" s="115">
        <v>0</v>
      </c>
      <c r="M59" s="115">
        <v>0</v>
      </c>
      <c r="N59" s="115">
        <v>0</v>
      </c>
      <c r="O59" s="115">
        <v>0</v>
      </c>
      <c r="P59" s="115">
        <v>0</v>
      </c>
      <c r="Q59" s="115">
        <v>0</v>
      </c>
      <c r="R59" s="14"/>
    </row>
    <row r="60" spans="1:18" s="155" customFormat="1" ht="14.1" customHeight="1" x14ac:dyDescent="0.15">
      <c r="A60" s="162" t="s">
        <v>487</v>
      </c>
      <c r="B60" s="112" t="s">
        <v>132</v>
      </c>
      <c r="C60" s="113">
        <v>230</v>
      </c>
      <c r="D60" s="114">
        <v>0</v>
      </c>
      <c r="E60" s="115">
        <f t="shared" si="0"/>
        <v>14</v>
      </c>
      <c r="F60" s="115">
        <v>6</v>
      </c>
      <c r="G60" s="115">
        <v>1</v>
      </c>
      <c r="H60" s="115">
        <v>0</v>
      </c>
      <c r="I60" s="115">
        <v>0</v>
      </c>
      <c r="J60" s="115">
        <v>7</v>
      </c>
      <c r="K60" s="115">
        <v>14</v>
      </c>
      <c r="L60" s="115">
        <v>0</v>
      </c>
      <c r="M60" s="115">
        <v>0</v>
      </c>
      <c r="N60" s="115">
        <v>0</v>
      </c>
      <c r="O60" s="115">
        <v>0</v>
      </c>
      <c r="P60" s="115">
        <v>0</v>
      </c>
      <c r="Q60" s="115">
        <v>0</v>
      </c>
      <c r="R60" s="14"/>
    </row>
    <row r="61" spans="1:18" s="155" customFormat="1" ht="14.1" customHeight="1" x14ac:dyDescent="0.15">
      <c r="A61" s="162" t="s">
        <v>487</v>
      </c>
      <c r="B61" s="112" t="s">
        <v>243</v>
      </c>
      <c r="C61" s="113">
        <v>188</v>
      </c>
      <c r="D61" s="114">
        <v>0</v>
      </c>
      <c r="E61" s="115">
        <f t="shared" si="0"/>
        <v>6</v>
      </c>
      <c r="F61" s="115">
        <v>5</v>
      </c>
      <c r="G61" s="115">
        <v>0</v>
      </c>
      <c r="H61" s="115">
        <v>0</v>
      </c>
      <c r="I61" s="115">
        <v>0</v>
      </c>
      <c r="J61" s="115">
        <v>1</v>
      </c>
      <c r="K61" s="115">
        <v>6</v>
      </c>
      <c r="L61" s="115">
        <v>0</v>
      </c>
      <c r="M61" s="115">
        <v>0</v>
      </c>
      <c r="N61" s="115">
        <v>0</v>
      </c>
      <c r="O61" s="115">
        <v>0</v>
      </c>
      <c r="P61" s="115">
        <v>0</v>
      </c>
      <c r="Q61" s="115">
        <v>0</v>
      </c>
      <c r="R61" s="14"/>
    </row>
    <row r="62" spans="1:18" s="155" customFormat="1" ht="14.1" customHeight="1" x14ac:dyDescent="0.15">
      <c r="A62" s="162" t="s">
        <v>487</v>
      </c>
      <c r="B62" s="112" t="s">
        <v>245</v>
      </c>
      <c r="C62" s="114">
        <v>0</v>
      </c>
      <c r="D62" s="114">
        <v>0</v>
      </c>
      <c r="E62" s="115">
        <f t="shared" si="0"/>
        <v>2</v>
      </c>
      <c r="F62" s="115">
        <v>2</v>
      </c>
      <c r="G62" s="115">
        <v>0</v>
      </c>
      <c r="H62" s="115">
        <v>0</v>
      </c>
      <c r="I62" s="115">
        <v>0</v>
      </c>
      <c r="J62" s="115">
        <v>0</v>
      </c>
      <c r="K62" s="115">
        <v>2</v>
      </c>
      <c r="L62" s="115">
        <v>0</v>
      </c>
      <c r="M62" s="115">
        <v>0</v>
      </c>
      <c r="N62" s="115">
        <v>0</v>
      </c>
      <c r="O62" s="115">
        <v>0</v>
      </c>
      <c r="P62" s="115">
        <v>0</v>
      </c>
      <c r="Q62" s="115">
        <v>0</v>
      </c>
      <c r="R62" s="14"/>
    </row>
    <row r="63" spans="1:18" s="155" customFormat="1" ht="14.1" customHeight="1" x14ac:dyDescent="0.15">
      <c r="A63" s="164" t="s">
        <v>485</v>
      </c>
      <c r="B63" s="117">
        <f>COUNTA(B59:B62)</f>
        <v>4</v>
      </c>
      <c r="C63" s="118">
        <f t="shared" ref="C63:D63" si="15">SUM(C59:C62)</f>
        <v>678</v>
      </c>
      <c r="D63" s="118">
        <f t="shared" si="15"/>
        <v>0</v>
      </c>
      <c r="E63" s="119">
        <f t="shared" ref="E63:Q63" si="16">SUM(E59:E62)</f>
        <v>31</v>
      </c>
      <c r="F63" s="119">
        <f t="shared" si="16"/>
        <v>20</v>
      </c>
      <c r="G63" s="119">
        <f t="shared" si="16"/>
        <v>1</v>
      </c>
      <c r="H63" s="119">
        <f t="shared" si="16"/>
        <v>0</v>
      </c>
      <c r="I63" s="119">
        <f t="shared" si="16"/>
        <v>0</v>
      </c>
      <c r="J63" s="119">
        <f t="shared" si="16"/>
        <v>10</v>
      </c>
      <c r="K63" s="119">
        <f t="shared" si="16"/>
        <v>31</v>
      </c>
      <c r="L63" s="119">
        <f t="shared" si="16"/>
        <v>0</v>
      </c>
      <c r="M63" s="119">
        <f t="shared" si="16"/>
        <v>0</v>
      </c>
      <c r="N63" s="119">
        <f t="shared" si="16"/>
        <v>0</v>
      </c>
      <c r="O63" s="119">
        <f t="shared" si="16"/>
        <v>0</v>
      </c>
      <c r="P63" s="119">
        <f t="shared" si="16"/>
        <v>0</v>
      </c>
      <c r="Q63" s="119">
        <f t="shared" si="16"/>
        <v>0</v>
      </c>
      <c r="R63" s="14"/>
    </row>
    <row r="64" spans="1:18" s="155" customFormat="1" ht="14.1" customHeight="1" x14ac:dyDescent="0.15">
      <c r="A64" s="162" t="s">
        <v>486</v>
      </c>
      <c r="B64" s="112" t="s">
        <v>130</v>
      </c>
      <c r="C64" s="113">
        <v>140</v>
      </c>
      <c r="D64" s="114">
        <v>0</v>
      </c>
      <c r="E64" s="115">
        <f t="shared" si="0"/>
        <v>8</v>
      </c>
      <c r="F64" s="115">
        <v>6</v>
      </c>
      <c r="G64" s="115">
        <v>0</v>
      </c>
      <c r="H64" s="115">
        <v>0</v>
      </c>
      <c r="I64" s="115">
        <v>1</v>
      </c>
      <c r="J64" s="115">
        <v>1</v>
      </c>
      <c r="K64" s="115">
        <v>8</v>
      </c>
      <c r="L64" s="115">
        <v>0</v>
      </c>
      <c r="M64" s="115">
        <v>0</v>
      </c>
      <c r="N64" s="115">
        <v>0</v>
      </c>
      <c r="O64" s="115">
        <v>0</v>
      </c>
      <c r="P64" s="115">
        <v>0</v>
      </c>
      <c r="Q64" s="115">
        <v>0</v>
      </c>
      <c r="R64" s="14"/>
    </row>
    <row r="65" spans="1:18" s="155" customFormat="1" ht="14.1" customHeight="1" x14ac:dyDescent="0.15">
      <c r="A65" s="164" t="s">
        <v>485</v>
      </c>
      <c r="B65" s="117">
        <v>1</v>
      </c>
      <c r="C65" s="118">
        <f t="shared" ref="C65:D65" si="17">C64</f>
        <v>140</v>
      </c>
      <c r="D65" s="118">
        <f t="shared" si="17"/>
        <v>0</v>
      </c>
      <c r="E65" s="119">
        <f t="shared" ref="E65:Q65" si="18">E64</f>
        <v>8</v>
      </c>
      <c r="F65" s="119">
        <f t="shared" si="18"/>
        <v>6</v>
      </c>
      <c r="G65" s="119">
        <f t="shared" si="18"/>
        <v>0</v>
      </c>
      <c r="H65" s="119">
        <f t="shared" si="18"/>
        <v>0</v>
      </c>
      <c r="I65" s="119">
        <f t="shared" si="18"/>
        <v>1</v>
      </c>
      <c r="J65" s="119">
        <f t="shared" si="18"/>
        <v>1</v>
      </c>
      <c r="K65" s="119">
        <f t="shared" si="18"/>
        <v>8</v>
      </c>
      <c r="L65" s="119">
        <f t="shared" si="18"/>
        <v>0</v>
      </c>
      <c r="M65" s="119">
        <f t="shared" si="18"/>
        <v>0</v>
      </c>
      <c r="N65" s="119">
        <f t="shared" si="18"/>
        <v>0</v>
      </c>
      <c r="O65" s="119">
        <f t="shared" si="18"/>
        <v>0</v>
      </c>
      <c r="P65" s="119">
        <f t="shared" si="18"/>
        <v>0</v>
      </c>
      <c r="Q65" s="119">
        <f t="shared" si="18"/>
        <v>0</v>
      </c>
      <c r="R65" s="14"/>
    </row>
    <row r="66" spans="1:18" s="165" customFormat="1" ht="14.1" customHeight="1" x14ac:dyDescent="0.15">
      <c r="A66" s="177" t="s">
        <v>520</v>
      </c>
      <c r="B66" s="169">
        <f t="shared" ref="B66:Q66" si="19">B28+B33+B39+B48+B54+B56+B58+B63+B65</f>
        <v>51</v>
      </c>
      <c r="C66" s="139">
        <f t="shared" si="19"/>
        <v>11357</v>
      </c>
      <c r="D66" s="139">
        <f t="shared" si="19"/>
        <v>0</v>
      </c>
      <c r="E66" s="127">
        <f t="shared" si="19"/>
        <v>400</v>
      </c>
      <c r="F66" s="127">
        <f t="shared" si="19"/>
        <v>279</v>
      </c>
      <c r="G66" s="127">
        <f t="shared" si="19"/>
        <v>14</v>
      </c>
      <c r="H66" s="127">
        <f t="shared" si="19"/>
        <v>9</v>
      </c>
      <c r="I66" s="127">
        <f t="shared" si="19"/>
        <v>19</v>
      </c>
      <c r="J66" s="127">
        <f t="shared" si="19"/>
        <v>79</v>
      </c>
      <c r="K66" s="127">
        <f t="shared" si="19"/>
        <v>400</v>
      </c>
      <c r="L66" s="127">
        <f t="shared" si="19"/>
        <v>0</v>
      </c>
      <c r="M66" s="127">
        <f t="shared" si="19"/>
        <v>0</v>
      </c>
      <c r="N66" s="127">
        <f t="shared" si="19"/>
        <v>0</v>
      </c>
      <c r="O66" s="127">
        <f t="shared" si="19"/>
        <v>0</v>
      </c>
      <c r="P66" s="127">
        <f t="shared" si="19"/>
        <v>0</v>
      </c>
      <c r="Q66" s="127">
        <f t="shared" si="19"/>
        <v>0</v>
      </c>
      <c r="R66" s="14"/>
    </row>
    <row r="67" spans="1:18" s="155" customFormat="1" x14ac:dyDescent="0.15">
      <c r="A67" s="179"/>
      <c r="R67" s="14"/>
    </row>
    <row r="68" spans="1:18" s="155" customFormat="1" x14ac:dyDescent="0.15">
      <c r="A68" s="179"/>
      <c r="R68" s="14"/>
    </row>
    <row r="69" spans="1:18" s="175" customFormat="1" x14ac:dyDescent="0.15">
      <c r="C69" s="176"/>
      <c r="D69" s="176"/>
      <c r="F69" s="176"/>
      <c r="J69" s="176"/>
      <c r="R69" s="14"/>
    </row>
    <row r="70" spans="1:18" s="175" customFormat="1" x14ac:dyDescent="0.15">
      <c r="C70" s="176"/>
      <c r="D70" s="176"/>
      <c r="F70" s="176"/>
      <c r="J70" s="176"/>
      <c r="R70" s="14"/>
    </row>
    <row r="71" spans="1:18" s="175" customFormat="1" x14ac:dyDescent="0.15">
      <c r="C71" s="176"/>
      <c r="D71" s="176"/>
      <c r="F71" s="176"/>
      <c r="J71" s="176"/>
      <c r="R71" s="14"/>
    </row>
    <row r="72" spans="1:18" s="175" customFormat="1" x14ac:dyDescent="0.15">
      <c r="C72" s="176"/>
      <c r="D72" s="176"/>
      <c r="F72" s="176"/>
      <c r="J72" s="176"/>
      <c r="R72" s="14"/>
    </row>
    <row r="73" spans="1:18" s="175" customFormat="1" x14ac:dyDescent="0.15">
      <c r="C73" s="176"/>
      <c r="D73" s="176"/>
      <c r="F73" s="176"/>
      <c r="J73" s="176"/>
      <c r="R73" s="14"/>
    </row>
    <row r="74" spans="1:18" s="175" customFormat="1" x14ac:dyDescent="0.15">
      <c r="C74" s="176"/>
      <c r="D74" s="176"/>
      <c r="F74" s="176"/>
      <c r="J74" s="176"/>
      <c r="R74" s="14"/>
    </row>
    <row r="75" spans="1:18" s="175" customFormat="1" x14ac:dyDescent="0.15">
      <c r="C75" s="176"/>
      <c r="D75" s="176"/>
      <c r="F75" s="176"/>
      <c r="J75" s="176"/>
      <c r="R75" s="14"/>
    </row>
    <row r="76" spans="1:18" s="175" customFormat="1" x14ac:dyDescent="0.15">
      <c r="C76" s="176"/>
      <c r="D76" s="176"/>
      <c r="F76" s="176"/>
      <c r="J76" s="176"/>
      <c r="R76" s="14"/>
    </row>
    <row r="77" spans="1:18" s="175" customFormat="1" x14ac:dyDescent="0.15">
      <c r="C77" s="176"/>
      <c r="D77" s="176"/>
      <c r="F77" s="176"/>
      <c r="J77" s="176"/>
      <c r="R77" s="14"/>
    </row>
    <row r="78" spans="1:18" s="175" customFormat="1" x14ac:dyDescent="0.15">
      <c r="C78" s="176"/>
      <c r="D78" s="176"/>
      <c r="F78" s="176"/>
      <c r="J78" s="176"/>
      <c r="R78" s="14"/>
    </row>
    <row r="721" spans="18:18" x14ac:dyDescent="0.15">
      <c r="R721" s="5"/>
    </row>
    <row r="722" spans="18:18" x14ac:dyDescent="0.15">
      <c r="R722" s="5"/>
    </row>
    <row r="723" spans="18:18" x14ac:dyDescent="0.15">
      <c r="R723" s="5"/>
    </row>
  </sheetData>
  <mergeCells count="14">
    <mergeCell ref="A2:A5"/>
    <mergeCell ref="B2:B5"/>
    <mergeCell ref="C2:C5"/>
    <mergeCell ref="D2:D5"/>
    <mergeCell ref="E2:Q2"/>
    <mergeCell ref="E3:E5"/>
    <mergeCell ref="F3:K3"/>
    <mergeCell ref="L3:Q3"/>
    <mergeCell ref="G4:G5"/>
    <mergeCell ref="J4:J5"/>
    <mergeCell ref="K4:K5"/>
    <mergeCell ref="M4:M5"/>
    <mergeCell ref="P4:P5"/>
    <mergeCell ref="Q4:Q5"/>
  </mergeCells>
  <phoneticPr fontId="2"/>
  <dataValidations count="1">
    <dataValidation imeMode="on" allowBlank="1" showInputMessage="1" showErrorMessage="1" sqref="A983106:A983107 IW983106:IW983107 SS983106:SS983107 ACO983106:ACO983107 AMK983106:AMK983107 AWG983106:AWG983107 BGC983106:BGC983107 BPY983106:BPY983107 BZU983106:BZU983107 CJQ983106:CJQ983107 CTM983106:CTM983107 DDI983106:DDI983107 DNE983106:DNE983107 DXA983106:DXA983107 EGW983106:EGW983107 EQS983106:EQS983107 FAO983106:FAO983107 FKK983106:FKK983107 FUG983106:FUG983107 GEC983106:GEC983107 GNY983106:GNY983107 GXU983106:GXU983107 HHQ983106:HHQ983107 HRM983106:HRM983107 IBI983106:IBI983107 ILE983106:ILE983107 IVA983106:IVA983107 JEW983106:JEW983107 JOS983106:JOS983107 JYO983106:JYO983107 KIK983106:KIK983107 KSG983106:KSG983107 LCC983106:LCC983107 LLY983106:LLY983107 LVU983106:LVU983107 MFQ983106:MFQ983107 MPM983106:MPM983107 MZI983106:MZI983107 NJE983106:NJE983107 NTA983106:NTA983107 OCW983106:OCW983107 OMS983106:OMS983107 OWO983106:OWO983107 PGK983106:PGK983107 PQG983106:PQG983107 QAC983106:QAC983107 QJY983106:QJY983107 QTU983106:QTU983107 RDQ983106:RDQ983107 RNM983106:RNM983107 RXI983106:RXI983107 SHE983106:SHE983107 SRA983106:SRA983107 TAW983106:TAW983107 TKS983106:TKS983107 TUO983106:TUO983107 UEK983106:UEK983107 UOG983106:UOG983107 UYC983106:UYC983107 VHY983106:VHY983107 VRU983106:VRU983107 WBQ983106:WBQ983107 WLM983106:WLM983107 WVI983106:WVI983107 A65602:A65603 IW65602:IW65603 SS65602:SS65603 ACO65602:ACO65603 AMK65602:AMK65603 AWG65602:AWG65603 BGC65602:BGC65603 BPY65602:BPY65603 BZU65602:BZU65603 CJQ65602:CJQ65603 CTM65602:CTM65603 DDI65602:DDI65603 DNE65602:DNE65603 DXA65602:DXA65603 EGW65602:EGW65603 EQS65602:EQS65603 FAO65602:FAO65603 FKK65602:FKK65603 FUG65602:FUG65603 GEC65602:GEC65603 GNY65602:GNY65603 GXU65602:GXU65603 HHQ65602:HHQ65603 HRM65602:HRM65603 IBI65602:IBI65603 ILE65602:ILE65603 IVA65602:IVA65603 JEW65602:JEW65603 JOS65602:JOS65603 JYO65602:JYO65603 KIK65602:KIK65603 KSG65602:KSG65603 LCC65602:LCC65603 LLY65602:LLY65603 LVU65602:LVU65603 MFQ65602:MFQ65603 MPM65602:MPM65603 MZI65602:MZI65603 NJE65602:NJE65603 NTA65602:NTA65603 OCW65602:OCW65603 OMS65602:OMS65603 OWO65602:OWO65603 PGK65602:PGK65603 PQG65602:PQG65603 QAC65602:QAC65603 QJY65602:QJY65603 QTU65602:QTU65603 RDQ65602:RDQ65603 RNM65602:RNM65603 RXI65602:RXI65603 SHE65602:SHE65603 SRA65602:SRA65603 TAW65602:TAW65603 TKS65602:TKS65603 TUO65602:TUO65603 UEK65602:UEK65603 UOG65602:UOG65603 UYC65602:UYC65603 VHY65602:VHY65603 VRU65602:VRU65603 WBQ65602:WBQ65603 WLM65602:WLM65603 WVI65602:WVI65603 A131138:A131139 IW131138:IW131139 SS131138:SS131139 ACO131138:ACO131139 AMK131138:AMK131139 AWG131138:AWG131139 BGC131138:BGC131139 BPY131138:BPY131139 BZU131138:BZU131139 CJQ131138:CJQ131139 CTM131138:CTM131139 DDI131138:DDI131139 DNE131138:DNE131139 DXA131138:DXA131139 EGW131138:EGW131139 EQS131138:EQS131139 FAO131138:FAO131139 FKK131138:FKK131139 FUG131138:FUG131139 GEC131138:GEC131139 GNY131138:GNY131139 GXU131138:GXU131139 HHQ131138:HHQ131139 HRM131138:HRM131139 IBI131138:IBI131139 ILE131138:ILE131139 IVA131138:IVA131139 JEW131138:JEW131139 JOS131138:JOS131139 JYO131138:JYO131139 KIK131138:KIK131139 KSG131138:KSG131139 LCC131138:LCC131139 LLY131138:LLY131139 LVU131138:LVU131139 MFQ131138:MFQ131139 MPM131138:MPM131139 MZI131138:MZI131139 NJE131138:NJE131139 NTA131138:NTA131139 OCW131138:OCW131139 OMS131138:OMS131139 OWO131138:OWO131139 PGK131138:PGK131139 PQG131138:PQG131139 QAC131138:QAC131139 QJY131138:QJY131139 QTU131138:QTU131139 RDQ131138:RDQ131139 RNM131138:RNM131139 RXI131138:RXI131139 SHE131138:SHE131139 SRA131138:SRA131139 TAW131138:TAW131139 TKS131138:TKS131139 TUO131138:TUO131139 UEK131138:UEK131139 UOG131138:UOG131139 UYC131138:UYC131139 VHY131138:VHY131139 VRU131138:VRU131139 WBQ131138:WBQ131139 WLM131138:WLM131139 WVI131138:WVI131139 A196674:A196675 IW196674:IW196675 SS196674:SS196675 ACO196674:ACO196675 AMK196674:AMK196675 AWG196674:AWG196675 BGC196674:BGC196675 BPY196674:BPY196675 BZU196674:BZU196675 CJQ196674:CJQ196675 CTM196674:CTM196675 DDI196674:DDI196675 DNE196674:DNE196675 DXA196674:DXA196675 EGW196674:EGW196675 EQS196674:EQS196675 FAO196674:FAO196675 FKK196674:FKK196675 FUG196674:FUG196675 GEC196674:GEC196675 GNY196674:GNY196675 GXU196674:GXU196675 HHQ196674:HHQ196675 HRM196674:HRM196675 IBI196674:IBI196675 ILE196674:ILE196675 IVA196674:IVA196675 JEW196674:JEW196675 JOS196674:JOS196675 JYO196674:JYO196675 KIK196674:KIK196675 KSG196674:KSG196675 LCC196674:LCC196675 LLY196674:LLY196675 LVU196674:LVU196675 MFQ196674:MFQ196675 MPM196674:MPM196675 MZI196674:MZI196675 NJE196674:NJE196675 NTA196674:NTA196675 OCW196674:OCW196675 OMS196674:OMS196675 OWO196674:OWO196675 PGK196674:PGK196675 PQG196674:PQG196675 QAC196674:QAC196675 QJY196674:QJY196675 QTU196674:QTU196675 RDQ196674:RDQ196675 RNM196674:RNM196675 RXI196674:RXI196675 SHE196674:SHE196675 SRA196674:SRA196675 TAW196674:TAW196675 TKS196674:TKS196675 TUO196674:TUO196675 UEK196674:UEK196675 UOG196674:UOG196675 UYC196674:UYC196675 VHY196674:VHY196675 VRU196674:VRU196675 WBQ196674:WBQ196675 WLM196674:WLM196675 WVI196674:WVI196675 A262210:A262211 IW262210:IW262211 SS262210:SS262211 ACO262210:ACO262211 AMK262210:AMK262211 AWG262210:AWG262211 BGC262210:BGC262211 BPY262210:BPY262211 BZU262210:BZU262211 CJQ262210:CJQ262211 CTM262210:CTM262211 DDI262210:DDI262211 DNE262210:DNE262211 DXA262210:DXA262211 EGW262210:EGW262211 EQS262210:EQS262211 FAO262210:FAO262211 FKK262210:FKK262211 FUG262210:FUG262211 GEC262210:GEC262211 GNY262210:GNY262211 GXU262210:GXU262211 HHQ262210:HHQ262211 HRM262210:HRM262211 IBI262210:IBI262211 ILE262210:ILE262211 IVA262210:IVA262211 JEW262210:JEW262211 JOS262210:JOS262211 JYO262210:JYO262211 KIK262210:KIK262211 KSG262210:KSG262211 LCC262210:LCC262211 LLY262210:LLY262211 LVU262210:LVU262211 MFQ262210:MFQ262211 MPM262210:MPM262211 MZI262210:MZI262211 NJE262210:NJE262211 NTA262210:NTA262211 OCW262210:OCW262211 OMS262210:OMS262211 OWO262210:OWO262211 PGK262210:PGK262211 PQG262210:PQG262211 QAC262210:QAC262211 QJY262210:QJY262211 QTU262210:QTU262211 RDQ262210:RDQ262211 RNM262210:RNM262211 RXI262210:RXI262211 SHE262210:SHE262211 SRA262210:SRA262211 TAW262210:TAW262211 TKS262210:TKS262211 TUO262210:TUO262211 UEK262210:UEK262211 UOG262210:UOG262211 UYC262210:UYC262211 VHY262210:VHY262211 VRU262210:VRU262211 WBQ262210:WBQ262211 WLM262210:WLM262211 WVI262210:WVI262211 A327746:A327747 IW327746:IW327747 SS327746:SS327747 ACO327746:ACO327747 AMK327746:AMK327747 AWG327746:AWG327747 BGC327746:BGC327747 BPY327746:BPY327747 BZU327746:BZU327747 CJQ327746:CJQ327747 CTM327746:CTM327747 DDI327746:DDI327747 DNE327746:DNE327747 DXA327746:DXA327747 EGW327746:EGW327747 EQS327746:EQS327747 FAO327746:FAO327747 FKK327746:FKK327747 FUG327746:FUG327747 GEC327746:GEC327747 GNY327746:GNY327747 GXU327746:GXU327747 HHQ327746:HHQ327747 HRM327746:HRM327747 IBI327746:IBI327747 ILE327746:ILE327747 IVA327746:IVA327747 JEW327746:JEW327747 JOS327746:JOS327747 JYO327746:JYO327747 KIK327746:KIK327747 KSG327746:KSG327747 LCC327746:LCC327747 LLY327746:LLY327747 LVU327746:LVU327747 MFQ327746:MFQ327747 MPM327746:MPM327747 MZI327746:MZI327747 NJE327746:NJE327747 NTA327746:NTA327747 OCW327746:OCW327747 OMS327746:OMS327747 OWO327746:OWO327747 PGK327746:PGK327747 PQG327746:PQG327747 QAC327746:QAC327747 QJY327746:QJY327747 QTU327746:QTU327747 RDQ327746:RDQ327747 RNM327746:RNM327747 RXI327746:RXI327747 SHE327746:SHE327747 SRA327746:SRA327747 TAW327746:TAW327747 TKS327746:TKS327747 TUO327746:TUO327747 UEK327746:UEK327747 UOG327746:UOG327747 UYC327746:UYC327747 VHY327746:VHY327747 VRU327746:VRU327747 WBQ327746:WBQ327747 WLM327746:WLM327747 WVI327746:WVI327747 A393282:A393283 IW393282:IW393283 SS393282:SS393283 ACO393282:ACO393283 AMK393282:AMK393283 AWG393282:AWG393283 BGC393282:BGC393283 BPY393282:BPY393283 BZU393282:BZU393283 CJQ393282:CJQ393283 CTM393282:CTM393283 DDI393282:DDI393283 DNE393282:DNE393283 DXA393282:DXA393283 EGW393282:EGW393283 EQS393282:EQS393283 FAO393282:FAO393283 FKK393282:FKK393283 FUG393282:FUG393283 GEC393282:GEC393283 GNY393282:GNY393283 GXU393282:GXU393283 HHQ393282:HHQ393283 HRM393282:HRM393283 IBI393282:IBI393283 ILE393282:ILE393283 IVA393282:IVA393283 JEW393282:JEW393283 JOS393282:JOS393283 JYO393282:JYO393283 KIK393282:KIK393283 KSG393282:KSG393283 LCC393282:LCC393283 LLY393282:LLY393283 LVU393282:LVU393283 MFQ393282:MFQ393283 MPM393282:MPM393283 MZI393282:MZI393283 NJE393282:NJE393283 NTA393282:NTA393283 OCW393282:OCW393283 OMS393282:OMS393283 OWO393282:OWO393283 PGK393282:PGK393283 PQG393282:PQG393283 QAC393282:QAC393283 QJY393282:QJY393283 QTU393282:QTU393283 RDQ393282:RDQ393283 RNM393282:RNM393283 RXI393282:RXI393283 SHE393282:SHE393283 SRA393282:SRA393283 TAW393282:TAW393283 TKS393282:TKS393283 TUO393282:TUO393283 UEK393282:UEK393283 UOG393282:UOG393283 UYC393282:UYC393283 VHY393282:VHY393283 VRU393282:VRU393283 WBQ393282:WBQ393283 WLM393282:WLM393283 WVI393282:WVI393283 A458818:A458819 IW458818:IW458819 SS458818:SS458819 ACO458818:ACO458819 AMK458818:AMK458819 AWG458818:AWG458819 BGC458818:BGC458819 BPY458818:BPY458819 BZU458818:BZU458819 CJQ458818:CJQ458819 CTM458818:CTM458819 DDI458818:DDI458819 DNE458818:DNE458819 DXA458818:DXA458819 EGW458818:EGW458819 EQS458818:EQS458819 FAO458818:FAO458819 FKK458818:FKK458819 FUG458818:FUG458819 GEC458818:GEC458819 GNY458818:GNY458819 GXU458818:GXU458819 HHQ458818:HHQ458819 HRM458818:HRM458819 IBI458818:IBI458819 ILE458818:ILE458819 IVA458818:IVA458819 JEW458818:JEW458819 JOS458818:JOS458819 JYO458818:JYO458819 KIK458818:KIK458819 KSG458818:KSG458819 LCC458818:LCC458819 LLY458818:LLY458819 LVU458818:LVU458819 MFQ458818:MFQ458819 MPM458818:MPM458819 MZI458818:MZI458819 NJE458818:NJE458819 NTA458818:NTA458819 OCW458818:OCW458819 OMS458818:OMS458819 OWO458818:OWO458819 PGK458818:PGK458819 PQG458818:PQG458819 QAC458818:QAC458819 QJY458818:QJY458819 QTU458818:QTU458819 RDQ458818:RDQ458819 RNM458818:RNM458819 RXI458818:RXI458819 SHE458818:SHE458819 SRA458818:SRA458819 TAW458818:TAW458819 TKS458818:TKS458819 TUO458818:TUO458819 UEK458818:UEK458819 UOG458818:UOG458819 UYC458818:UYC458819 VHY458818:VHY458819 VRU458818:VRU458819 WBQ458818:WBQ458819 WLM458818:WLM458819 WVI458818:WVI458819 A524354:A524355 IW524354:IW524355 SS524354:SS524355 ACO524354:ACO524355 AMK524354:AMK524355 AWG524354:AWG524355 BGC524354:BGC524355 BPY524354:BPY524355 BZU524354:BZU524355 CJQ524354:CJQ524355 CTM524354:CTM524355 DDI524354:DDI524355 DNE524354:DNE524355 DXA524354:DXA524355 EGW524354:EGW524355 EQS524354:EQS524355 FAO524354:FAO524355 FKK524354:FKK524355 FUG524354:FUG524355 GEC524354:GEC524355 GNY524354:GNY524355 GXU524354:GXU524355 HHQ524354:HHQ524355 HRM524354:HRM524355 IBI524354:IBI524355 ILE524354:ILE524355 IVA524354:IVA524355 JEW524354:JEW524355 JOS524354:JOS524355 JYO524354:JYO524355 KIK524354:KIK524355 KSG524354:KSG524355 LCC524354:LCC524355 LLY524354:LLY524355 LVU524354:LVU524355 MFQ524354:MFQ524355 MPM524354:MPM524355 MZI524354:MZI524355 NJE524354:NJE524355 NTA524354:NTA524355 OCW524354:OCW524355 OMS524354:OMS524355 OWO524354:OWO524355 PGK524354:PGK524355 PQG524354:PQG524355 QAC524354:QAC524355 QJY524354:QJY524355 QTU524354:QTU524355 RDQ524354:RDQ524355 RNM524354:RNM524355 RXI524354:RXI524355 SHE524354:SHE524355 SRA524354:SRA524355 TAW524354:TAW524355 TKS524354:TKS524355 TUO524354:TUO524355 UEK524354:UEK524355 UOG524354:UOG524355 UYC524354:UYC524355 VHY524354:VHY524355 VRU524354:VRU524355 WBQ524354:WBQ524355 WLM524354:WLM524355 WVI524354:WVI524355 A589890:A589891 IW589890:IW589891 SS589890:SS589891 ACO589890:ACO589891 AMK589890:AMK589891 AWG589890:AWG589891 BGC589890:BGC589891 BPY589890:BPY589891 BZU589890:BZU589891 CJQ589890:CJQ589891 CTM589890:CTM589891 DDI589890:DDI589891 DNE589890:DNE589891 DXA589890:DXA589891 EGW589890:EGW589891 EQS589890:EQS589891 FAO589890:FAO589891 FKK589890:FKK589891 FUG589890:FUG589891 GEC589890:GEC589891 GNY589890:GNY589891 GXU589890:GXU589891 HHQ589890:HHQ589891 HRM589890:HRM589891 IBI589890:IBI589891 ILE589890:ILE589891 IVA589890:IVA589891 JEW589890:JEW589891 JOS589890:JOS589891 JYO589890:JYO589891 KIK589890:KIK589891 KSG589890:KSG589891 LCC589890:LCC589891 LLY589890:LLY589891 LVU589890:LVU589891 MFQ589890:MFQ589891 MPM589890:MPM589891 MZI589890:MZI589891 NJE589890:NJE589891 NTA589890:NTA589891 OCW589890:OCW589891 OMS589890:OMS589891 OWO589890:OWO589891 PGK589890:PGK589891 PQG589890:PQG589891 QAC589890:QAC589891 QJY589890:QJY589891 QTU589890:QTU589891 RDQ589890:RDQ589891 RNM589890:RNM589891 RXI589890:RXI589891 SHE589890:SHE589891 SRA589890:SRA589891 TAW589890:TAW589891 TKS589890:TKS589891 TUO589890:TUO589891 UEK589890:UEK589891 UOG589890:UOG589891 UYC589890:UYC589891 VHY589890:VHY589891 VRU589890:VRU589891 WBQ589890:WBQ589891 WLM589890:WLM589891 WVI589890:WVI589891 A655426:A655427 IW655426:IW655427 SS655426:SS655427 ACO655426:ACO655427 AMK655426:AMK655427 AWG655426:AWG655427 BGC655426:BGC655427 BPY655426:BPY655427 BZU655426:BZU655427 CJQ655426:CJQ655427 CTM655426:CTM655427 DDI655426:DDI655427 DNE655426:DNE655427 DXA655426:DXA655427 EGW655426:EGW655427 EQS655426:EQS655427 FAO655426:FAO655427 FKK655426:FKK655427 FUG655426:FUG655427 GEC655426:GEC655427 GNY655426:GNY655427 GXU655426:GXU655427 HHQ655426:HHQ655427 HRM655426:HRM655427 IBI655426:IBI655427 ILE655426:ILE655427 IVA655426:IVA655427 JEW655426:JEW655427 JOS655426:JOS655427 JYO655426:JYO655427 KIK655426:KIK655427 KSG655426:KSG655427 LCC655426:LCC655427 LLY655426:LLY655427 LVU655426:LVU655427 MFQ655426:MFQ655427 MPM655426:MPM655427 MZI655426:MZI655427 NJE655426:NJE655427 NTA655426:NTA655427 OCW655426:OCW655427 OMS655426:OMS655427 OWO655426:OWO655427 PGK655426:PGK655427 PQG655426:PQG655427 QAC655426:QAC655427 QJY655426:QJY655427 QTU655426:QTU655427 RDQ655426:RDQ655427 RNM655426:RNM655427 RXI655426:RXI655427 SHE655426:SHE655427 SRA655426:SRA655427 TAW655426:TAW655427 TKS655426:TKS655427 TUO655426:TUO655427 UEK655426:UEK655427 UOG655426:UOG655427 UYC655426:UYC655427 VHY655426:VHY655427 VRU655426:VRU655427 WBQ655426:WBQ655427 WLM655426:WLM655427 WVI655426:WVI655427 A720962:A720963 IW720962:IW720963 SS720962:SS720963 ACO720962:ACO720963 AMK720962:AMK720963 AWG720962:AWG720963 BGC720962:BGC720963 BPY720962:BPY720963 BZU720962:BZU720963 CJQ720962:CJQ720963 CTM720962:CTM720963 DDI720962:DDI720963 DNE720962:DNE720963 DXA720962:DXA720963 EGW720962:EGW720963 EQS720962:EQS720963 FAO720962:FAO720963 FKK720962:FKK720963 FUG720962:FUG720963 GEC720962:GEC720963 GNY720962:GNY720963 GXU720962:GXU720963 HHQ720962:HHQ720963 HRM720962:HRM720963 IBI720962:IBI720963 ILE720962:ILE720963 IVA720962:IVA720963 JEW720962:JEW720963 JOS720962:JOS720963 JYO720962:JYO720963 KIK720962:KIK720963 KSG720962:KSG720963 LCC720962:LCC720963 LLY720962:LLY720963 LVU720962:LVU720963 MFQ720962:MFQ720963 MPM720962:MPM720963 MZI720962:MZI720963 NJE720962:NJE720963 NTA720962:NTA720963 OCW720962:OCW720963 OMS720962:OMS720963 OWO720962:OWO720963 PGK720962:PGK720963 PQG720962:PQG720963 QAC720962:QAC720963 QJY720962:QJY720963 QTU720962:QTU720963 RDQ720962:RDQ720963 RNM720962:RNM720963 RXI720962:RXI720963 SHE720962:SHE720963 SRA720962:SRA720963 TAW720962:TAW720963 TKS720962:TKS720963 TUO720962:TUO720963 UEK720962:UEK720963 UOG720962:UOG720963 UYC720962:UYC720963 VHY720962:VHY720963 VRU720962:VRU720963 WBQ720962:WBQ720963 WLM720962:WLM720963 WVI720962:WVI720963 A786498:A786499 IW786498:IW786499 SS786498:SS786499 ACO786498:ACO786499 AMK786498:AMK786499 AWG786498:AWG786499 BGC786498:BGC786499 BPY786498:BPY786499 BZU786498:BZU786499 CJQ786498:CJQ786499 CTM786498:CTM786499 DDI786498:DDI786499 DNE786498:DNE786499 DXA786498:DXA786499 EGW786498:EGW786499 EQS786498:EQS786499 FAO786498:FAO786499 FKK786498:FKK786499 FUG786498:FUG786499 GEC786498:GEC786499 GNY786498:GNY786499 GXU786498:GXU786499 HHQ786498:HHQ786499 HRM786498:HRM786499 IBI786498:IBI786499 ILE786498:ILE786499 IVA786498:IVA786499 JEW786498:JEW786499 JOS786498:JOS786499 JYO786498:JYO786499 KIK786498:KIK786499 KSG786498:KSG786499 LCC786498:LCC786499 LLY786498:LLY786499 LVU786498:LVU786499 MFQ786498:MFQ786499 MPM786498:MPM786499 MZI786498:MZI786499 NJE786498:NJE786499 NTA786498:NTA786499 OCW786498:OCW786499 OMS786498:OMS786499 OWO786498:OWO786499 PGK786498:PGK786499 PQG786498:PQG786499 QAC786498:QAC786499 QJY786498:QJY786499 QTU786498:QTU786499 RDQ786498:RDQ786499 RNM786498:RNM786499 RXI786498:RXI786499 SHE786498:SHE786499 SRA786498:SRA786499 TAW786498:TAW786499 TKS786498:TKS786499 TUO786498:TUO786499 UEK786498:UEK786499 UOG786498:UOG786499 UYC786498:UYC786499 VHY786498:VHY786499 VRU786498:VRU786499 WBQ786498:WBQ786499 WLM786498:WLM786499 WVI786498:WVI786499 A852034:A852035 IW852034:IW852035 SS852034:SS852035 ACO852034:ACO852035 AMK852034:AMK852035 AWG852034:AWG852035 BGC852034:BGC852035 BPY852034:BPY852035 BZU852034:BZU852035 CJQ852034:CJQ852035 CTM852034:CTM852035 DDI852034:DDI852035 DNE852034:DNE852035 DXA852034:DXA852035 EGW852034:EGW852035 EQS852034:EQS852035 FAO852034:FAO852035 FKK852034:FKK852035 FUG852034:FUG852035 GEC852034:GEC852035 GNY852034:GNY852035 GXU852034:GXU852035 HHQ852034:HHQ852035 HRM852034:HRM852035 IBI852034:IBI852035 ILE852034:ILE852035 IVA852034:IVA852035 JEW852034:JEW852035 JOS852034:JOS852035 JYO852034:JYO852035 KIK852034:KIK852035 KSG852034:KSG852035 LCC852034:LCC852035 LLY852034:LLY852035 LVU852034:LVU852035 MFQ852034:MFQ852035 MPM852034:MPM852035 MZI852034:MZI852035 NJE852034:NJE852035 NTA852034:NTA852035 OCW852034:OCW852035 OMS852034:OMS852035 OWO852034:OWO852035 PGK852034:PGK852035 PQG852034:PQG852035 QAC852034:QAC852035 QJY852034:QJY852035 QTU852034:QTU852035 RDQ852034:RDQ852035 RNM852034:RNM852035 RXI852034:RXI852035 SHE852034:SHE852035 SRA852034:SRA852035 TAW852034:TAW852035 TKS852034:TKS852035 TUO852034:TUO852035 UEK852034:UEK852035 UOG852034:UOG852035 UYC852034:UYC852035 VHY852034:VHY852035 VRU852034:VRU852035 WBQ852034:WBQ852035 WLM852034:WLM852035 WVI852034:WVI852035 A917570:A917571 IW917570:IW917571 SS917570:SS917571 ACO917570:ACO917571 AMK917570:AMK917571 AWG917570:AWG917571 BGC917570:BGC917571 BPY917570:BPY917571 BZU917570:BZU917571 CJQ917570:CJQ917571 CTM917570:CTM917571 DDI917570:DDI917571 DNE917570:DNE917571 DXA917570:DXA917571 EGW917570:EGW917571 EQS917570:EQS917571 FAO917570:FAO917571 FKK917570:FKK917571 FUG917570:FUG917571 GEC917570:GEC917571 GNY917570:GNY917571 GXU917570:GXU917571 HHQ917570:HHQ917571 HRM917570:HRM917571 IBI917570:IBI917571 ILE917570:ILE917571 IVA917570:IVA917571 JEW917570:JEW917571 JOS917570:JOS917571 JYO917570:JYO917571 KIK917570:KIK917571 KSG917570:KSG917571 LCC917570:LCC917571 LLY917570:LLY917571 LVU917570:LVU917571 MFQ917570:MFQ917571 MPM917570:MPM917571 MZI917570:MZI917571 NJE917570:NJE917571 NTA917570:NTA917571 OCW917570:OCW917571 OMS917570:OMS917571 OWO917570:OWO917571 PGK917570:PGK917571 PQG917570:PQG917571 QAC917570:QAC917571 QJY917570:QJY917571 QTU917570:QTU917571 RDQ917570:RDQ917571 RNM917570:RNM917571 RXI917570:RXI917571 SHE917570:SHE917571 SRA917570:SRA917571 TAW917570:TAW917571 TKS917570:TKS917571 TUO917570:TUO917571 UEK917570:UEK917571 UOG917570:UOG917571 UYC917570:UYC917571 VHY917570:VHY917571 VRU917570:VRU917571 WBQ917570:WBQ917571 WLM917570:WLM917571 WVI917570:WVI917571"/>
  </dataValidations>
  <printOptions horizontalCentered="1"/>
  <pageMargins left="0.47244094488188981" right="0.47244094488188981" top="0.59055118110236227" bottom="0.39370078740157483" header="0.31496062992125984" footer="0.31496062992125984"/>
  <pageSetup paperSize="9" scale="75" firstPageNumber="201" orientation="portrait" useFirstPageNumber="1" r:id="rId1"/>
  <headerFooter scaleWithDoc="0">
    <oddFooter>&amp;C&amp;"ＭＳ ゴシック,標準"&amp;8- &amp;P &amp; -</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E393222:Q393243 JA393222:JM393243 SW393222:TI393243 ACS393222:ADE393243 AMO393222:ANA393243 AWK393222:AWW393243 BGG393222:BGS393243 BQC393222:BQO393243 BZY393222:CAK393243 CJU393222:CKG393243 CTQ393222:CUC393243 DDM393222:DDY393243 DNI393222:DNU393243 DXE393222:DXQ393243 EHA393222:EHM393243 EQW393222:ERI393243 FAS393222:FBE393243 FKO393222:FLA393243 FUK393222:FUW393243 GEG393222:GES393243 GOC393222:GOO393243 GXY393222:GYK393243 HHU393222:HIG393243 HRQ393222:HSC393243 IBM393222:IBY393243 ILI393222:ILU393243 IVE393222:IVQ393243 JFA393222:JFM393243 JOW393222:JPI393243 JYS393222:JZE393243 KIO393222:KJA393243 KSK393222:KSW393243 LCG393222:LCS393243 LMC393222:LMO393243 LVY393222:LWK393243 MFU393222:MGG393243 MPQ393222:MQC393243 MZM393222:MZY393243 NJI393222:NJU393243 NTE393222:NTQ393243 ODA393222:ODM393243 OMW393222:ONI393243 OWS393222:OXE393243 PGO393222:PHA393243 PQK393222:PQW393243 QAG393222:QAS393243 QKC393222:QKO393243 QTY393222:QUK393243 RDU393222:REG393243 RNQ393222:ROC393243 RXM393222:RXY393243 SHI393222:SHU393243 SRE393222:SRQ393243 TBA393222:TBM393243 TKW393222:TLI393243 TUS393222:TVE393243 UEO393222:UFA393243 UOK393222:UOW393243 UYG393222:UYS393243 VIC393222:VIO393243 VRY393222:VSK393243 WBU393222:WCG393243 WLQ393222:WMC393243 WVM393222:WVY393243 E65540:Q65540 JA65540:JM65540 SW65540:TI65540 ACS65540:ADE65540 AMO65540:ANA65540 AWK65540:AWW65540 BGG65540:BGS65540 BQC65540:BQO65540 BZY65540:CAK65540 CJU65540:CKG65540 CTQ65540:CUC65540 DDM65540:DDY65540 DNI65540:DNU65540 DXE65540:DXQ65540 EHA65540:EHM65540 EQW65540:ERI65540 FAS65540:FBE65540 FKO65540:FLA65540 FUK65540:FUW65540 GEG65540:GES65540 GOC65540:GOO65540 GXY65540:GYK65540 HHU65540:HIG65540 HRQ65540:HSC65540 IBM65540:IBY65540 ILI65540:ILU65540 IVE65540:IVQ65540 JFA65540:JFM65540 JOW65540:JPI65540 JYS65540:JZE65540 KIO65540:KJA65540 KSK65540:KSW65540 LCG65540:LCS65540 LMC65540:LMO65540 LVY65540:LWK65540 MFU65540:MGG65540 MPQ65540:MQC65540 MZM65540:MZY65540 NJI65540:NJU65540 NTE65540:NTQ65540 ODA65540:ODM65540 OMW65540:ONI65540 OWS65540:OXE65540 PGO65540:PHA65540 PQK65540:PQW65540 QAG65540:QAS65540 QKC65540:QKO65540 QTY65540:QUK65540 RDU65540:REG65540 RNQ65540:ROC65540 RXM65540:RXY65540 SHI65540:SHU65540 SRE65540:SRQ65540 TBA65540:TBM65540 TKW65540:TLI65540 TUS65540:TVE65540 UEO65540:UFA65540 UOK65540:UOW65540 UYG65540:UYS65540 VIC65540:VIO65540 VRY65540:VSK65540 WBU65540:WCG65540 WLQ65540:WMC65540 WVM65540:WVY65540 E131076:Q131076 JA131076:JM131076 SW131076:TI131076 ACS131076:ADE131076 AMO131076:ANA131076 AWK131076:AWW131076 BGG131076:BGS131076 BQC131076:BQO131076 BZY131076:CAK131076 CJU131076:CKG131076 CTQ131076:CUC131076 DDM131076:DDY131076 DNI131076:DNU131076 DXE131076:DXQ131076 EHA131076:EHM131076 EQW131076:ERI131076 FAS131076:FBE131076 FKO131076:FLA131076 FUK131076:FUW131076 GEG131076:GES131076 GOC131076:GOO131076 GXY131076:GYK131076 HHU131076:HIG131076 HRQ131076:HSC131076 IBM131076:IBY131076 ILI131076:ILU131076 IVE131076:IVQ131076 JFA131076:JFM131076 JOW131076:JPI131076 JYS131076:JZE131076 KIO131076:KJA131076 KSK131076:KSW131076 LCG131076:LCS131076 LMC131076:LMO131076 LVY131076:LWK131076 MFU131076:MGG131076 MPQ131076:MQC131076 MZM131076:MZY131076 NJI131076:NJU131076 NTE131076:NTQ131076 ODA131076:ODM131076 OMW131076:ONI131076 OWS131076:OXE131076 PGO131076:PHA131076 PQK131076:PQW131076 QAG131076:QAS131076 QKC131076:QKO131076 QTY131076:QUK131076 RDU131076:REG131076 RNQ131076:ROC131076 RXM131076:RXY131076 SHI131076:SHU131076 SRE131076:SRQ131076 TBA131076:TBM131076 TKW131076:TLI131076 TUS131076:TVE131076 UEO131076:UFA131076 UOK131076:UOW131076 UYG131076:UYS131076 VIC131076:VIO131076 VRY131076:VSK131076 WBU131076:WCG131076 WLQ131076:WMC131076 WVM131076:WVY131076 E196612:Q196612 JA196612:JM196612 SW196612:TI196612 ACS196612:ADE196612 AMO196612:ANA196612 AWK196612:AWW196612 BGG196612:BGS196612 BQC196612:BQO196612 BZY196612:CAK196612 CJU196612:CKG196612 CTQ196612:CUC196612 DDM196612:DDY196612 DNI196612:DNU196612 DXE196612:DXQ196612 EHA196612:EHM196612 EQW196612:ERI196612 FAS196612:FBE196612 FKO196612:FLA196612 FUK196612:FUW196612 GEG196612:GES196612 GOC196612:GOO196612 GXY196612:GYK196612 HHU196612:HIG196612 HRQ196612:HSC196612 IBM196612:IBY196612 ILI196612:ILU196612 IVE196612:IVQ196612 JFA196612:JFM196612 JOW196612:JPI196612 JYS196612:JZE196612 KIO196612:KJA196612 KSK196612:KSW196612 LCG196612:LCS196612 LMC196612:LMO196612 LVY196612:LWK196612 MFU196612:MGG196612 MPQ196612:MQC196612 MZM196612:MZY196612 NJI196612:NJU196612 NTE196612:NTQ196612 ODA196612:ODM196612 OMW196612:ONI196612 OWS196612:OXE196612 PGO196612:PHA196612 PQK196612:PQW196612 QAG196612:QAS196612 QKC196612:QKO196612 QTY196612:QUK196612 RDU196612:REG196612 RNQ196612:ROC196612 RXM196612:RXY196612 SHI196612:SHU196612 SRE196612:SRQ196612 TBA196612:TBM196612 TKW196612:TLI196612 TUS196612:TVE196612 UEO196612:UFA196612 UOK196612:UOW196612 UYG196612:UYS196612 VIC196612:VIO196612 VRY196612:VSK196612 WBU196612:WCG196612 WLQ196612:WMC196612 WVM196612:WVY196612 E262148:Q262148 JA262148:JM262148 SW262148:TI262148 ACS262148:ADE262148 AMO262148:ANA262148 AWK262148:AWW262148 BGG262148:BGS262148 BQC262148:BQO262148 BZY262148:CAK262148 CJU262148:CKG262148 CTQ262148:CUC262148 DDM262148:DDY262148 DNI262148:DNU262148 DXE262148:DXQ262148 EHA262148:EHM262148 EQW262148:ERI262148 FAS262148:FBE262148 FKO262148:FLA262148 FUK262148:FUW262148 GEG262148:GES262148 GOC262148:GOO262148 GXY262148:GYK262148 HHU262148:HIG262148 HRQ262148:HSC262148 IBM262148:IBY262148 ILI262148:ILU262148 IVE262148:IVQ262148 JFA262148:JFM262148 JOW262148:JPI262148 JYS262148:JZE262148 KIO262148:KJA262148 KSK262148:KSW262148 LCG262148:LCS262148 LMC262148:LMO262148 LVY262148:LWK262148 MFU262148:MGG262148 MPQ262148:MQC262148 MZM262148:MZY262148 NJI262148:NJU262148 NTE262148:NTQ262148 ODA262148:ODM262148 OMW262148:ONI262148 OWS262148:OXE262148 PGO262148:PHA262148 PQK262148:PQW262148 QAG262148:QAS262148 QKC262148:QKO262148 QTY262148:QUK262148 RDU262148:REG262148 RNQ262148:ROC262148 RXM262148:RXY262148 SHI262148:SHU262148 SRE262148:SRQ262148 TBA262148:TBM262148 TKW262148:TLI262148 TUS262148:TVE262148 UEO262148:UFA262148 UOK262148:UOW262148 UYG262148:UYS262148 VIC262148:VIO262148 VRY262148:VSK262148 WBU262148:WCG262148 WLQ262148:WMC262148 WVM262148:WVY262148 E327684:Q327684 JA327684:JM327684 SW327684:TI327684 ACS327684:ADE327684 AMO327684:ANA327684 AWK327684:AWW327684 BGG327684:BGS327684 BQC327684:BQO327684 BZY327684:CAK327684 CJU327684:CKG327684 CTQ327684:CUC327684 DDM327684:DDY327684 DNI327684:DNU327684 DXE327684:DXQ327684 EHA327684:EHM327684 EQW327684:ERI327684 FAS327684:FBE327684 FKO327684:FLA327684 FUK327684:FUW327684 GEG327684:GES327684 GOC327684:GOO327684 GXY327684:GYK327684 HHU327684:HIG327684 HRQ327684:HSC327684 IBM327684:IBY327684 ILI327684:ILU327684 IVE327684:IVQ327684 JFA327684:JFM327684 JOW327684:JPI327684 JYS327684:JZE327684 KIO327684:KJA327684 KSK327684:KSW327684 LCG327684:LCS327684 LMC327684:LMO327684 LVY327684:LWK327684 MFU327684:MGG327684 MPQ327684:MQC327684 MZM327684:MZY327684 NJI327684:NJU327684 NTE327684:NTQ327684 ODA327684:ODM327684 OMW327684:ONI327684 OWS327684:OXE327684 PGO327684:PHA327684 PQK327684:PQW327684 QAG327684:QAS327684 QKC327684:QKO327684 QTY327684:QUK327684 RDU327684:REG327684 RNQ327684:ROC327684 RXM327684:RXY327684 SHI327684:SHU327684 SRE327684:SRQ327684 TBA327684:TBM327684 TKW327684:TLI327684 TUS327684:TVE327684 UEO327684:UFA327684 UOK327684:UOW327684 UYG327684:UYS327684 VIC327684:VIO327684 VRY327684:VSK327684 WBU327684:WCG327684 WLQ327684:WMC327684 WVM327684:WVY327684 E393220:Q393220 JA393220:JM393220 SW393220:TI393220 ACS393220:ADE393220 AMO393220:ANA393220 AWK393220:AWW393220 BGG393220:BGS393220 BQC393220:BQO393220 BZY393220:CAK393220 CJU393220:CKG393220 CTQ393220:CUC393220 DDM393220:DDY393220 DNI393220:DNU393220 DXE393220:DXQ393220 EHA393220:EHM393220 EQW393220:ERI393220 FAS393220:FBE393220 FKO393220:FLA393220 FUK393220:FUW393220 GEG393220:GES393220 GOC393220:GOO393220 GXY393220:GYK393220 HHU393220:HIG393220 HRQ393220:HSC393220 IBM393220:IBY393220 ILI393220:ILU393220 IVE393220:IVQ393220 JFA393220:JFM393220 JOW393220:JPI393220 JYS393220:JZE393220 KIO393220:KJA393220 KSK393220:KSW393220 LCG393220:LCS393220 LMC393220:LMO393220 LVY393220:LWK393220 MFU393220:MGG393220 MPQ393220:MQC393220 MZM393220:MZY393220 NJI393220:NJU393220 NTE393220:NTQ393220 ODA393220:ODM393220 OMW393220:ONI393220 OWS393220:OXE393220 PGO393220:PHA393220 PQK393220:PQW393220 QAG393220:QAS393220 QKC393220:QKO393220 QTY393220:QUK393220 RDU393220:REG393220 RNQ393220:ROC393220 RXM393220:RXY393220 SHI393220:SHU393220 SRE393220:SRQ393220 TBA393220:TBM393220 TKW393220:TLI393220 TUS393220:TVE393220 UEO393220:UFA393220 UOK393220:UOW393220 UYG393220:UYS393220 VIC393220:VIO393220 VRY393220:VSK393220 WBU393220:WCG393220 WLQ393220:WMC393220 WVM393220:WVY393220 E458756:Q458756 JA458756:JM458756 SW458756:TI458756 ACS458756:ADE458756 AMO458756:ANA458756 AWK458756:AWW458756 BGG458756:BGS458756 BQC458756:BQO458756 BZY458756:CAK458756 CJU458756:CKG458756 CTQ458756:CUC458756 DDM458756:DDY458756 DNI458756:DNU458756 DXE458756:DXQ458756 EHA458756:EHM458756 EQW458756:ERI458756 FAS458756:FBE458756 FKO458756:FLA458756 FUK458756:FUW458756 GEG458756:GES458756 GOC458756:GOO458756 GXY458756:GYK458756 HHU458756:HIG458756 HRQ458756:HSC458756 IBM458756:IBY458756 ILI458756:ILU458756 IVE458756:IVQ458756 JFA458756:JFM458756 JOW458756:JPI458756 JYS458756:JZE458756 KIO458756:KJA458756 KSK458756:KSW458756 LCG458756:LCS458756 LMC458756:LMO458756 LVY458756:LWK458756 MFU458756:MGG458756 MPQ458756:MQC458756 MZM458756:MZY458756 NJI458756:NJU458756 NTE458756:NTQ458756 ODA458756:ODM458756 OMW458756:ONI458756 OWS458756:OXE458756 PGO458756:PHA458756 PQK458756:PQW458756 QAG458756:QAS458756 QKC458756:QKO458756 QTY458756:QUK458756 RDU458756:REG458756 RNQ458756:ROC458756 RXM458756:RXY458756 SHI458756:SHU458756 SRE458756:SRQ458756 TBA458756:TBM458756 TKW458756:TLI458756 TUS458756:TVE458756 UEO458756:UFA458756 UOK458756:UOW458756 UYG458756:UYS458756 VIC458756:VIO458756 VRY458756:VSK458756 WBU458756:WCG458756 WLQ458756:WMC458756 WVM458756:WVY458756 E524292:Q524292 JA524292:JM524292 SW524292:TI524292 ACS524292:ADE524292 AMO524292:ANA524292 AWK524292:AWW524292 BGG524292:BGS524292 BQC524292:BQO524292 BZY524292:CAK524292 CJU524292:CKG524292 CTQ524292:CUC524292 DDM524292:DDY524292 DNI524292:DNU524292 DXE524292:DXQ524292 EHA524292:EHM524292 EQW524292:ERI524292 FAS524292:FBE524292 FKO524292:FLA524292 FUK524292:FUW524292 GEG524292:GES524292 GOC524292:GOO524292 GXY524292:GYK524292 HHU524292:HIG524292 HRQ524292:HSC524292 IBM524292:IBY524292 ILI524292:ILU524292 IVE524292:IVQ524292 JFA524292:JFM524292 JOW524292:JPI524292 JYS524292:JZE524292 KIO524292:KJA524292 KSK524292:KSW524292 LCG524292:LCS524292 LMC524292:LMO524292 LVY524292:LWK524292 MFU524292:MGG524292 MPQ524292:MQC524292 MZM524292:MZY524292 NJI524292:NJU524292 NTE524292:NTQ524292 ODA524292:ODM524292 OMW524292:ONI524292 OWS524292:OXE524292 PGO524292:PHA524292 PQK524292:PQW524292 QAG524292:QAS524292 QKC524292:QKO524292 QTY524292:QUK524292 RDU524292:REG524292 RNQ524292:ROC524292 RXM524292:RXY524292 SHI524292:SHU524292 SRE524292:SRQ524292 TBA524292:TBM524292 TKW524292:TLI524292 TUS524292:TVE524292 UEO524292:UFA524292 UOK524292:UOW524292 UYG524292:UYS524292 VIC524292:VIO524292 VRY524292:VSK524292 WBU524292:WCG524292 WLQ524292:WMC524292 WVM524292:WVY524292 E589828:Q589828 JA589828:JM589828 SW589828:TI589828 ACS589828:ADE589828 AMO589828:ANA589828 AWK589828:AWW589828 BGG589828:BGS589828 BQC589828:BQO589828 BZY589828:CAK589828 CJU589828:CKG589828 CTQ589828:CUC589828 DDM589828:DDY589828 DNI589828:DNU589828 DXE589828:DXQ589828 EHA589828:EHM589828 EQW589828:ERI589828 FAS589828:FBE589828 FKO589828:FLA589828 FUK589828:FUW589828 GEG589828:GES589828 GOC589828:GOO589828 GXY589828:GYK589828 HHU589828:HIG589828 HRQ589828:HSC589828 IBM589828:IBY589828 ILI589828:ILU589828 IVE589828:IVQ589828 JFA589828:JFM589828 JOW589828:JPI589828 JYS589828:JZE589828 KIO589828:KJA589828 KSK589828:KSW589828 LCG589828:LCS589828 LMC589828:LMO589828 LVY589828:LWK589828 MFU589828:MGG589828 MPQ589828:MQC589828 MZM589828:MZY589828 NJI589828:NJU589828 NTE589828:NTQ589828 ODA589828:ODM589828 OMW589828:ONI589828 OWS589828:OXE589828 PGO589828:PHA589828 PQK589828:PQW589828 QAG589828:QAS589828 QKC589828:QKO589828 QTY589828:QUK589828 RDU589828:REG589828 RNQ589828:ROC589828 RXM589828:RXY589828 SHI589828:SHU589828 SRE589828:SRQ589828 TBA589828:TBM589828 TKW589828:TLI589828 TUS589828:TVE589828 UEO589828:UFA589828 UOK589828:UOW589828 UYG589828:UYS589828 VIC589828:VIO589828 VRY589828:VSK589828 WBU589828:WCG589828 WLQ589828:WMC589828 WVM589828:WVY589828 E655364:Q655364 JA655364:JM655364 SW655364:TI655364 ACS655364:ADE655364 AMO655364:ANA655364 AWK655364:AWW655364 BGG655364:BGS655364 BQC655364:BQO655364 BZY655364:CAK655364 CJU655364:CKG655364 CTQ655364:CUC655364 DDM655364:DDY655364 DNI655364:DNU655364 DXE655364:DXQ655364 EHA655364:EHM655364 EQW655364:ERI655364 FAS655364:FBE655364 FKO655364:FLA655364 FUK655364:FUW655364 GEG655364:GES655364 GOC655364:GOO655364 GXY655364:GYK655364 HHU655364:HIG655364 HRQ655364:HSC655364 IBM655364:IBY655364 ILI655364:ILU655364 IVE655364:IVQ655364 JFA655364:JFM655364 JOW655364:JPI655364 JYS655364:JZE655364 KIO655364:KJA655364 KSK655364:KSW655364 LCG655364:LCS655364 LMC655364:LMO655364 LVY655364:LWK655364 MFU655364:MGG655364 MPQ655364:MQC655364 MZM655364:MZY655364 NJI655364:NJU655364 NTE655364:NTQ655364 ODA655364:ODM655364 OMW655364:ONI655364 OWS655364:OXE655364 PGO655364:PHA655364 PQK655364:PQW655364 QAG655364:QAS655364 QKC655364:QKO655364 QTY655364:QUK655364 RDU655364:REG655364 RNQ655364:ROC655364 RXM655364:RXY655364 SHI655364:SHU655364 SRE655364:SRQ655364 TBA655364:TBM655364 TKW655364:TLI655364 TUS655364:TVE655364 UEO655364:UFA655364 UOK655364:UOW655364 UYG655364:UYS655364 VIC655364:VIO655364 VRY655364:VSK655364 WBU655364:WCG655364 WLQ655364:WMC655364 WVM655364:WVY655364 E720900:Q720900 JA720900:JM720900 SW720900:TI720900 ACS720900:ADE720900 AMO720900:ANA720900 AWK720900:AWW720900 BGG720900:BGS720900 BQC720900:BQO720900 BZY720900:CAK720900 CJU720900:CKG720900 CTQ720900:CUC720900 DDM720900:DDY720900 DNI720900:DNU720900 DXE720900:DXQ720900 EHA720900:EHM720900 EQW720900:ERI720900 FAS720900:FBE720900 FKO720900:FLA720900 FUK720900:FUW720900 GEG720900:GES720900 GOC720900:GOO720900 GXY720900:GYK720900 HHU720900:HIG720900 HRQ720900:HSC720900 IBM720900:IBY720900 ILI720900:ILU720900 IVE720900:IVQ720900 JFA720900:JFM720900 JOW720900:JPI720900 JYS720900:JZE720900 KIO720900:KJA720900 KSK720900:KSW720900 LCG720900:LCS720900 LMC720900:LMO720900 LVY720900:LWK720900 MFU720900:MGG720900 MPQ720900:MQC720900 MZM720900:MZY720900 NJI720900:NJU720900 NTE720900:NTQ720900 ODA720900:ODM720900 OMW720900:ONI720900 OWS720900:OXE720900 PGO720900:PHA720900 PQK720900:PQW720900 QAG720900:QAS720900 QKC720900:QKO720900 QTY720900:QUK720900 RDU720900:REG720900 RNQ720900:ROC720900 RXM720900:RXY720900 SHI720900:SHU720900 SRE720900:SRQ720900 TBA720900:TBM720900 TKW720900:TLI720900 TUS720900:TVE720900 UEO720900:UFA720900 UOK720900:UOW720900 UYG720900:UYS720900 VIC720900:VIO720900 VRY720900:VSK720900 WBU720900:WCG720900 WLQ720900:WMC720900 WVM720900:WVY720900 E786436:Q786436 JA786436:JM786436 SW786436:TI786436 ACS786436:ADE786436 AMO786436:ANA786436 AWK786436:AWW786436 BGG786436:BGS786436 BQC786436:BQO786436 BZY786436:CAK786436 CJU786436:CKG786436 CTQ786436:CUC786436 DDM786436:DDY786436 DNI786436:DNU786436 DXE786436:DXQ786436 EHA786436:EHM786436 EQW786436:ERI786436 FAS786436:FBE786436 FKO786436:FLA786436 FUK786436:FUW786436 GEG786436:GES786436 GOC786436:GOO786436 GXY786436:GYK786436 HHU786436:HIG786436 HRQ786436:HSC786436 IBM786436:IBY786436 ILI786436:ILU786436 IVE786436:IVQ786436 JFA786436:JFM786436 JOW786436:JPI786436 JYS786436:JZE786436 KIO786436:KJA786436 KSK786436:KSW786436 LCG786436:LCS786436 LMC786436:LMO786436 LVY786436:LWK786436 MFU786436:MGG786436 MPQ786436:MQC786436 MZM786436:MZY786436 NJI786436:NJU786436 NTE786436:NTQ786436 ODA786436:ODM786436 OMW786436:ONI786436 OWS786436:OXE786436 PGO786436:PHA786436 PQK786436:PQW786436 QAG786436:QAS786436 QKC786436:QKO786436 QTY786436:QUK786436 RDU786436:REG786436 RNQ786436:ROC786436 RXM786436:RXY786436 SHI786436:SHU786436 SRE786436:SRQ786436 TBA786436:TBM786436 TKW786436:TLI786436 TUS786436:TVE786436 UEO786436:UFA786436 UOK786436:UOW786436 UYG786436:UYS786436 VIC786436:VIO786436 VRY786436:VSK786436 WBU786436:WCG786436 WLQ786436:WMC786436 WVM786436:WVY786436 E851972:Q851972 JA851972:JM851972 SW851972:TI851972 ACS851972:ADE851972 AMO851972:ANA851972 AWK851972:AWW851972 BGG851972:BGS851972 BQC851972:BQO851972 BZY851972:CAK851972 CJU851972:CKG851972 CTQ851972:CUC851972 DDM851972:DDY851972 DNI851972:DNU851972 DXE851972:DXQ851972 EHA851972:EHM851972 EQW851972:ERI851972 FAS851972:FBE851972 FKO851972:FLA851972 FUK851972:FUW851972 GEG851972:GES851972 GOC851972:GOO851972 GXY851972:GYK851972 HHU851972:HIG851972 HRQ851972:HSC851972 IBM851972:IBY851972 ILI851972:ILU851972 IVE851972:IVQ851972 JFA851972:JFM851972 JOW851972:JPI851972 JYS851972:JZE851972 KIO851972:KJA851972 KSK851972:KSW851972 LCG851972:LCS851972 LMC851972:LMO851972 LVY851972:LWK851972 MFU851972:MGG851972 MPQ851972:MQC851972 MZM851972:MZY851972 NJI851972:NJU851972 NTE851972:NTQ851972 ODA851972:ODM851972 OMW851972:ONI851972 OWS851972:OXE851972 PGO851972:PHA851972 PQK851972:PQW851972 QAG851972:QAS851972 QKC851972:QKO851972 QTY851972:QUK851972 RDU851972:REG851972 RNQ851972:ROC851972 RXM851972:RXY851972 SHI851972:SHU851972 SRE851972:SRQ851972 TBA851972:TBM851972 TKW851972:TLI851972 TUS851972:TVE851972 UEO851972:UFA851972 UOK851972:UOW851972 UYG851972:UYS851972 VIC851972:VIO851972 VRY851972:VSK851972 WBU851972:WCG851972 WLQ851972:WMC851972 WVM851972:WVY851972 E917508:Q917508 JA917508:JM917508 SW917508:TI917508 ACS917508:ADE917508 AMO917508:ANA917508 AWK917508:AWW917508 BGG917508:BGS917508 BQC917508:BQO917508 BZY917508:CAK917508 CJU917508:CKG917508 CTQ917508:CUC917508 DDM917508:DDY917508 DNI917508:DNU917508 DXE917508:DXQ917508 EHA917508:EHM917508 EQW917508:ERI917508 FAS917508:FBE917508 FKO917508:FLA917508 FUK917508:FUW917508 GEG917508:GES917508 GOC917508:GOO917508 GXY917508:GYK917508 HHU917508:HIG917508 HRQ917508:HSC917508 IBM917508:IBY917508 ILI917508:ILU917508 IVE917508:IVQ917508 JFA917508:JFM917508 JOW917508:JPI917508 JYS917508:JZE917508 KIO917508:KJA917508 KSK917508:KSW917508 LCG917508:LCS917508 LMC917508:LMO917508 LVY917508:LWK917508 MFU917508:MGG917508 MPQ917508:MQC917508 MZM917508:MZY917508 NJI917508:NJU917508 NTE917508:NTQ917508 ODA917508:ODM917508 OMW917508:ONI917508 OWS917508:OXE917508 PGO917508:PHA917508 PQK917508:PQW917508 QAG917508:QAS917508 QKC917508:QKO917508 QTY917508:QUK917508 RDU917508:REG917508 RNQ917508:ROC917508 RXM917508:RXY917508 SHI917508:SHU917508 SRE917508:SRQ917508 TBA917508:TBM917508 TKW917508:TLI917508 TUS917508:TVE917508 UEO917508:UFA917508 UOK917508:UOW917508 UYG917508:UYS917508 VIC917508:VIO917508 VRY917508:VSK917508 WBU917508:WCG917508 WLQ917508:WMC917508 WVM917508:WVY917508 E983044:Q983044 JA983044:JM983044 SW983044:TI983044 ACS983044:ADE983044 AMO983044:ANA983044 AWK983044:AWW983044 BGG983044:BGS983044 BQC983044:BQO983044 BZY983044:CAK983044 CJU983044:CKG983044 CTQ983044:CUC983044 DDM983044:DDY983044 DNI983044:DNU983044 DXE983044:DXQ983044 EHA983044:EHM983044 EQW983044:ERI983044 FAS983044:FBE983044 FKO983044:FLA983044 FUK983044:FUW983044 GEG983044:GES983044 GOC983044:GOO983044 GXY983044:GYK983044 HHU983044:HIG983044 HRQ983044:HSC983044 IBM983044:IBY983044 ILI983044:ILU983044 IVE983044:IVQ983044 JFA983044:JFM983044 JOW983044:JPI983044 JYS983044:JZE983044 KIO983044:KJA983044 KSK983044:KSW983044 LCG983044:LCS983044 LMC983044:LMO983044 LVY983044:LWK983044 MFU983044:MGG983044 MPQ983044:MQC983044 MZM983044:MZY983044 NJI983044:NJU983044 NTE983044:NTQ983044 ODA983044:ODM983044 OMW983044:ONI983044 OWS983044:OXE983044 PGO983044:PHA983044 PQK983044:PQW983044 QAG983044:QAS983044 QKC983044:QKO983044 QTY983044:QUK983044 RDU983044:REG983044 RNQ983044:ROC983044 RXM983044:RXY983044 SHI983044:SHU983044 SRE983044:SRQ983044 TBA983044:TBM983044 TKW983044:TLI983044 TUS983044:TVE983044 UEO983044:UFA983044 UOK983044:UOW983044 UYG983044:UYS983044 VIC983044:VIO983044 VRY983044:VSK983044 WBU983044:WCG983044 WLQ983044:WMC983044 WVM983044:WVY983044 E458758:Q458779 JA458758:JM458779 SW458758:TI458779 ACS458758:ADE458779 AMO458758:ANA458779 AWK458758:AWW458779 BGG458758:BGS458779 BQC458758:BQO458779 BZY458758:CAK458779 CJU458758:CKG458779 CTQ458758:CUC458779 DDM458758:DDY458779 DNI458758:DNU458779 DXE458758:DXQ458779 EHA458758:EHM458779 EQW458758:ERI458779 FAS458758:FBE458779 FKO458758:FLA458779 FUK458758:FUW458779 GEG458758:GES458779 GOC458758:GOO458779 GXY458758:GYK458779 HHU458758:HIG458779 HRQ458758:HSC458779 IBM458758:IBY458779 ILI458758:ILU458779 IVE458758:IVQ458779 JFA458758:JFM458779 JOW458758:JPI458779 JYS458758:JZE458779 KIO458758:KJA458779 KSK458758:KSW458779 LCG458758:LCS458779 LMC458758:LMO458779 LVY458758:LWK458779 MFU458758:MGG458779 MPQ458758:MQC458779 MZM458758:MZY458779 NJI458758:NJU458779 NTE458758:NTQ458779 ODA458758:ODM458779 OMW458758:ONI458779 OWS458758:OXE458779 PGO458758:PHA458779 PQK458758:PQW458779 QAG458758:QAS458779 QKC458758:QKO458779 QTY458758:QUK458779 RDU458758:REG458779 RNQ458758:ROC458779 RXM458758:RXY458779 SHI458758:SHU458779 SRE458758:SRQ458779 TBA458758:TBM458779 TKW458758:TLI458779 TUS458758:TVE458779 UEO458758:UFA458779 UOK458758:UOW458779 UYG458758:UYS458779 VIC458758:VIO458779 VRY458758:VSK458779 WBU458758:WCG458779 WLQ458758:WMC458779 WVM458758:WVY458779 E65600:Q65600 JA65600:JM65600 SW65600:TI65600 ACS65600:ADE65600 AMO65600:ANA65600 AWK65600:AWW65600 BGG65600:BGS65600 BQC65600:BQO65600 BZY65600:CAK65600 CJU65600:CKG65600 CTQ65600:CUC65600 DDM65600:DDY65600 DNI65600:DNU65600 DXE65600:DXQ65600 EHA65600:EHM65600 EQW65600:ERI65600 FAS65600:FBE65600 FKO65600:FLA65600 FUK65600:FUW65600 GEG65600:GES65600 GOC65600:GOO65600 GXY65600:GYK65600 HHU65600:HIG65600 HRQ65600:HSC65600 IBM65600:IBY65600 ILI65600:ILU65600 IVE65600:IVQ65600 JFA65600:JFM65600 JOW65600:JPI65600 JYS65600:JZE65600 KIO65600:KJA65600 KSK65600:KSW65600 LCG65600:LCS65600 LMC65600:LMO65600 LVY65600:LWK65600 MFU65600:MGG65600 MPQ65600:MQC65600 MZM65600:MZY65600 NJI65600:NJU65600 NTE65600:NTQ65600 ODA65600:ODM65600 OMW65600:ONI65600 OWS65600:OXE65600 PGO65600:PHA65600 PQK65600:PQW65600 QAG65600:QAS65600 QKC65600:QKO65600 QTY65600:QUK65600 RDU65600:REG65600 RNQ65600:ROC65600 RXM65600:RXY65600 SHI65600:SHU65600 SRE65600:SRQ65600 TBA65600:TBM65600 TKW65600:TLI65600 TUS65600:TVE65600 UEO65600:UFA65600 UOK65600:UOW65600 UYG65600:UYS65600 VIC65600:VIO65600 VRY65600:VSK65600 WBU65600:WCG65600 WLQ65600:WMC65600 WVM65600:WVY65600 E131136:Q131136 JA131136:JM131136 SW131136:TI131136 ACS131136:ADE131136 AMO131136:ANA131136 AWK131136:AWW131136 BGG131136:BGS131136 BQC131136:BQO131136 BZY131136:CAK131136 CJU131136:CKG131136 CTQ131136:CUC131136 DDM131136:DDY131136 DNI131136:DNU131136 DXE131136:DXQ131136 EHA131136:EHM131136 EQW131136:ERI131136 FAS131136:FBE131136 FKO131136:FLA131136 FUK131136:FUW131136 GEG131136:GES131136 GOC131136:GOO131136 GXY131136:GYK131136 HHU131136:HIG131136 HRQ131136:HSC131136 IBM131136:IBY131136 ILI131136:ILU131136 IVE131136:IVQ131136 JFA131136:JFM131136 JOW131136:JPI131136 JYS131136:JZE131136 KIO131136:KJA131136 KSK131136:KSW131136 LCG131136:LCS131136 LMC131136:LMO131136 LVY131136:LWK131136 MFU131136:MGG131136 MPQ131136:MQC131136 MZM131136:MZY131136 NJI131136:NJU131136 NTE131136:NTQ131136 ODA131136:ODM131136 OMW131136:ONI131136 OWS131136:OXE131136 PGO131136:PHA131136 PQK131136:PQW131136 QAG131136:QAS131136 QKC131136:QKO131136 QTY131136:QUK131136 RDU131136:REG131136 RNQ131136:ROC131136 RXM131136:RXY131136 SHI131136:SHU131136 SRE131136:SRQ131136 TBA131136:TBM131136 TKW131136:TLI131136 TUS131136:TVE131136 UEO131136:UFA131136 UOK131136:UOW131136 UYG131136:UYS131136 VIC131136:VIO131136 VRY131136:VSK131136 WBU131136:WCG131136 WLQ131136:WMC131136 WVM131136:WVY131136 E196672:Q196672 JA196672:JM196672 SW196672:TI196672 ACS196672:ADE196672 AMO196672:ANA196672 AWK196672:AWW196672 BGG196672:BGS196672 BQC196672:BQO196672 BZY196672:CAK196672 CJU196672:CKG196672 CTQ196672:CUC196672 DDM196672:DDY196672 DNI196672:DNU196672 DXE196672:DXQ196672 EHA196672:EHM196672 EQW196672:ERI196672 FAS196672:FBE196672 FKO196672:FLA196672 FUK196672:FUW196672 GEG196672:GES196672 GOC196672:GOO196672 GXY196672:GYK196672 HHU196672:HIG196672 HRQ196672:HSC196672 IBM196672:IBY196672 ILI196672:ILU196672 IVE196672:IVQ196672 JFA196672:JFM196672 JOW196672:JPI196672 JYS196672:JZE196672 KIO196672:KJA196672 KSK196672:KSW196672 LCG196672:LCS196672 LMC196672:LMO196672 LVY196672:LWK196672 MFU196672:MGG196672 MPQ196672:MQC196672 MZM196672:MZY196672 NJI196672:NJU196672 NTE196672:NTQ196672 ODA196672:ODM196672 OMW196672:ONI196672 OWS196672:OXE196672 PGO196672:PHA196672 PQK196672:PQW196672 QAG196672:QAS196672 QKC196672:QKO196672 QTY196672:QUK196672 RDU196672:REG196672 RNQ196672:ROC196672 RXM196672:RXY196672 SHI196672:SHU196672 SRE196672:SRQ196672 TBA196672:TBM196672 TKW196672:TLI196672 TUS196672:TVE196672 UEO196672:UFA196672 UOK196672:UOW196672 UYG196672:UYS196672 VIC196672:VIO196672 VRY196672:VSK196672 WBU196672:WCG196672 WLQ196672:WMC196672 WVM196672:WVY196672 E262208:Q262208 JA262208:JM262208 SW262208:TI262208 ACS262208:ADE262208 AMO262208:ANA262208 AWK262208:AWW262208 BGG262208:BGS262208 BQC262208:BQO262208 BZY262208:CAK262208 CJU262208:CKG262208 CTQ262208:CUC262208 DDM262208:DDY262208 DNI262208:DNU262208 DXE262208:DXQ262208 EHA262208:EHM262208 EQW262208:ERI262208 FAS262208:FBE262208 FKO262208:FLA262208 FUK262208:FUW262208 GEG262208:GES262208 GOC262208:GOO262208 GXY262208:GYK262208 HHU262208:HIG262208 HRQ262208:HSC262208 IBM262208:IBY262208 ILI262208:ILU262208 IVE262208:IVQ262208 JFA262208:JFM262208 JOW262208:JPI262208 JYS262208:JZE262208 KIO262208:KJA262208 KSK262208:KSW262208 LCG262208:LCS262208 LMC262208:LMO262208 LVY262208:LWK262208 MFU262208:MGG262208 MPQ262208:MQC262208 MZM262208:MZY262208 NJI262208:NJU262208 NTE262208:NTQ262208 ODA262208:ODM262208 OMW262208:ONI262208 OWS262208:OXE262208 PGO262208:PHA262208 PQK262208:PQW262208 QAG262208:QAS262208 QKC262208:QKO262208 QTY262208:QUK262208 RDU262208:REG262208 RNQ262208:ROC262208 RXM262208:RXY262208 SHI262208:SHU262208 SRE262208:SRQ262208 TBA262208:TBM262208 TKW262208:TLI262208 TUS262208:TVE262208 UEO262208:UFA262208 UOK262208:UOW262208 UYG262208:UYS262208 VIC262208:VIO262208 VRY262208:VSK262208 WBU262208:WCG262208 WLQ262208:WMC262208 WVM262208:WVY262208 E327744:Q327744 JA327744:JM327744 SW327744:TI327744 ACS327744:ADE327744 AMO327744:ANA327744 AWK327744:AWW327744 BGG327744:BGS327744 BQC327744:BQO327744 BZY327744:CAK327744 CJU327744:CKG327744 CTQ327744:CUC327744 DDM327744:DDY327744 DNI327744:DNU327744 DXE327744:DXQ327744 EHA327744:EHM327744 EQW327744:ERI327744 FAS327744:FBE327744 FKO327744:FLA327744 FUK327744:FUW327744 GEG327744:GES327744 GOC327744:GOO327744 GXY327744:GYK327744 HHU327744:HIG327744 HRQ327744:HSC327744 IBM327744:IBY327744 ILI327744:ILU327744 IVE327744:IVQ327744 JFA327744:JFM327744 JOW327744:JPI327744 JYS327744:JZE327744 KIO327744:KJA327744 KSK327744:KSW327744 LCG327744:LCS327744 LMC327744:LMO327744 LVY327744:LWK327744 MFU327744:MGG327744 MPQ327744:MQC327744 MZM327744:MZY327744 NJI327744:NJU327744 NTE327744:NTQ327744 ODA327744:ODM327744 OMW327744:ONI327744 OWS327744:OXE327744 PGO327744:PHA327744 PQK327744:PQW327744 QAG327744:QAS327744 QKC327744:QKO327744 QTY327744:QUK327744 RDU327744:REG327744 RNQ327744:ROC327744 RXM327744:RXY327744 SHI327744:SHU327744 SRE327744:SRQ327744 TBA327744:TBM327744 TKW327744:TLI327744 TUS327744:TVE327744 UEO327744:UFA327744 UOK327744:UOW327744 UYG327744:UYS327744 VIC327744:VIO327744 VRY327744:VSK327744 WBU327744:WCG327744 WLQ327744:WMC327744 WVM327744:WVY327744 E393280:Q393280 JA393280:JM393280 SW393280:TI393280 ACS393280:ADE393280 AMO393280:ANA393280 AWK393280:AWW393280 BGG393280:BGS393280 BQC393280:BQO393280 BZY393280:CAK393280 CJU393280:CKG393280 CTQ393280:CUC393280 DDM393280:DDY393280 DNI393280:DNU393280 DXE393280:DXQ393280 EHA393280:EHM393280 EQW393280:ERI393280 FAS393280:FBE393280 FKO393280:FLA393280 FUK393280:FUW393280 GEG393280:GES393280 GOC393280:GOO393280 GXY393280:GYK393280 HHU393280:HIG393280 HRQ393280:HSC393280 IBM393280:IBY393280 ILI393280:ILU393280 IVE393280:IVQ393280 JFA393280:JFM393280 JOW393280:JPI393280 JYS393280:JZE393280 KIO393280:KJA393280 KSK393280:KSW393280 LCG393280:LCS393280 LMC393280:LMO393280 LVY393280:LWK393280 MFU393280:MGG393280 MPQ393280:MQC393280 MZM393280:MZY393280 NJI393280:NJU393280 NTE393280:NTQ393280 ODA393280:ODM393280 OMW393280:ONI393280 OWS393280:OXE393280 PGO393280:PHA393280 PQK393280:PQW393280 QAG393280:QAS393280 QKC393280:QKO393280 QTY393280:QUK393280 RDU393280:REG393280 RNQ393280:ROC393280 RXM393280:RXY393280 SHI393280:SHU393280 SRE393280:SRQ393280 TBA393280:TBM393280 TKW393280:TLI393280 TUS393280:TVE393280 UEO393280:UFA393280 UOK393280:UOW393280 UYG393280:UYS393280 VIC393280:VIO393280 VRY393280:VSK393280 WBU393280:WCG393280 WLQ393280:WMC393280 WVM393280:WVY393280 E458816:Q458816 JA458816:JM458816 SW458816:TI458816 ACS458816:ADE458816 AMO458816:ANA458816 AWK458816:AWW458816 BGG458816:BGS458816 BQC458816:BQO458816 BZY458816:CAK458816 CJU458816:CKG458816 CTQ458816:CUC458816 DDM458816:DDY458816 DNI458816:DNU458816 DXE458816:DXQ458816 EHA458816:EHM458816 EQW458816:ERI458816 FAS458816:FBE458816 FKO458816:FLA458816 FUK458816:FUW458816 GEG458816:GES458816 GOC458816:GOO458816 GXY458816:GYK458816 HHU458816:HIG458816 HRQ458816:HSC458816 IBM458816:IBY458816 ILI458816:ILU458816 IVE458816:IVQ458816 JFA458816:JFM458816 JOW458816:JPI458816 JYS458816:JZE458816 KIO458816:KJA458816 KSK458816:KSW458816 LCG458816:LCS458816 LMC458816:LMO458816 LVY458816:LWK458816 MFU458816:MGG458816 MPQ458816:MQC458816 MZM458816:MZY458816 NJI458816:NJU458816 NTE458816:NTQ458816 ODA458816:ODM458816 OMW458816:ONI458816 OWS458816:OXE458816 PGO458816:PHA458816 PQK458816:PQW458816 QAG458816:QAS458816 QKC458816:QKO458816 QTY458816:QUK458816 RDU458816:REG458816 RNQ458816:ROC458816 RXM458816:RXY458816 SHI458816:SHU458816 SRE458816:SRQ458816 TBA458816:TBM458816 TKW458816:TLI458816 TUS458816:TVE458816 UEO458816:UFA458816 UOK458816:UOW458816 UYG458816:UYS458816 VIC458816:VIO458816 VRY458816:VSK458816 WBU458816:WCG458816 WLQ458816:WMC458816 WVM458816:WVY458816 E524352:Q524352 JA524352:JM524352 SW524352:TI524352 ACS524352:ADE524352 AMO524352:ANA524352 AWK524352:AWW524352 BGG524352:BGS524352 BQC524352:BQO524352 BZY524352:CAK524352 CJU524352:CKG524352 CTQ524352:CUC524352 DDM524352:DDY524352 DNI524352:DNU524352 DXE524352:DXQ524352 EHA524352:EHM524352 EQW524352:ERI524352 FAS524352:FBE524352 FKO524352:FLA524352 FUK524352:FUW524352 GEG524352:GES524352 GOC524352:GOO524352 GXY524352:GYK524352 HHU524352:HIG524352 HRQ524352:HSC524352 IBM524352:IBY524352 ILI524352:ILU524352 IVE524352:IVQ524352 JFA524352:JFM524352 JOW524352:JPI524352 JYS524352:JZE524352 KIO524352:KJA524352 KSK524352:KSW524352 LCG524352:LCS524352 LMC524352:LMO524352 LVY524352:LWK524352 MFU524352:MGG524352 MPQ524352:MQC524352 MZM524352:MZY524352 NJI524352:NJU524352 NTE524352:NTQ524352 ODA524352:ODM524352 OMW524352:ONI524352 OWS524352:OXE524352 PGO524352:PHA524352 PQK524352:PQW524352 QAG524352:QAS524352 QKC524352:QKO524352 QTY524352:QUK524352 RDU524352:REG524352 RNQ524352:ROC524352 RXM524352:RXY524352 SHI524352:SHU524352 SRE524352:SRQ524352 TBA524352:TBM524352 TKW524352:TLI524352 TUS524352:TVE524352 UEO524352:UFA524352 UOK524352:UOW524352 UYG524352:UYS524352 VIC524352:VIO524352 VRY524352:VSK524352 WBU524352:WCG524352 WLQ524352:WMC524352 WVM524352:WVY524352 E589888:Q589888 JA589888:JM589888 SW589888:TI589888 ACS589888:ADE589888 AMO589888:ANA589888 AWK589888:AWW589888 BGG589888:BGS589888 BQC589888:BQO589888 BZY589888:CAK589888 CJU589888:CKG589888 CTQ589888:CUC589888 DDM589888:DDY589888 DNI589888:DNU589888 DXE589888:DXQ589888 EHA589888:EHM589888 EQW589888:ERI589888 FAS589888:FBE589888 FKO589888:FLA589888 FUK589888:FUW589888 GEG589888:GES589888 GOC589888:GOO589888 GXY589888:GYK589888 HHU589888:HIG589888 HRQ589888:HSC589888 IBM589888:IBY589888 ILI589888:ILU589888 IVE589888:IVQ589888 JFA589888:JFM589888 JOW589888:JPI589888 JYS589888:JZE589888 KIO589888:KJA589888 KSK589888:KSW589888 LCG589888:LCS589888 LMC589888:LMO589888 LVY589888:LWK589888 MFU589888:MGG589888 MPQ589888:MQC589888 MZM589888:MZY589888 NJI589888:NJU589888 NTE589888:NTQ589888 ODA589888:ODM589888 OMW589888:ONI589888 OWS589888:OXE589888 PGO589888:PHA589888 PQK589888:PQW589888 QAG589888:QAS589888 QKC589888:QKO589888 QTY589888:QUK589888 RDU589888:REG589888 RNQ589888:ROC589888 RXM589888:RXY589888 SHI589888:SHU589888 SRE589888:SRQ589888 TBA589888:TBM589888 TKW589888:TLI589888 TUS589888:TVE589888 UEO589888:UFA589888 UOK589888:UOW589888 UYG589888:UYS589888 VIC589888:VIO589888 VRY589888:VSK589888 WBU589888:WCG589888 WLQ589888:WMC589888 WVM589888:WVY589888 E655424:Q655424 JA655424:JM655424 SW655424:TI655424 ACS655424:ADE655424 AMO655424:ANA655424 AWK655424:AWW655424 BGG655424:BGS655424 BQC655424:BQO655424 BZY655424:CAK655424 CJU655424:CKG655424 CTQ655424:CUC655424 DDM655424:DDY655424 DNI655424:DNU655424 DXE655424:DXQ655424 EHA655424:EHM655424 EQW655424:ERI655424 FAS655424:FBE655424 FKO655424:FLA655424 FUK655424:FUW655424 GEG655424:GES655424 GOC655424:GOO655424 GXY655424:GYK655424 HHU655424:HIG655424 HRQ655424:HSC655424 IBM655424:IBY655424 ILI655424:ILU655424 IVE655424:IVQ655424 JFA655424:JFM655424 JOW655424:JPI655424 JYS655424:JZE655424 KIO655424:KJA655424 KSK655424:KSW655424 LCG655424:LCS655424 LMC655424:LMO655424 LVY655424:LWK655424 MFU655424:MGG655424 MPQ655424:MQC655424 MZM655424:MZY655424 NJI655424:NJU655424 NTE655424:NTQ655424 ODA655424:ODM655424 OMW655424:ONI655424 OWS655424:OXE655424 PGO655424:PHA655424 PQK655424:PQW655424 QAG655424:QAS655424 QKC655424:QKO655424 QTY655424:QUK655424 RDU655424:REG655424 RNQ655424:ROC655424 RXM655424:RXY655424 SHI655424:SHU655424 SRE655424:SRQ655424 TBA655424:TBM655424 TKW655424:TLI655424 TUS655424:TVE655424 UEO655424:UFA655424 UOK655424:UOW655424 UYG655424:UYS655424 VIC655424:VIO655424 VRY655424:VSK655424 WBU655424:WCG655424 WLQ655424:WMC655424 WVM655424:WVY655424 E720960:Q720960 JA720960:JM720960 SW720960:TI720960 ACS720960:ADE720960 AMO720960:ANA720960 AWK720960:AWW720960 BGG720960:BGS720960 BQC720960:BQO720960 BZY720960:CAK720960 CJU720960:CKG720960 CTQ720960:CUC720960 DDM720960:DDY720960 DNI720960:DNU720960 DXE720960:DXQ720960 EHA720960:EHM720960 EQW720960:ERI720960 FAS720960:FBE720960 FKO720960:FLA720960 FUK720960:FUW720960 GEG720960:GES720960 GOC720960:GOO720960 GXY720960:GYK720960 HHU720960:HIG720960 HRQ720960:HSC720960 IBM720960:IBY720960 ILI720960:ILU720960 IVE720960:IVQ720960 JFA720960:JFM720960 JOW720960:JPI720960 JYS720960:JZE720960 KIO720960:KJA720960 KSK720960:KSW720960 LCG720960:LCS720960 LMC720960:LMO720960 LVY720960:LWK720960 MFU720960:MGG720960 MPQ720960:MQC720960 MZM720960:MZY720960 NJI720960:NJU720960 NTE720960:NTQ720960 ODA720960:ODM720960 OMW720960:ONI720960 OWS720960:OXE720960 PGO720960:PHA720960 PQK720960:PQW720960 QAG720960:QAS720960 QKC720960:QKO720960 QTY720960:QUK720960 RDU720960:REG720960 RNQ720960:ROC720960 RXM720960:RXY720960 SHI720960:SHU720960 SRE720960:SRQ720960 TBA720960:TBM720960 TKW720960:TLI720960 TUS720960:TVE720960 UEO720960:UFA720960 UOK720960:UOW720960 UYG720960:UYS720960 VIC720960:VIO720960 VRY720960:VSK720960 WBU720960:WCG720960 WLQ720960:WMC720960 WVM720960:WVY720960 E786496:Q786496 JA786496:JM786496 SW786496:TI786496 ACS786496:ADE786496 AMO786496:ANA786496 AWK786496:AWW786496 BGG786496:BGS786496 BQC786496:BQO786496 BZY786496:CAK786496 CJU786496:CKG786496 CTQ786496:CUC786496 DDM786496:DDY786496 DNI786496:DNU786496 DXE786496:DXQ786496 EHA786496:EHM786496 EQW786496:ERI786496 FAS786496:FBE786496 FKO786496:FLA786496 FUK786496:FUW786496 GEG786496:GES786496 GOC786496:GOO786496 GXY786496:GYK786496 HHU786496:HIG786496 HRQ786496:HSC786496 IBM786496:IBY786496 ILI786496:ILU786496 IVE786496:IVQ786496 JFA786496:JFM786496 JOW786496:JPI786496 JYS786496:JZE786496 KIO786496:KJA786496 KSK786496:KSW786496 LCG786496:LCS786496 LMC786496:LMO786496 LVY786496:LWK786496 MFU786496:MGG786496 MPQ786496:MQC786496 MZM786496:MZY786496 NJI786496:NJU786496 NTE786496:NTQ786496 ODA786496:ODM786496 OMW786496:ONI786496 OWS786496:OXE786496 PGO786496:PHA786496 PQK786496:PQW786496 QAG786496:QAS786496 QKC786496:QKO786496 QTY786496:QUK786496 RDU786496:REG786496 RNQ786496:ROC786496 RXM786496:RXY786496 SHI786496:SHU786496 SRE786496:SRQ786496 TBA786496:TBM786496 TKW786496:TLI786496 TUS786496:TVE786496 UEO786496:UFA786496 UOK786496:UOW786496 UYG786496:UYS786496 VIC786496:VIO786496 VRY786496:VSK786496 WBU786496:WCG786496 WLQ786496:WMC786496 WVM786496:WVY786496 E852032:Q852032 JA852032:JM852032 SW852032:TI852032 ACS852032:ADE852032 AMO852032:ANA852032 AWK852032:AWW852032 BGG852032:BGS852032 BQC852032:BQO852032 BZY852032:CAK852032 CJU852032:CKG852032 CTQ852032:CUC852032 DDM852032:DDY852032 DNI852032:DNU852032 DXE852032:DXQ852032 EHA852032:EHM852032 EQW852032:ERI852032 FAS852032:FBE852032 FKO852032:FLA852032 FUK852032:FUW852032 GEG852032:GES852032 GOC852032:GOO852032 GXY852032:GYK852032 HHU852032:HIG852032 HRQ852032:HSC852032 IBM852032:IBY852032 ILI852032:ILU852032 IVE852032:IVQ852032 JFA852032:JFM852032 JOW852032:JPI852032 JYS852032:JZE852032 KIO852032:KJA852032 KSK852032:KSW852032 LCG852032:LCS852032 LMC852032:LMO852032 LVY852032:LWK852032 MFU852032:MGG852032 MPQ852032:MQC852032 MZM852032:MZY852032 NJI852032:NJU852032 NTE852032:NTQ852032 ODA852032:ODM852032 OMW852032:ONI852032 OWS852032:OXE852032 PGO852032:PHA852032 PQK852032:PQW852032 QAG852032:QAS852032 QKC852032:QKO852032 QTY852032:QUK852032 RDU852032:REG852032 RNQ852032:ROC852032 RXM852032:RXY852032 SHI852032:SHU852032 SRE852032:SRQ852032 TBA852032:TBM852032 TKW852032:TLI852032 TUS852032:TVE852032 UEO852032:UFA852032 UOK852032:UOW852032 UYG852032:UYS852032 VIC852032:VIO852032 VRY852032:VSK852032 WBU852032:WCG852032 WLQ852032:WMC852032 WVM852032:WVY852032 E917568:Q917568 JA917568:JM917568 SW917568:TI917568 ACS917568:ADE917568 AMO917568:ANA917568 AWK917568:AWW917568 BGG917568:BGS917568 BQC917568:BQO917568 BZY917568:CAK917568 CJU917568:CKG917568 CTQ917568:CUC917568 DDM917568:DDY917568 DNI917568:DNU917568 DXE917568:DXQ917568 EHA917568:EHM917568 EQW917568:ERI917568 FAS917568:FBE917568 FKO917568:FLA917568 FUK917568:FUW917568 GEG917568:GES917568 GOC917568:GOO917568 GXY917568:GYK917568 HHU917568:HIG917568 HRQ917568:HSC917568 IBM917568:IBY917568 ILI917568:ILU917568 IVE917568:IVQ917568 JFA917568:JFM917568 JOW917568:JPI917568 JYS917568:JZE917568 KIO917568:KJA917568 KSK917568:KSW917568 LCG917568:LCS917568 LMC917568:LMO917568 LVY917568:LWK917568 MFU917568:MGG917568 MPQ917568:MQC917568 MZM917568:MZY917568 NJI917568:NJU917568 NTE917568:NTQ917568 ODA917568:ODM917568 OMW917568:ONI917568 OWS917568:OXE917568 PGO917568:PHA917568 PQK917568:PQW917568 QAG917568:QAS917568 QKC917568:QKO917568 QTY917568:QUK917568 RDU917568:REG917568 RNQ917568:ROC917568 RXM917568:RXY917568 SHI917568:SHU917568 SRE917568:SRQ917568 TBA917568:TBM917568 TKW917568:TLI917568 TUS917568:TVE917568 UEO917568:UFA917568 UOK917568:UOW917568 UYG917568:UYS917568 VIC917568:VIO917568 VRY917568:VSK917568 WBU917568:WCG917568 WLQ917568:WMC917568 WVM917568:WVY917568 E983104:Q983104 JA983104:JM983104 SW983104:TI983104 ACS983104:ADE983104 AMO983104:ANA983104 AWK983104:AWW983104 BGG983104:BGS983104 BQC983104:BQO983104 BZY983104:CAK983104 CJU983104:CKG983104 CTQ983104:CUC983104 DDM983104:DDY983104 DNI983104:DNU983104 DXE983104:DXQ983104 EHA983104:EHM983104 EQW983104:ERI983104 FAS983104:FBE983104 FKO983104:FLA983104 FUK983104:FUW983104 GEG983104:GES983104 GOC983104:GOO983104 GXY983104:GYK983104 HHU983104:HIG983104 HRQ983104:HSC983104 IBM983104:IBY983104 ILI983104:ILU983104 IVE983104:IVQ983104 JFA983104:JFM983104 JOW983104:JPI983104 JYS983104:JZE983104 KIO983104:KJA983104 KSK983104:KSW983104 LCG983104:LCS983104 LMC983104:LMO983104 LVY983104:LWK983104 MFU983104:MGG983104 MPQ983104:MQC983104 MZM983104:MZY983104 NJI983104:NJU983104 NTE983104:NTQ983104 ODA983104:ODM983104 OMW983104:ONI983104 OWS983104:OXE983104 PGO983104:PHA983104 PQK983104:PQW983104 QAG983104:QAS983104 QKC983104:QKO983104 QTY983104:QUK983104 RDU983104:REG983104 RNQ983104:ROC983104 RXM983104:RXY983104 SHI983104:SHU983104 SRE983104:SRQ983104 TBA983104:TBM983104 TKW983104:TLI983104 TUS983104:TVE983104 UEO983104:UFA983104 UOK983104:UOW983104 UYG983104:UYS983104 VIC983104:VIO983104 VRY983104:VSK983104 WBU983104:WCG983104 WLQ983104:WMC983104 WVM983104:WVY983104 E524294:Q524315 JA524294:JM524315 SW524294:TI524315 ACS524294:ADE524315 AMO524294:ANA524315 AWK524294:AWW524315 BGG524294:BGS524315 BQC524294:BQO524315 BZY524294:CAK524315 CJU524294:CKG524315 CTQ524294:CUC524315 DDM524294:DDY524315 DNI524294:DNU524315 DXE524294:DXQ524315 EHA524294:EHM524315 EQW524294:ERI524315 FAS524294:FBE524315 FKO524294:FLA524315 FUK524294:FUW524315 GEG524294:GES524315 GOC524294:GOO524315 GXY524294:GYK524315 HHU524294:HIG524315 HRQ524294:HSC524315 IBM524294:IBY524315 ILI524294:ILU524315 IVE524294:IVQ524315 JFA524294:JFM524315 JOW524294:JPI524315 JYS524294:JZE524315 KIO524294:KJA524315 KSK524294:KSW524315 LCG524294:LCS524315 LMC524294:LMO524315 LVY524294:LWK524315 MFU524294:MGG524315 MPQ524294:MQC524315 MZM524294:MZY524315 NJI524294:NJU524315 NTE524294:NTQ524315 ODA524294:ODM524315 OMW524294:ONI524315 OWS524294:OXE524315 PGO524294:PHA524315 PQK524294:PQW524315 QAG524294:QAS524315 QKC524294:QKO524315 QTY524294:QUK524315 RDU524294:REG524315 RNQ524294:ROC524315 RXM524294:RXY524315 SHI524294:SHU524315 SRE524294:SRQ524315 TBA524294:TBM524315 TKW524294:TLI524315 TUS524294:TVE524315 UEO524294:UFA524315 UOK524294:UOW524315 UYG524294:UYS524315 VIC524294:VIO524315 VRY524294:VSK524315 WBU524294:WCG524315 WLQ524294:WMC524315 WVM524294:WVY524315 E65595:Q65598 JA65595:JM65598 SW65595:TI65598 ACS65595:ADE65598 AMO65595:ANA65598 AWK65595:AWW65598 BGG65595:BGS65598 BQC65595:BQO65598 BZY65595:CAK65598 CJU65595:CKG65598 CTQ65595:CUC65598 DDM65595:DDY65598 DNI65595:DNU65598 DXE65595:DXQ65598 EHA65595:EHM65598 EQW65595:ERI65598 FAS65595:FBE65598 FKO65595:FLA65598 FUK65595:FUW65598 GEG65595:GES65598 GOC65595:GOO65598 GXY65595:GYK65598 HHU65595:HIG65598 HRQ65595:HSC65598 IBM65595:IBY65598 ILI65595:ILU65598 IVE65595:IVQ65598 JFA65595:JFM65598 JOW65595:JPI65598 JYS65595:JZE65598 KIO65595:KJA65598 KSK65595:KSW65598 LCG65595:LCS65598 LMC65595:LMO65598 LVY65595:LWK65598 MFU65595:MGG65598 MPQ65595:MQC65598 MZM65595:MZY65598 NJI65595:NJU65598 NTE65595:NTQ65598 ODA65595:ODM65598 OMW65595:ONI65598 OWS65595:OXE65598 PGO65595:PHA65598 PQK65595:PQW65598 QAG65595:QAS65598 QKC65595:QKO65598 QTY65595:QUK65598 RDU65595:REG65598 RNQ65595:ROC65598 RXM65595:RXY65598 SHI65595:SHU65598 SRE65595:SRQ65598 TBA65595:TBM65598 TKW65595:TLI65598 TUS65595:TVE65598 UEO65595:UFA65598 UOK65595:UOW65598 UYG65595:UYS65598 VIC65595:VIO65598 VRY65595:VSK65598 WBU65595:WCG65598 WLQ65595:WMC65598 WVM65595:WVY65598 E131131:Q131134 JA131131:JM131134 SW131131:TI131134 ACS131131:ADE131134 AMO131131:ANA131134 AWK131131:AWW131134 BGG131131:BGS131134 BQC131131:BQO131134 BZY131131:CAK131134 CJU131131:CKG131134 CTQ131131:CUC131134 DDM131131:DDY131134 DNI131131:DNU131134 DXE131131:DXQ131134 EHA131131:EHM131134 EQW131131:ERI131134 FAS131131:FBE131134 FKO131131:FLA131134 FUK131131:FUW131134 GEG131131:GES131134 GOC131131:GOO131134 GXY131131:GYK131134 HHU131131:HIG131134 HRQ131131:HSC131134 IBM131131:IBY131134 ILI131131:ILU131134 IVE131131:IVQ131134 JFA131131:JFM131134 JOW131131:JPI131134 JYS131131:JZE131134 KIO131131:KJA131134 KSK131131:KSW131134 LCG131131:LCS131134 LMC131131:LMO131134 LVY131131:LWK131134 MFU131131:MGG131134 MPQ131131:MQC131134 MZM131131:MZY131134 NJI131131:NJU131134 NTE131131:NTQ131134 ODA131131:ODM131134 OMW131131:ONI131134 OWS131131:OXE131134 PGO131131:PHA131134 PQK131131:PQW131134 QAG131131:QAS131134 QKC131131:QKO131134 QTY131131:QUK131134 RDU131131:REG131134 RNQ131131:ROC131134 RXM131131:RXY131134 SHI131131:SHU131134 SRE131131:SRQ131134 TBA131131:TBM131134 TKW131131:TLI131134 TUS131131:TVE131134 UEO131131:UFA131134 UOK131131:UOW131134 UYG131131:UYS131134 VIC131131:VIO131134 VRY131131:VSK131134 WBU131131:WCG131134 WLQ131131:WMC131134 WVM131131:WVY131134 E196667:Q196670 JA196667:JM196670 SW196667:TI196670 ACS196667:ADE196670 AMO196667:ANA196670 AWK196667:AWW196670 BGG196667:BGS196670 BQC196667:BQO196670 BZY196667:CAK196670 CJU196667:CKG196670 CTQ196667:CUC196670 DDM196667:DDY196670 DNI196667:DNU196670 DXE196667:DXQ196670 EHA196667:EHM196670 EQW196667:ERI196670 FAS196667:FBE196670 FKO196667:FLA196670 FUK196667:FUW196670 GEG196667:GES196670 GOC196667:GOO196670 GXY196667:GYK196670 HHU196667:HIG196670 HRQ196667:HSC196670 IBM196667:IBY196670 ILI196667:ILU196670 IVE196667:IVQ196670 JFA196667:JFM196670 JOW196667:JPI196670 JYS196667:JZE196670 KIO196667:KJA196670 KSK196667:KSW196670 LCG196667:LCS196670 LMC196667:LMO196670 LVY196667:LWK196670 MFU196667:MGG196670 MPQ196667:MQC196670 MZM196667:MZY196670 NJI196667:NJU196670 NTE196667:NTQ196670 ODA196667:ODM196670 OMW196667:ONI196670 OWS196667:OXE196670 PGO196667:PHA196670 PQK196667:PQW196670 QAG196667:QAS196670 QKC196667:QKO196670 QTY196667:QUK196670 RDU196667:REG196670 RNQ196667:ROC196670 RXM196667:RXY196670 SHI196667:SHU196670 SRE196667:SRQ196670 TBA196667:TBM196670 TKW196667:TLI196670 TUS196667:TVE196670 UEO196667:UFA196670 UOK196667:UOW196670 UYG196667:UYS196670 VIC196667:VIO196670 VRY196667:VSK196670 WBU196667:WCG196670 WLQ196667:WMC196670 WVM196667:WVY196670 E262203:Q262206 JA262203:JM262206 SW262203:TI262206 ACS262203:ADE262206 AMO262203:ANA262206 AWK262203:AWW262206 BGG262203:BGS262206 BQC262203:BQO262206 BZY262203:CAK262206 CJU262203:CKG262206 CTQ262203:CUC262206 DDM262203:DDY262206 DNI262203:DNU262206 DXE262203:DXQ262206 EHA262203:EHM262206 EQW262203:ERI262206 FAS262203:FBE262206 FKO262203:FLA262206 FUK262203:FUW262206 GEG262203:GES262206 GOC262203:GOO262206 GXY262203:GYK262206 HHU262203:HIG262206 HRQ262203:HSC262206 IBM262203:IBY262206 ILI262203:ILU262206 IVE262203:IVQ262206 JFA262203:JFM262206 JOW262203:JPI262206 JYS262203:JZE262206 KIO262203:KJA262206 KSK262203:KSW262206 LCG262203:LCS262206 LMC262203:LMO262206 LVY262203:LWK262206 MFU262203:MGG262206 MPQ262203:MQC262206 MZM262203:MZY262206 NJI262203:NJU262206 NTE262203:NTQ262206 ODA262203:ODM262206 OMW262203:ONI262206 OWS262203:OXE262206 PGO262203:PHA262206 PQK262203:PQW262206 QAG262203:QAS262206 QKC262203:QKO262206 QTY262203:QUK262206 RDU262203:REG262206 RNQ262203:ROC262206 RXM262203:RXY262206 SHI262203:SHU262206 SRE262203:SRQ262206 TBA262203:TBM262206 TKW262203:TLI262206 TUS262203:TVE262206 UEO262203:UFA262206 UOK262203:UOW262206 UYG262203:UYS262206 VIC262203:VIO262206 VRY262203:VSK262206 WBU262203:WCG262206 WLQ262203:WMC262206 WVM262203:WVY262206 E327739:Q327742 JA327739:JM327742 SW327739:TI327742 ACS327739:ADE327742 AMO327739:ANA327742 AWK327739:AWW327742 BGG327739:BGS327742 BQC327739:BQO327742 BZY327739:CAK327742 CJU327739:CKG327742 CTQ327739:CUC327742 DDM327739:DDY327742 DNI327739:DNU327742 DXE327739:DXQ327742 EHA327739:EHM327742 EQW327739:ERI327742 FAS327739:FBE327742 FKO327739:FLA327742 FUK327739:FUW327742 GEG327739:GES327742 GOC327739:GOO327742 GXY327739:GYK327742 HHU327739:HIG327742 HRQ327739:HSC327742 IBM327739:IBY327742 ILI327739:ILU327742 IVE327739:IVQ327742 JFA327739:JFM327742 JOW327739:JPI327742 JYS327739:JZE327742 KIO327739:KJA327742 KSK327739:KSW327742 LCG327739:LCS327742 LMC327739:LMO327742 LVY327739:LWK327742 MFU327739:MGG327742 MPQ327739:MQC327742 MZM327739:MZY327742 NJI327739:NJU327742 NTE327739:NTQ327742 ODA327739:ODM327742 OMW327739:ONI327742 OWS327739:OXE327742 PGO327739:PHA327742 PQK327739:PQW327742 QAG327739:QAS327742 QKC327739:QKO327742 QTY327739:QUK327742 RDU327739:REG327742 RNQ327739:ROC327742 RXM327739:RXY327742 SHI327739:SHU327742 SRE327739:SRQ327742 TBA327739:TBM327742 TKW327739:TLI327742 TUS327739:TVE327742 UEO327739:UFA327742 UOK327739:UOW327742 UYG327739:UYS327742 VIC327739:VIO327742 VRY327739:VSK327742 WBU327739:WCG327742 WLQ327739:WMC327742 WVM327739:WVY327742 E393275:Q393278 JA393275:JM393278 SW393275:TI393278 ACS393275:ADE393278 AMO393275:ANA393278 AWK393275:AWW393278 BGG393275:BGS393278 BQC393275:BQO393278 BZY393275:CAK393278 CJU393275:CKG393278 CTQ393275:CUC393278 DDM393275:DDY393278 DNI393275:DNU393278 DXE393275:DXQ393278 EHA393275:EHM393278 EQW393275:ERI393278 FAS393275:FBE393278 FKO393275:FLA393278 FUK393275:FUW393278 GEG393275:GES393278 GOC393275:GOO393278 GXY393275:GYK393278 HHU393275:HIG393278 HRQ393275:HSC393278 IBM393275:IBY393278 ILI393275:ILU393278 IVE393275:IVQ393278 JFA393275:JFM393278 JOW393275:JPI393278 JYS393275:JZE393278 KIO393275:KJA393278 KSK393275:KSW393278 LCG393275:LCS393278 LMC393275:LMO393278 LVY393275:LWK393278 MFU393275:MGG393278 MPQ393275:MQC393278 MZM393275:MZY393278 NJI393275:NJU393278 NTE393275:NTQ393278 ODA393275:ODM393278 OMW393275:ONI393278 OWS393275:OXE393278 PGO393275:PHA393278 PQK393275:PQW393278 QAG393275:QAS393278 QKC393275:QKO393278 QTY393275:QUK393278 RDU393275:REG393278 RNQ393275:ROC393278 RXM393275:RXY393278 SHI393275:SHU393278 SRE393275:SRQ393278 TBA393275:TBM393278 TKW393275:TLI393278 TUS393275:TVE393278 UEO393275:UFA393278 UOK393275:UOW393278 UYG393275:UYS393278 VIC393275:VIO393278 VRY393275:VSK393278 WBU393275:WCG393278 WLQ393275:WMC393278 WVM393275:WVY393278 E458811:Q458814 JA458811:JM458814 SW458811:TI458814 ACS458811:ADE458814 AMO458811:ANA458814 AWK458811:AWW458814 BGG458811:BGS458814 BQC458811:BQO458814 BZY458811:CAK458814 CJU458811:CKG458814 CTQ458811:CUC458814 DDM458811:DDY458814 DNI458811:DNU458814 DXE458811:DXQ458814 EHA458811:EHM458814 EQW458811:ERI458814 FAS458811:FBE458814 FKO458811:FLA458814 FUK458811:FUW458814 GEG458811:GES458814 GOC458811:GOO458814 GXY458811:GYK458814 HHU458811:HIG458814 HRQ458811:HSC458814 IBM458811:IBY458814 ILI458811:ILU458814 IVE458811:IVQ458814 JFA458811:JFM458814 JOW458811:JPI458814 JYS458811:JZE458814 KIO458811:KJA458814 KSK458811:KSW458814 LCG458811:LCS458814 LMC458811:LMO458814 LVY458811:LWK458814 MFU458811:MGG458814 MPQ458811:MQC458814 MZM458811:MZY458814 NJI458811:NJU458814 NTE458811:NTQ458814 ODA458811:ODM458814 OMW458811:ONI458814 OWS458811:OXE458814 PGO458811:PHA458814 PQK458811:PQW458814 QAG458811:QAS458814 QKC458811:QKO458814 QTY458811:QUK458814 RDU458811:REG458814 RNQ458811:ROC458814 RXM458811:RXY458814 SHI458811:SHU458814 SRE458811:SRQ458814 TBA458811:TBM458814 TKW458811:TLI458814 TUS458811:TVE458814 UEO458811:UFA458814 UOK458811:UOW458814 UYG458811:UYS458814 VIC458811:VIO458814 VRY458811:VSK458814 WBU458811:WCG458814 WLQ458811:WMC458814 WVM458811:WVY458814 E524347:Q524350 JA524347:JM524350 SW524347:TI524350 ACS524347:ADE524350 AMO524347:ANA524350 AWK524347:AWW524350 BGG524347:BGS524350 BQC524347:BQO524350 BZY524347:CAK524350 CJU524347:CKG524350 CTQ524347:CUC524350 DDM524347:DDY524350 DNI524347:DNU524350 DXE524347:DXQ524350 EHA524347:EHM524350 EQW524347:ERI524350 FAS524347:FBE524350 FKO524347:FLA524350 FUK524347:FUW524350 GEG524347:GES524350 GOC524347:GOO524350 GXY524347:GYK524350 HHU524347:HIG524350 HRQ524347:HSC524350 IBM524347:IBY524350 ILI524347:ILU524350 IVE524347:IVQ524350 JFA524347:JFM524350 JOW524347:JPI524350 JYS524347:JZE524350 KIO524347:KJA524350 KSK524347:KSW524350 LCG524347:LCS524350 LMC524347:LMO524350 LVY524347:LWK524350 MFU524347:MGG524350 MPQ524347:MQC524350 MZM524347:MZY524350 NJI524347:NJU524350 NTE524347:NTQ524350 ODA524347:ODM524350 OMW524347:ONI524350 OWS524347:OXE524350 PGO524347:PHA524350 PQK524347:PQW524350 QAG524347:QAS524350 QKC524347:QKO524350 QTY524347:QUK524350 RDU524347:REG524350 RNQ524347:ROC524350 RXM524347:RXY524350 SHI524347:SHU524350 SRE524347:SRQ524350 TBA524347:TBM524350 TKW524347:TLI524350 TUS524347:TVE524350 UEO524347:UFA524350 UOK524347:UOW524350 UYG524347:UYS524350 VIC524347:VIO524350 VRY524347:VSK524350 WBU524347:WCG524350 WLQ524347:WMC524350 WVM524347:WVY524350 E589883:Q589886 JA589883:JM589886 SW589883:TI589886 ACS589883:ADE589886 AMO589883:ANA589886 AWK589883:AWW589886 BGG589883:BGS589886 BQC589883:BQO589886 BZY589883:CAK589886 CJU589883:CKG589886 CTQ589883:CUC589886 DDM589883:DDY589886 DNI589883:DNU589886 DXE589883:DXQ589886 EHA589883:EHM589886 EQW589883:ERI589886 FAS589883:FBE589886 FKO589883:FLA589886 FUK589883:FUW589886 GEG589883:GES589886 GOC589883:GOO589886 GXY589883:GYK589886 HHU589883:HIG589886 HRQ589883:HSC589886 IBM589883:IBY589886 ILI589883:ILU589886 IVE589883:IVQ589886 JFA589883:JFM589886 JOW589883:JPI589886 JYS589883:JZE589886 KIO589883:KJA589886 KSK589883:KSW589886 LCG589883:LCS589886 LMC589883:LMO589886 LVY589883:LWK589886 MFU589883:MGG589886 MPQ589883:MQC589886 MZM589883:MZY589886 NJI589883:NJU589886 NTE589883:NTQ589886 ODA589883:ODM589886 OMW589883:ONI589886 OWS589883:OXE589886 PGO589883:PHA589886 PQK589883:PQW589886 QAG589883:QAS589886 QKC589883:QKO589886 QTY589883:QUK589886 RDU589883:REG589886 RNQ589883:ROC589886 RXM589883:RXY589886 SHI589883:SHU589886 SRE589883:SRQ589886 TBA589883:TBM589886 TKW589883:TLI589886 TUS589883:TVE589886 UEO589883:UFA589886 UOK589883:UOW589886 UYG589883:UYS589886 VIC589883:VIO589886 VRY589883:VSK589886 WBU589883:WCG589886 WLQ589883:WMC589886 WVM589883:WVY589886 E655419:Q655422 JA655419:JM655422 SW655419:TI655422 ACS655419:ADE655422 AMO655419:ANA655422 AWK655419:AWW655422 BGG655419:BGS655422 BQC655419:BQO655422 BZY655419:CAK655422 CJU655419:CKG655422 CTQ655419:CUC655422 DDM655419:DDY655422 DNI655419:DNU655422 DXE655419:DXQ655422 EHA655419:EHM655422 EQW655419:ERI655422 FAS655419:FBE655422 FKO655419:FLA655422 FUK655419:FUW655422 GEG655419:GES655422 GOC655419:GOO655422 GXY655419:GYK655422 HHU655419:HIG655422 HRQ655419:HSC655422 IBM655419:IBY655422 ILI655419:ILU655422 IVE655419:IVQ655422 JFA655419:JFM655422 JOW655419:JPI655422 JYS655419:JZE655422 KIO655419:KJA655422 KSK655419:KSW655422 LCG655419:LCS655422 LMC655419:LMO655422 LVY655419:LWK655422 MFU655419:MGG655422 MPQ655419:MQC655422 MZM655419:MZY655422 NJI655419:NJU655422 NTE655419:NTQ655422 ODA655419:ODM655422 OMW655419:ONI655422 OWS655419:OXE655422 PGO655419:PHA655422 PQK655419:PQW655422 QAG655419:QAS655422 QKC655419:QKO655422 QTY655419:QUK655422 RDU655419:REG655422 RNQ655419:ROC655422 RXM655419:RXY655422 SHI655419:SHU655422 SRE655419:SRQ655422 TBA655419:TBM655422 TKW655419:TLI655422 TUS655419:TVE655422 UEO655419:UFA655422 UOK655419:UOW655422 UYG655419:UYS655422 VIC655419:VIO655422 VRY655419:VSK655422 WBU655419:WCG655422 WLQ655419:WMC655422 WVM655419:WVY655422 E720955:Q720958 JA720955:JM720958 SW720955:TI720958 ACS720955:ADE720958 AMO720955:ANA720958 AWK720955:AWW720958 BGG720955:BGS720958 BQC720955:BQO720958 BZY720955:CAK720958 CJU720955:CKG720958 CTQ720955:CUC720958 DDM720955:DDY720958 DNI720955:DNU720958 DXE720955:DXQ720958 EHA720955:EHM720958 EQW720955:ERI720958 FAS720955:FBE720958 FKO720955:FLA720958 FUK720955:FUW720958 GEG720955:GES720958 GOC720955:GOO720958 GXY720955:GYK720958 HHU720955:HIG720958 HRQ720955:HSC720958 IBM720955:IBY720958 ILI720955:ILU720958 IVE720955:IVQ720958 JFA720955:JFM720958 JOW720955:JPI720958 JYS720955:JZE720958 KIO720955:KJA720958 KSK720955:KSW720958 LCG720955:LCS720958 LMC720955:LMO720958 LVY720955:LWK720958 MFU720955:MGG720958 MPQ720955:MQC720958 MZM720955:MZY720958 NJI720955:NJU720958 NTE720955:NTQ720958 ODA720955:ODM720958 OMW720955:ONI720958 OWS720955:OXE720958 PGO720955:PHA720958 PQK720955:PQW720958 QAG720955:QAS720958 QKC720955:QKO720958 QTY720955:QUK720958 RDU720955:REG720958 RNQ720955:ROC720958 RXM720955:RXY720958 SHI720955:SHU720958 SRE720955:SRQ720958 TBA720955:TBM720958 TKW720955:TLI720958 TUS720955:TVE720958 UEO720955:UFA720958 UOK720955:UOW720958 UYG720955:UYS720958 VIC720955:VIO720958 VRY720955:VSK720958 WBU720955:WCG720958 WLQ720955:WMC720958 WVM720955:WVY720958 E786491:Q786494 JA786491:JM786494 SW786491:TI786494 ACS786491:ADE786494 AMO786491:ANA786494 AWK786491:AWW786494 BGG786491:BGS786494 BQC786491:BQO786494 BZY786491:CAK786494 CJU786491:CKG786494 CTQ786491:CUC786494 DDM786491:DDY786494 DNI786491:DNU786494 DXE786491:DXQ786494 EHA786491:EHM786494 EQW786491:ERI786494 FAS786491:FBE786494 FKO786491:FLA786494 FUK786491:FUW786494 GEG786491:GES786494 GOC786491:GOO786494 GXY786491:GYK786494 HHU786491:HIG786494 HRQ786491:HSC786494 IBM786491:IBY786494 ILI786491:ILU786494 IVE786491:IVQ786494 JFA786491:JFM786494 JOW786491:JPI786494 JYS786491:JZE786494 KIO786491:KJA786494 KSK786491:KSW786494 LCG786491:LCS786494 LMC786491:LMO786494 LVY786491:LWK786494 MFU786491:MGG786494 MPQ786491:MQC786494 MZM786491:MZY786494 NJI786491:NJU786494 NTE786491:NTQ786494 ODA786491:ODM786494 OMW786491:ONI786494 OWS786491:OXE786494 PGO786491:PHA786494 PQK786491:PQW786494 QAG786491:QAS786494 QKC786491:QKO786494 QTY786491:QUK786494 RDU786491:REG786494 RNQ786491:ROC786494 RXM786491:RXY786494 SHI786491:SHU786494 SRE786491:SRQ786494 TBA786491:TBM786494 TKW786491:TLI786494 TUS786491:TVE786494 UEO786491:UFA786494 UOK786491:UOW786494 UYG786491:UYS786494 VIC786491:VIO786494 VRY786491:VSK786494 WBU786491:WCG786494 WLQ786491:WMC786494 WVM786491:WVY786494 E852027:Q852030 JA852027:JM852030 SW852027:TI852030 ACS852027:ADE852030 AMO852027:ANA852030 AWK852027:AWW852030 BGG852027:BGS852030 BQC852027:BQO852030 BZY852027:CAK852030 CJU852027:CKG852030 CTQ852027:CUC852030 DDM852027:DDY852030 DNI852027:DNU852030 DXE852027:DXQ852030 EHA852027:EHM852030 EQW852027:ERI852030 FAS852027:FBE852030 FKO852027:FLA852030 FUK852027:FUW852030 GEG852027:GES852030 GOC852027:GOO852030 GXY852027:GYK852030 HHU852027:HIG852030 HRQ852027:HSC852030 IBM852027:IBY852030 ILI852027:ILU852030 IVE852027:IVQ852030 JFA852027:JFM852030 JOW852027:JPI852030 JYS852027:JZE852030 KIO852027:KJA852030 KSK852027:KSW852030 LCG852027:LCS852030 LMC852027:LMO852030 LVY852027:LWK852030 MFU852027:MGG852030 MPQ852027:MQC852030 MZM852027:MZY852030 NJI852027:NJU852030 NTE852027:NTQ852030 ODA852027:ODM852030 OMW852027:ONI852030 OWS852027:OXE852030 PGO852027:PHA852030 PQK852027:PQW852030 QAG852027:QAS852030 QKC852027:QKO852030 QTY852027:QUK852030 RDU852027:REG852030 RNQ852027:ROC852030 RXM852027:RXY852030 SHI852027:SHU852030 SRE852027:SRQ852030 TBA852027:TBM852030 TKW852027:TLI852030 TUS852027:TVE852030 UEO852027:UFA852030 UOK852027:UOW852030 UYG852027:UYS852030 VIC852027:VIO852030 VRY852027:VSK852030 WBU852027:WCG852030 WLQ852027:WMC852030 WVM852027:WVY852030 E917563:Q917566 JA917563:JM917566 SW917563:TI917566 ACS917563:ADE917566 AMO917563:ANA917566 AWK917563:AWW917566 BGG917563:BGS917566 BQC917563:BQO917566 BZY917563:CAK917566 CJU917563:CKG917566 CTQ917563:CUC917566 DDM917563:DDY917566 DNI917563:DNU917566 DXE917563:DXQ917566 EHA917563:EHM917566 EQW917563:ERI917566 FAS917563:FBE917566 FKO917563:FLA917566 FUK917563:FUW917566 GEG917563:GES917566 GOC917563:GOO917566 GXY917563:GYK917566 HHU917563:HIG917566 HRQ917563:HSC917566 IBM917563:IBY917566 ILI917563:ILU917566 IVE917563:IVQ917566 JFA917563:JFM917566 JOW917563:JPI917566 JYS917563:JZE917566 KIO917563:KJA917566 KSK917563:KSW917566 LCG917563:LCS917566 LMC917563:LMO917566 LVY917563:LWK917566 MFU917563:MGG917566 MPQ917563:MQC917566 MZM917563:MZY917566 NJI917563:NJU917566 NTE917563:NTQ917566 ODA917563:ODM917566 OMW917563:ONI917566 OWS917563:OXE917566 PGO917563:PHA917566 PQK917563:PQW917566 QAG917563:QAS917566 QKC917563:QKO917566 QTY917563:QUK917566 RDU917563:REG917566 RNQ917563:ROC917566 RXM917563:RXY917566 SHI917563:SHU917566 SRE917563:SRQ917566 TBA917563:TBM917566 TKW917563:TLI917566 TUS917563:TVE917566 UEO917563:UFA917566 UOK917563:UOW917566 UYG917563:UYS917566 VIC917563:VIO917566 VRY917563:VSK917566 WBU917563:WCG917566 WLQ917563:WMC917566 WVM917563:WVY917566 E983099:Q983102 JA983099:JM983102 SW983099:TI983102 ACS983099:ADE983102 AMO983099:ANA983102 AWK983099:AWW983102 BGG983099:BGS983102 BQC983099:BQO983102 BZY983099:CAK983102 CJU983099:CKG983102 CTQ983099:CUC983102 DDM983099:DDY983102 DNI983099:DNU983102 DXE983099:DXQ983102 EHA983099:EHM983102 EQW983099:ERI983102 FAS983099:FBE983102 FKO983099:FLA983102 FUK983099:FUW983102 GEG983099:GES983102 GOC983099:GOO983102 GXY983099:GYK983102 HHU983099:HIG983102 HRQ983099:HSC983102 IBM983099:IBY983102 ILI983099:ILU983102 IVE983099:IVQ983102 JFA983099:JFM983102 JOW983099:JPI983102 JYS983099:JZE983102 KIO983099:KJA983102 KSK983099:KSW983102 LCG983099:LCS983102 LMC983099:LMO983102 LVY983099:LWK983102 MFU983099:MGG983102 MPQ983099:MQC983102 MZM983099:MZY983102 NJI983099:NJU983102 NTE983099:NTQ983102 ODA983099:ODM983102 OMW983099:ONI983102 OWS983099:OXE983102 PGO983099:PHA983102 PQK983099:PQW983102 QAG983099:QAS983102 QKC983099:QKO983102 QTY983099:QUK983102 RDU983099:REG983102 RNQ983099:ROC983102 RXM983099:RXY983102 SHI983099:SHU983102 SRE983099:SRQ983102 TBA983099:TBM983102 TKW983099:TLI983102 TUS983099:TVE983102 UEO983099:UFA983102 UOK983099:UOW983102 UYG983099:UYS983102 VIC983099:VIO983102 VRY983099:VSK983102 WBU983099:WCG983102 WLQ983099:WMC983102 WVM983099:WVY983102 E589830:Q589851 JA589830:JM589851 SW589830:TI589851 ACS589830:ADE589851 AMO589830:ANA589851 AWK589830:AWW589851 BGG589830:BGS589851 BQC589830:BQO589851 BZY589830:CAK589851 CJU589830:CKG589851 CTQ589830:CUC589851 DDM589830:DDY589851 DNI589830:DNU589851 DXE589830:DXQ589851 EHA589830:EHM589851 EQW589830:ERI589851 FAS589830:FBE589851 FKO589830:FLA589851 FUK589830:FUW589851 GEG589830:GES589851 GOC589830:GOO589851 GXY589830:GYK589851 HHU589830:HIG589851 HRQ589830:HSC589851 IBM589830:IBY589851 ILI589830:ILU589851 IVE589830:IVQ589851 JFA589830:JFM589851 JOW589830:JPI589851 JYS589830:JZE589851 KIO589830:KJA589851 KSK589830:KSW589851 LCG589830:LCS589851 LMC589830:LMO589851 LVY589830:LWK589851 MFU589830:MGG589851 MPQ589830:MQC589851 MZM589830:MZY589851 NJI589830:NJU589851 NTE589830:NTQ589851 ODA589830:ODM589851 OMW589830:ONI589851 OWS589830:OXE589851 PGO589830:PHA589851 PQK589830:PQW589851 QAG589830:QAS589851 QKC589830:QKO589851 QTY589830:QUK589851 RDU589830:REG589851 RNQ589830:ROC589851 RXM589830:RXY589851 SHI589830:SHU589851 SRE589830:SRQ589851 TBA589830:TBM589851 TKW589830:TLI589851 TUS589830:TVE589851 UEO589830:UFA589851 UOK589830:UOW589851 UYG589830:UYS589851 VIC589830:VIO589851 VRY589830:VSK589851 WBU589830:WCG589851 WLQ589830:WMC589851 WVM589830:WVY589851 E65593:Q65593 JA65593:JM65593 SW65593:TI65593 ACS65593:ADE65593 AMO65593:ANA65593 AWK65593:AWW65593 BGG65593:BGS65593 BQC65593:BQO65593 BZY65593:CAK65593 CJU65593:CKG65593 CTQ65593:CUC65593 DDM65593:DDY65593 DNI65593:DNU65593 DXE65593:DXQ65593 EHA65593:EHM65593 EQW65593:ERI65593 FAS65593:FBE65593 FKO65593:FLA65593 FUK65593:FUW65593 GEG65593:GES65593 GOC65593:GOO65593 GXY65593:GYK65593 HHU65593:HIG65593 HRQ65593:HSC65593 IBM65593:IBY65593 ILI65593:ILU65593 IVE65593:IVQ65593 JFA65593:JFM65593 JOW65593:JPI65593 JYS65593:JZE65593 KIO65593:KJA65593 KSK65593:KSW65593 LCG65593:LCS65593 LMC65593:LMO65593 LVY65593:LWK65593 MFU65593:MGG65593 MPQ65593:MQC65593 MZM65593:MZY65593 NJI65593:NJU65593 NTE65593:NTQ65593 ODA65593:ODM65593 OMW65593:ONI65593 OWS65593:OXE65593 PGO65593:PHA65593 PQK65593:PQW65593 QAG65593:QAS65593 QKC65593:QKO65593 QTY65593:QUK65593 RDU65593:REG65593 RNQ65593:ROC65593 RXM65593:RXY65593 SHI65593:SHU65593 SRE65593:SRQ65593 TBA65593:TBM65593 TKW65593:TLI65593 TUS65593:TVE65593 UEO65593:UFA65593 UOK65593:UOW65593 UYG65593:UYS65593 VIC65593:VIO65593 VRY65593:VSK65593 WBU65593:WCG65593 WLQ65593:WMC65593 WVM65593:WVY65593 E131129:Q131129 JA131129:JM131129 SW131129:TI131129 ACS131129:ADE131129 AMO131129:ANA131129 AWK131129:AWW131129 BGG131129:BGS131129 BQC131129:BQO131129 BZY131129:CAK131129 CJU131129:CKG131129 CTQ131129:CUC131129 DDM131129:DDY131129 DNI131129:DNU131129 DXE131129:DXQ131129 EHA131129:EHM131129 EQW131129:ERI131129 FAS131129:FBE131129 FKO131129:FLA131129 FUK131129:FUW131129 GEG131129:GES131129 GOC131129:GOO131129 GXY131129:GYK131129 HHU131129:HIG131129 HRQ131129:HSC131129 IBM131129:IBY131129 ILI131129:ILU131129 IVE131129:IVQ131129 JFA131129:JFM131129 JOW131129:JPI131129 JYS131129:JZE131129 KIO131129:KJA131129 KSK131129:KSW131129 LCG131129:LCS131129 LMC131129:LMO131129 LVY131129:LWK131129 MFU131129:MGG131129 MPQ131129:MQC131129 MZM131129:MZY131129 NJI131129:NJU131129 NTE131129:NTQ131129 ODA131129:ODM131129 OMW131129:ONI131129 OWS131129:OXE131129 PGO131129:PHA131129 PQK131129:PQW131129 QAG131129:QAS131129 QKC131129:QKO131129 QTY131129:QUK131129 RDU131129:REG131129 RNQ131129:ROC131129 RXM131129:RXY131129 SHI131129:SHU131129 SRE131129:SRQ131129 TBA131129:TBM131129 TKW131129:TLI131129 TUS131129:TVE131129 UEO131129:UFA131129 UOK131129:UOW131129 UYG131129:UYS131129 VIC131129:VIO131129 VRY131129:VSK131129 WBU131129:WCG131129 WLQ131129:WMC131129 WVM131129:WVY131129 E196665:Q196665 JA196665:JM196665 SW196665:TI196665 ACS196665:ADE196665 AMO196665:ANA196665 AWK196665:AWW196665 BGG196665:BGS196665 BQC196665:BQO196665 BZY196665:CAK196665 CJU196665:CKG196665 CTQ196665:CUC196665 DDM196665:DDY196665 DNI196665:DNU196665 DXE196665:DXQ196665 EHA196665:EHM196665 EQW196665:ERI196665 FAS196665:FBE196665 FKO196665:FLA196665 FUK196665:FUW196665 GEG196665:GES196665 GOC196665:GOO196665 GXY196665:GYK196665 HHU196665:HIG196665 HRQ196665:HSC196665 IBM196665:IBY196665 ILI196665:ILU196665 IVE196665:IVQ196665 JFA196665:JFM196665 JOW196665:JPI196665 JYS196665:JZE196665 KIO196665:KJA196665 KSK196665:KSW196665 LCG196665:LCS196665 LMC196665:LMO196665 LVY196665:LWK196665 MFU196665:MGG196665 MPQ196665:MQC196665 MZM196665:MZY196665 NJI196665:NJU196665 NTE196665:NTQ196665 ODA196665:ODM196665 OMW196665:ONI196665 OWS196665:OXE196665 PGO196665:PHA196665 PQK196665:PQW196665 QAG196665:QAS196665 QKC196665:QKO196665 QTY196665:QUK196665 RDU196665:REG196665 RNQ196665:ROC196665 RXM196665:RXY196665 SHI196665:SHU196665 SRE196665:SRQ196665 TBA196665:TBM196665 TKW196665:TLI196665 TUS196665:TVE196665 UEO196665:UFA196665 UOK196665:UOW196665 UYG196665:UYS196665 VIC196665:VIO196665 VRY196665:VSK196665 WBU196665:WCG196665 WLQ196665:WMC196665 WVM196665:WVY196665 E262201:Q262201 JA262201:JM262201 SW262201:TI262201 ACS262201:ADE262201 AMO262201:ANA262201 AWK262201:AWW262201 BGG262201:BGS262201 BQC262201:BQO262201 BZY262201:CAK262201 CJU262201:CKG262201 CTQ262201:CUC262201 DDM262201:DDY262201 DNI262201:DNU262201 DXE262201:DXQ262201 EHA262201:EHM262201 EQW262201:ERI262201 FAS262201:FBE262201 FKO262201:FLA262201 FUK262201:FUW262201 GEG262201:GES262201 GOC262201:GOO262201 GXY262201:GYK262201 HHU262201:HIG262201 HRQ262201:HSC262201 IBM262201:IBY262201 ILI262201:ILU262201 IVE262201:IVQ262201 JFA262201:JFM262201 JOW262201:JPI262201 JYS262201:JZE262201 KIO262201:KJA262201 KSK262201:KSW262201 LCG262201:LCS262201 LMC262201:LMO262201 LVY262201:LWK262201 MFU262201:MGG262201 MPQ262201:MQC262201 MZM262201:MZY262201 NJI262201:NJU262201 NTE262201:NTQ262201 ODA262201:ODM262201 OMW262201:ONI262201 OWS262201:OXE262201 PGO262201:PHA262201 PQK262201:PQW262201 QAG262201:QAS262201 QKC262201:QKO262201 QTY262201:QUK262201 RDU262201:REG262201 RNQ262201:ROC262201 RXM262201:RXY262201 SHI262201:SHU262201 SRE262201:SRQ262201 TBA262201:TBM262201 TKW262201:TLI262201 TUS262201:TVE262201 UEO262201:UFA262201 UOK262201:UOW262201 UYG262201:UYS262201 VIC262201:VIO262201 VRY262201:VSK262201 WBU262201:WCG262201 WLQ262201:WMC262201 WVM262201:WVY262201 E327737:Q327737 JA327737:JM327737 SW327737:TI327737 ACS327737:ADE327737 AMO327737:ANA327737 AWK327737:AWW327737 BGG327737:BGS327737 BQC327737:BQO327737 BZY327737:CAK327737 CJU327737:CKG327737 CTQ327737:CUC327737 DDM327737:DDY327737 DNI327737:DNU327737 DXE327737:DXQ327737 EHA327737:EHM327737 EQW327737:ERI327737 FAS327737:FBE327737 FKO327737:FLA327737 FUK327737:FUW327737 GEG327737:GES327737 GOC327737:GOO327737 GXY327737:GYK327737 HHU327737:HIG327737 HRQ327737:HSC327737 IBM327737:IBY327737 ILI327737:ILU327737 IVE327737:IVQ327737 JFA327737:JFM327737 JOW327737:JPI327737 JYS327737:JZE327737 KIO327737:KJA327737 KSK327737:KSW327737 LCG327737:LCS327737 LMC327737:LMO327737 LVY327737:LWK327737 MFU327737:MGG327737 MPQ327737:MQC327737 MZM327737:MZY327737 NJI327737:NJU327737 NTE327737:NTQ327737 ODA327737:ODM327737 OMW327737:ONI327737 OWS327737:OXE327737 PGO327737:PHA327737 PQK327737:PQW327737 QAG327737:QAS327737 QKC327737:QKO327737 QTY327737:QUK327737 RDU327737:REG327737 RNQ327737:ROC327737 RXM327737:RXY327737 SHI327737:SHU327737 SRE327737:SRQ327737 TBA327737:TBM327737 TKW327737:TLI327737 TUS327737:TVE327737 UEO327737:UFA327737 UOK327737:UOW327737 UYG327737:UYS327737 VIC327737:VIO327737 VRY327737:VSK327737 WBU327737:WCG327737 WLQ327737:WMC327737 WVM327737:WVY327737 E393273:Q393273 JA393273:JM393273 SW393273:TI393273 ACS393273:ADE393273 AMO393273:ANA393273 AWK393273:AWW393273 BGG393273:BGS393273 BQC393273:BQO393273 BZY393273:CAK393273 CJU393273:CKG393273 CTQ393273:CUC393273 DDM393273:DDY393273 DNI393273:DNU393273 DXE393273:DXQ393273 EHA393273:EHM393273 EQW393273:ERI393273 FAS393273:FBE393273 FKO393273:FLA393273 FUK393273:FUW393273 GEG393273:GES393273 GOC393273:GOO393273 GXY393273:GYK393273 HHU393273:HIG393273 HRQ393273:HSC393273 IBM393273:IBY393273 ILI393273:ILU393273 IVE393273:IVQ393273 JFA393273:JFM393273 JOW393273:JPI393273 JYS393273:JZE393273 KIO393273:KJA393273 KSK393273:KSW393273 LCG393273:LCS393273 LMC393273:LMO393273 LVY393273:LWK393273 MFU393273:MGG393273 MPQ393273:MQC393273 MZM393273:MZY393273 NJI393273:NJU393273 NTE393273:NTQ393273 ODA393273:ODM393273 OMW393273:ONI393273 OWS393273:OXE393273 PGO393273:PHA393273 PQK393273:PQW393273 QAG393273:QAS393273 QKC393273:QKO393273 QTY393273:QUK393273 RDU393273:REG393273 RNQ393273:ROC393273 RXM393273:RXY393273 SHI393273:SHU393273 SRE393273:SRQ393273 TBA393273:TBM393273 TKW393273:TLI393273 TUS393273:TVE393273 UEO393273:UFA393273 UOK393273:UOW393273 UYG393273:UYS393273 VIC393273:VIO393273 VRY393273:VSK393273 WBU393273:WCG393273 WLQ393273:WMC393273 WVM393273:WVY393273 E458809:Q458809 JA458809:JM458809 SW458809:TI458809 ACS458809:ADE458809 AMO458809:ANA458809 AWK458809:AWW458809 BGG458809:BGS458809 BQC458809:BQO458809 BZY458809:CAK458809 CJU458809:CKG458809 CTQ458809:CUC458809 DDM458809:DDY458809 DNI458809:DNU458809 DXE458809:DXQ458809 EHA458809:EHM458809 EQW458809:ERI458809 FAS458809:FBE458809 FKO458809:FLA458809 FUK458809:FUW458809 GEG458809:GES458809 GOC458809:GOO458809 GXY458809:GYK458809 HHU458809:HIG458809 HRQ458809:HSC458809 IBM458809:IBY458809 ILI458809:ILU458809 IVE458809:IVQ458809 JFA458809:JFM458809 JOW458809:JPI458809 JYS458809:JZE458809 KIO458809:KJA458809 KSK458809:KSW458809 LCG458809:LCS458809 LMC458809:LMO458809 LVY458809:LWK458809 MFU458809:MGG458809 MPQ458809:MQC458809 MZM458809:MZY458809 NJI458809:NJU458809 NTE458809:NTQ458809 ODA458809:ODM458809 OMW458809:ONI458809 OWS458809:OXE458809 PGO458809:PHA458809 PQK458809:PQW458809 QAG458809:QAS458809 QKC458809:QKO458809 QTY458809:QUK458809 RDU458809:REG458809 RNQ458809:ROC458809 RXM458809:RXY458809 SHI458809:SHU458809 SRE458809:SRQ458809 TBA458809:TBM458809 TKW458809:TLI458809 TUS458809:TVE458809 UEO458809:UFA458809 UOK458809:UOW458809 UYG458809:UYS458809 VIC458809:VIO458809 VRY458809:VSK458809 WBU458809:WCG458809 WLQ458809:WMC458809 WVM458809:WVY458809 E524345:Q524345 JA524345:JM524345 SW524345:TI524345 ACS524345:ADE524345 AMO524345:ANA524345 AWK524345:AWW524345 BGG524345:BGS524345 BQC524345:BQO524345 BZY524345:CAK524345 CJU524345:CKG524345 CTQ524345:CUC524345 DDM524345:DDY524345 DNI524345:DNU524345 DXE524345:DXQ524345 EHA524345:EHM524345 EQW524345:ERI524345 FAS524345:FBE524345 FKO524345:FLA524345 FUK524345:FUW524345 GEG524345:GES524345 GOC524345:GOO524345 GXY524345:GYK524345 HHU524345:HIG524345 HRQ524345:HSC524345 IBM524345:IBY524345 ILI524345:ILU524345 IVE524345:IVQ524345 JFA524345:JFM524345 JOW524345:JPI524345 JYS524345:JZE524345 KIO524345:KJA524345 KSK524345:KSW524345 LCG524345:LCS524345 LMC524345:LMO524345 LVY524345:LWK524345 MFU524345:MGG524345 MPQ524345:MQC524345 MZM524345:MZY524345 NJI524345:NJU524345 NTE524345:NTQ524345 ODA524345:ODM524345 OMW524345:ONI524345 OWS524345:OXE524345 PGO524345:PHA524345 PQK524345:PQW524345 QAG524345:QAS524345 QKC524345:QKO524345 QTY524345:QUK524345 RDU524345:REG524345 RNQ524345:ROC524345 RXM524345:RXY524345 SHI524345:SHU524345 SRE524345:SRQ524345 TBA524345:TBM524345 TKW524345:TLI524345 TUS524345:TVE524345 UEO524345:UFA524345 UOK524345:UOW524345 UYG524345:UYS524345 VIC524345:VIO524345 VRY524345:VSK524345 WBU524345:WCG524345 WLQ524345:WMC524345 WVM524345:WVY524345 E589881:Q589881 JA589881:JM589881 SW589881:TI589881 ACS589881:ADE589881 AMO589881:ANA589881 AWK589881:AWW589881 BGG589881:BGS589881 BQC589881:BQO589881 BZY589881:CAK589881 CJU589881:CKG589881 CTQ589881:CUC589881 DDM589881:DDY589881 DNI589881:DNU589881 DXE589881:DXQ589881 EHA589881:EHM589881 EQW589881:ERI589881 FAS589881:FBE589881 FKO589881:FLA589881 FUK589881:FUW589881 GEG589881:GES589881 GOC589881:GOO589881 GXY589881:GYK589881 HHU589881:HIG589881 HRQ589881:HSC589881 IBM589881:IBY589881 ILI589881:ILU589881 IVE589881:IVQ589881 JFA589881:JFM589881 JOW589881:JPI589881 JYS589881:JZE589881 KIO589881:KJA589881 KSK589881:KSW589881 LCG589881:LCS589881 LMC589881:LMO589881 LVY589881:LWK589881 MFU589881:MGG589881 MPQ589881:MQC589881 MZM589881:MZY589881 NJI589881:NJU589881 NTE589881:NTQ589881 ODA589881:ODM589881 OMW589881:ONI589881 OWS589881:OXE589881 PGO589881:PHA589881 PQK589881:PQW589881 QAG589881:QAS589881 QKC589881:QKO589881 QTY589881:QUK589881 RDU589881:REG589881 RNQ589881:ROC589881 RXM589881:RXY589881 SHI589881:SHU589881 SRE589881:SRQ589881 TBA589881:TBM589881 TKW589881:TLI589881 TUS589881:TVE589881 UEO589881:UFA589881 UOK589881:UOW589881 UYG589881:UYS589881 VIC589881:VIO589881 VRY589881:VSK589881 WBU589881:WCG589881 WLQ589881:WMC589881 WVM589881:WVY589881 E655417:Q655417 JA655417:JM655417 SW655417:TI655417 ACS655417:ADE655417 AMO655417:ANA655417 AWK655417:AWW655417 BGG655417:BGS655417 BQC655417:BQO655417 BZY655417:CAK655417 CJU655417:CKG655417 CTQ655417:CUC655417 DDM655417:DDY655417 DNI655417:DNU655417 DXE655417:DXQ655417 EHA655417:EHM655417 EQW655417:ERI655417 FAS655417:FBE655417 FKO655417:FLA655417 FUK655417:FUW655417 GEG655417:GES655417 GOC655417:GOO655417 GXY655417:GYK655417 HHU655417:HIG655417 HRQ655417:HSC655417 IBM655417:IBY655417 ILI655417:ILU655417 IVE655417:IVQ655417 JFA655417:JFM655417 JOW655417:JPI655417 JYS655417:JZE655417 KIO655417:KJA655417 KSK655417:KSW655417 LCG655417:LCS655417 LMC655417:LMO655417 LVY655417:LWK655417 MFU655417:MGG655417 MPQ655417:MQC655417 MZM655417:MZY655417 NJI655417:NJU655417 NTE655417:NTQ655417 ODA655417:ODM655417 OMW655417:ONI655417 OWS655417:OXE655417 PGO655417:PHA655417 PQK655417:PQW655417 QAG655417:QAS655417 QKC655417:QKO655417 QTY655417:QUK655417 RDU655417:REG655417 RNQ655417:ROC655417 RXM655417:RXY655417 SHI655417:SHU655417 SRE655417:SRQ655417 TBA655417:TBM655417 TKW655417:TLI655417 TUS655417:TVE655417 UEO655417:UFA655417 UOK655417:UOW655417 UYG655417:UYS655417 VIC655417:VIO655417 VRY655417:VSK655417 WBU655417:WCG655417 WLQ655417:WMC655417 WVM655417:WVY655417 E720953:Q720953 JA720953:JM720953 SW720953:TI720953 ACS720953:ADE720953 AMO720953:ANA720953 AWK720953:AWW720953 BGG720953:BGS720953 BQC720953:BQO720953 BZY720953:CAK720953 CJU720953:CKG720953 CTQ720953:CUC720953 DDM720953:DDY720953 DNI720953:DNU720953 DXE720953:DXQ720953 EHA720953:EHM720953 EQW720953:ERI720953 FAS720953:FBE720953 FKO720953:FLA720953 FUK720953:FUW720953 GEG720953:GES720953 GOC720953:GOO720953 GXY720953:GYK720953 HHU720953:HIG720953 HRQ720953:HSC720953 IBM720953:IBY720953 ILI720953:ILU720953 IVE720953:IVQ720953 JFA720953:JFM720953 JOW720953:JPI720953 JYS720953:JZE720953 KIO720953:KJA720953 KSK720953:KSW720953 LCG720953:LCS720953 LMC720953:LMO720953 LVY720953:LWK720953 MFU720953:MGG720953 MPQ720953:MQC720953 MZM720953:MZY720953 NJI720953:NJU720953 NTE720953:NTQ720953 ODA720953:ODM720953 OMW720953:ONI720953 OWS720953:OXE720953 PGO720953:PHA720953 PQK720953:PQW720953 QAG720953:QAS720953 QKC720953:QKO720953 QTY720953:QUK720953 RDU720953:REG720953 RNQ720953:ROC720953 RXM720953:RXY720953 SHI720953:SHU720953 SRE720953:SRQ720953 TBA720953:TBM720953 TKW720953:TLI720953 TUS720953:TVE720953 UEO720953:UFA720953 UOK720953:UOW720953 UYG720953:UYS720953 VIC720953:VIO720953 VRY720953:VSK720953 WBU720953:WCG720953 WLQ720953:WMC720953 WVM720953:WVY720953 E786489:Q786489 JA786489:JM786489 SW786489:TI786489 ACS786489:ADE786489 AMO786489:ANA786489 AWK786489:AWW786489 BGG786489:BGS786489 BQC786489:BQO786489 BZY786489:CAK786489 CJU786489:CKG786489 CTQ786489:CUC786489 DDM786489:DDY786489 DNI786489:DNU786489 DXE786489:DXQ786489 EHA786489:EHM786489 EQW786489:ERI786489 FAS786489:FBE786489 FKO786489:FLA786489 FUK786489:FUW786489 GEG786489:GES786489 GOC786489:GOO786489 GXY786489:GYK786489 HHU786489:HIG786489 HRQ786489:HSC786489 IBM786489:IBY786489 ILI786489:ILU786489 IVE786489:IVQ786489 JFA786489:JFM786489 JOW786489:JPI786489 JYS786489:JZE786489 KIO786489:KJA786489 KSK786489:KSW786489 LCG786489:LCS786489 LMC786489:LMO786489 LVY786489:LWK786489 MFU786489:MGG786489 MPQ786489:MQC786489 MZM786489:MZY786489 NJI786489:NJU786489 NTE786489:NTQ786489 ODA786489:ODM786489 OMW786489:ONI786489 OWS786489:OXE786489 PGO786489:PHA786489 PQK786489:PQW786489 QAG786489:QAS786489 QKC786489:QKO786489 QTY786489:QUK786489 RDU786489:REG786489 RNQ786489:ROC786489 RXM786489:RXY786489 SHI786489:SHU786489 SRE786489:SRQ786489 TBA786489:TBM786489 TKW786489:TLI786489 TUS786489:TVE786489 UEO786489:UFA786489 UOK786489:UOW786489 UYG786489:UYS786489 VIC786489:VIO786489 VRY786489:VSK786489 WBU786489:WCG786489 WLQ786489:WMC786489 WVM786489:WVY786489 E852025:Q852025 JA852025:JM852025 SW852025:TI852025 ACS852025:ADE852025 AMO852025:ANA852025 AWK852025:AWW852025 BGG852025:BGS852025 BQC852025:BQO852025 BZY852025:CAK852025 CJU852025:CKG852025 CTQ852025:CUC852025 DDM852025:DDY852025 DNI852025:DNU852025 DXE852025:DXQ852025 EHA852025:EHM852025 EQW852025:ERI852025 FAS852025:FBE852025 FKO852025:FLA852025 FUK852025:FUW852025 GEG852025:GES852025 GOC852025:GOO852025 GXY852025:GYK852025 HHU852025:HIG852025 HRQ852025:HSC852025 IBM852025:IBY852025 ILI852025:ILU852025 IVE852025:IVQ852025 JFA852025:JFM852025 JOW852025:JPI852025 JYS852025:JZE852025 KIO852025:KJA852025 KSK852025:KSW852025 LCG852025:LCS852025 LMC852025:LMO852025 LVY852025:LWK852025 MFU852025:MGG852025 MPQ852025:MQC852025 MZM852025:MZY852025 NJI852025:NJU852025 NTE852025:NTQ852025 ODA852025:ODM852025 OMW852025:ONI852025 OWS852025:OXE852025 PGO852025:PHA852025 PQK852025:PQW852025 QAG852025:QAS852025 QKC852025:QKO852025 QTY852025:QUK852025 RDU852025:REG852025 RNQ852025:ROC852025 RXM852025:RXY852025 SHI852025:SHU852025 SRE852025:SRQ852025 TBA852025:TBM852025 TKW852025:TLI852025 TUS852025:TVE852025 UEO852025:UFA852025 UOK852025:UOW852025 UYG852025:UYS852025 VIC852025:VIO852025 VRY852025:VSK852025 WBU852025:WCG852025 WLQ852025:WMC852025 WVM852025:WVY852025 E917561:Q917561 JA917561:JM917561 SW917561:TI917561 ACS917561:ADE917561 AMO917561:ANA917561 AWK917561:AWW917561 BGG917561:BGS917561 BQC917561:BQO917561 BZY917561:CAK917561 CJU917561:CKG917561 CTQ917561:CUC917561 DDM917561:DDY917561 DNI917561:DNU917561 DXE917561:DXQ917561 EHA917561:EHM917561 EQW917561:ERI917561 FAS917561:FBE917561 FKO917561:FLA917561 FUK917561:FUW917561 GEG917561:GES917561 GOC917561:GOO917561 GXY917561:GYK917561 HHU917561:HIG917561 HRQ917561:HSC917561 IBM917561:IBY917561 ILI917561:ILU917561 IVE917561:IVQ917561 JFA917561:JFM917561 JOW917561:JPI917561 JYS917561:JZE917561 KIO917561:KJA917561 KSK917561:KSW917561 LCG917561:LCS917561 LMC917561:LMO917561 LVY917561:LWK917561 MFU917561:MGG917561 MPQ917561:MQC917561 MZM917561:MZY917561 NJI917561:NJU917561 NTE917561:NTQ917561 ODA917561:ODM917561 OMW917561:ONI917561 OWS917561:OXE917561 PGO917561:PHA917561 PQK917561:PQW917561 QAG917561:QAS917561 QKC917561:QKO917561 QTY917561:QUK917561 RDU917561:REG917561 RNQ917561:ROC917561 RXM917561:RXY917561 SHI917561:SHU917561 SRE917561:SRQ917561 TBA917561:TBM917561 TKW917561:TLI917561 TUS917561:TVE917561 UEO917561:UFA917561 UOK917561:UOW917561 UYG917561:UYS917561 VIC917561:VIO917561 VRY917561:VSK917561 WBU917561:WCG917561 WLQ917561:WMC917561 WVM917561:WVY917561 E983097:Q983097 JA983097:JM983097 SW983097:TI983097 ACS983097:ADE983097 AMO983097:ANA983097 AWK983097:AWW983097 BGG983097:BGS983097 BQC983097:BQO983097 BZY983097:CAK983097 CJU983097:CKG983097 CTQ983097:CUC983097 DDM983097:DDY983097 DNI983097:DNU983097 DXE983097:DXQ983097 EHA983097:EHM983097 EQW983097:ERI983097 FAS983097:FBE983097 FKO983097:FLA983097 FUK983097:FUW983097 GEG983097:GES983097 GOC983097:GOO983097 GXY983097:GYK983097 HHU983097:HIG983097 HRQ983097:HSC983097 IBM983097:IBY983097 ILI983097:ILU983097 IVE983097:IVQ983097 JFA983097:JFM983097 JOW983097:JPI983097 JYS983097:JZE983097 KIO983097:KJA983097 KSK983097:KSW983097 LCG983097:LCS983097 LMC983097:LMO983097 LVY983097:LWK983097 MFU983097:MGG983097 MPQ983097:MQC983097 MZM983097:MZY983097 NJI983097:NJU983097 NTE983097:NTQ983097 ODA983097:ODM983097 OMW983097:ONI983097 OWS983097:OXE983097 PGO983097:PHA983097 PQK983097:PQW983097 QAG983097:QAS983097 QKC983097:QKO983097 QTY983097:QUK983097 RDU983097:REG983097 RNQ983097:ROC983097 RXM983097:RXY983097 SHI983097:SHU983097 SRE983097:SRQ983097 TBA983097:TBM983097 TKW983097:TLI983097 TUS983097:TVE983097 UEO983097:UFA983097 UOK983097:UOW983097 UYG983097:UYS983097 VIC983097:VIO983097 VRY983097:VSK983097 WBU983097:WCG983097 WLQ983097:WMC983097 WVM983097:WVY983097 E655366:Q655387 JA655366:JM655387 SW655366:TI655387 ACS655366:ADE655387 AMO655366:ANA655387 AWK655366:AWW655387 BGG655366:BGS655387 BQC655366:BQO655387 BZY655366:CAK655387 CJU655366:CKG655387 CTQ655366:CUC655387 DDM655366:DDY655387 DNI655366:DNU655387 DXE655366:DXQ655387 EHA655366:EHM655387 EQW655366:ERI655387 FAS655366:FBE655387 FKO655366:FLA655387 FUK655366:FUW655387 GEG655366:GES655387 GOC655366:GOO655387 GXY655366:GYK655387 HHU655366:HIG655387 HRQ655366:HSC655387 IBM655366:IBY655387 ILI655366:ILU655387 IVE655366:IVQ655387 JFA655366:JFM655387 JOW655366:JPI655387 JYS655366:JZE655387 KIO655366:KJA655387 KSK655366:KSW655387 LCG655366:LCS655387 LMC655366:LMO655387 LVY655366:LWK655387 MFU655366:MGG655387 MPQ655366:MQC655387 MZM655366:MZY655387 NJI655366:NJU655387 NTE655366:NTQ655387 ODA655366:ODM655387 OMW655366:ONI655387 OWS655366:OXE655387 PGO655366:PHA655387 PQK655366:PQW655387 QAG655366:QAS655387 QKC655366:QKO655387 QTY655366:QUK655387 RDU655366:REG655387 RNQ655366:ROC655387 RXM655366:RXY655387 SHI655366:SHU655387 SRE655366:SRQ655387 TBA655366:TBM655387 TKW655366:TLI655387 TUS655366:TVE655387 UEO655366:UFA655387 UOK655366:UOW655387 UYG655366:UYS655387 VIC655366:VIO655387 VRY655366:VSK655387 WBU655366:WCG655387 WLQ655366:WMC655387 WVM655366:WVY655387 E65591:Q65591 JA65591:JM65591 SW65591:TI65591 ACS65591:ADE65591 AMO65591:ANA65591 AWK65591:AWW65591 BGG65591:BGS65591 BQC65591:BQO65591 BZY65591:CAK65591 CJU65591:CKG65591 CTQ65591:CUC65591 DDM65591:DDY65591 DNI65591:DNU65591 DXE65591:DXQ65591 EHA65591:EHM65591 EQW65591:ERI65591 FAS65591:FBE65591 FKO65591:FLA65591 FUK65591:FUW65591 GEG65591:GES65591 GOC65591:GOO65591 GXY65591:GYK65591 HHU65591:HIG65591 HRQ65591:HSC65591 IBM65591:IBY65591 ILI65591:ILU65591 IVE65591:IVQ65591 JFA65591:JFM65591 JOW65591:JPI65591 JYS65591:JZE65591 KIO65591:KJA65591 KSK65591:KSW65591 LCG65591:LCS65591 LMC65591:LMO65591 LVY65591:LWK65591 MFU65591:MGG65591 MPQ65591:MQC65591 MZM65591:MZY65591 NJI65591:NJU65591 NTE65591:NTQ65591 ODA65591:ODM65591 OMW65591:ONI65591 OWS65591:OXE65591 PGO65591:PHA65591 PQK65591:PQW65591 QAG65591:QAS65591 QKC65591:QKO65591 QTY65591:QUK65591 RDU65591:REG65591 RNQ65591:ROC65591 RXM65591:RXY65591 SHI65591:SHU65591 SRE65591:SRQ65591 TBA65591:TBM65591 TKW65591:TLI65591 TUS65591:TVE65591 UEO65591:UFA65591 UOK65591:UOW65591 UYG65591:UYS65591 VIC65591:VIO65591 VRY65591:VSK65591 WBU65591:WCG65591 WLQ65591:WMC65591 WVM65591:WVY65591 E131127:Q131127 JA131127:JM131127 SW131127:TI131127 ACS131127:ADE131127 AMO131127:ANA131127 AWK131127:AWW131127 BGG131127:BGS131127 BQC131127:BQO131127 BZY131127:CAK131127 CJU131127:CKG131127 CTQ131127:CUC131127 DDM131127:DDY131127 DNI131127:DNU131127 DXE131127:DXQ131127 EHA131127:EHM131127 EQW131127:ERI131127 FAS131127:FBE131127 FKO131127:FLA131127 FUK131127:FUW131127 GEG131127:GES131127 GOC131127:GOO131127 GXY131127:GYK131127 HHU131127:HIG131127 HRQ131127:HSC131127 IBM131127:IBY131127 ILI131127:ILU131127 IVE131127:IVQ131127 JFA131127:JFM131127 JOW131127:JPI131127 JYS131127:JZE131127 KIO131127:KJA131127 KSK131127:KSW131127 LCG131127:LCS131127 LMC131127:LMO131127 LVY131127:LWK131127 MFU131127:MGG131127 MPQ131127:MQC131127 MZM131127:MZY131127 NJI131127:NJU131127 NTE131127:NTQ131127 ODA131127:ODM131127 OMW131127:ONI131127 OWS131127:OXE131127 PGO131127:PHA131127 PQK131127:PQW131127 QAG131127:QAS131127 QKC131127:QKO131127 QTY131127:QUK131127 RDU131127:REG131127 RNQ131127:ROC131127 RXM131127:RXY131127 SHI131127:SHU131127 SRE131127:SRQ131127 TBA131127:TBM131127 TKW131127:TLI131127 TUS131127:TVE131127 UEO131127:UFA131127 UOK131127:UOW131127 UYG131127:UYS131127 VIC131127:VIO131127 VRY131127:VSK131127 WBU131127:WCG131127 WLQ131127:WMC131127 WVM131127:WVY131127 E196663:Q196663 JA196663:JM196663 SW196663:TI196663 ACS196663:ADE196663 AMO196663:ANA196663 AWK196663:AWW196663 BGG196663:BGS196663 BQC196663:BQO196663 BZY196663:CAK196663 CJU196663:CKG196663 CTQ196663:CUC196663 DDM196663:DDY196663 DNI196663:DNU196663 DXE196663:DXQ196663 EHA196663:EHM196663 EQW196663:ERI196663 FAS196663:FBE196663 FKO196663:FLA196663 FUK196663:FUW196663 GEG196663:GES196663 GOC196663:GOO196663 GXY196663:GYK196663 HHU196663:HIG196663 HRQ196663:HSC196663 IBM196663:IBY196663 ILI196663:ILU196663 IVE196663:IVQ196663 JFA196663:JFM196663 JOW196663:JPI196663 JYS196663:JZE196663 KIO196663:KJA196663 KSK196663:KSW196663 LCG196663:LCS196663 LMC196663:LMO196663 LVY196663:LWK196663 MFU196663:MGG196663 MPQ196663:MQC196663 MZM196663:MZY196663 NJI196663:NJU196663 NTE196663:NTQ196663 ODA196663:ODM196663 OMW196663:ONI196663 OWS196663:OXE196663 PGO196663:PHA196663 PQK196663:PQW196663 QAG196663:QAS196663 QKC196663:QKO196663 QTY196663:QUK196663 RDU196663:REG196663 RNQ196663:ROC196663 RXM196663:RXY196663 SHI196663:SHU196663 SRE196663:SRQ196663 TBA196663:TBM196663 TKW196663:TLI196663 TUS196663:TVE196663 UEO196663:UFA196663 UOK196663:UOW196663 UYG196663:UYS196663 VIC196663:VIO196663 VRY196663:VSK196663 WBU196663:WCG196663 WLQ196663:WMC196663 WVM196663:WVY196663 E262199:Q262199 JA262199:JM262199 SW262199:TI262199 ACS262199:ADE262199 AMO262199:ANA262199 AWK262199:AWW262199 BGG262199:BGS262199 BQC262199:BQO262199 BZY262199:CAK262199 CJU262199:CKG262199 CTQ262199:CUC262199 DDM262199:DDY262199 DNI262199:DNU262199 DXE262199:DXQ262199 EHA262199:EHM262199 EQW262199:ERI262199 FAS262199:FBE262199 FKO262199:FLA262199 FUK262199:FUW262199 GEG262199:GES262199 GOC262199:GOO262199 GXY262199:GYK262199 HHU262199:HIG262199 HRQ262199:HSC262199 IBM262199:IBY262199 ILI262199:ILU262199 IVE262199:IVQ262199 JFA262199:JFM262199 JOW262199:JPI262199 JYS262199:JZE262199 KIO262199:KJA262199 KSK262199:KSW262199 LCG262199:LCS262199 LMC262199:LMO262199 LVY262199:LWK262199 MFU262199:MGG262199 MPQ262199:MQC262199 MZM262199:MZY262199 NJI262199:NJU262199 NTE262199:NTQ262199 ODA262199:ODM262199 OMW262199:ONI262199 OWS262199:OXE262199 PGO262199:PHA262199 PQK262199:PQW262199 QAG262199:QAS262199 QKC262199:QKO262199 QTY262199:QUK262199 RDU262199:REG262199 RNQ262199:ROC262199 RXM262199:RXY262199 SHI262199:SHU262199 SRE262199:SRQ262199 TBA262199:TBM262199 TKW262199:TLI262199 TUS262199:TVE262199 UEO262199:UFA262199 UOK262199:UOW262199 UYG262199:UYS262199 VIC262199:VIO262199 VRY262199:VSK262199 WBU262199:WCG262199 WLQ262199:WMC262199 WVM262199:WVY262199 E327735:Q327735 JA327735:JM327735 SW327735:TI327735 ACS327735:ADE327735 AMO327735:ANA327735 AWK327735:AWW327735 BGG327735:BGS327735 BQC327735:BQO327735 BZY327735:CAK327735 CJU327735:CKG327735 CTQ327735:CUC327735 DDM327735:DDY327735 DNI327735:DNU327735 DXE327735:DXQ327735 EHA327735:EHM327735 EQW327735:ERI327735 FAS327735:FBE327735 FKO327735:FLA327735 FUK327735:FUW327735 GEG327735:GES327735 GOC327735:GOO327735 GXY327735:GYK327735 HHU327735:HIG327735 HRQ327735:HSC327735 IBM327735:IBY327735 ILI327735:ILU327735 IVE327735:IVQ327735 JFA327735:JFM327735 JOW327735:JPI327735 JYS327735:JZE327735 KIO327735:KJA327735 KSK327735:KSW327735 LCG327735:LCS327735 LMC327735:LMO327735 LVY327735:LWK327735 MFU327735:MGG327735 MPQ327735:MQC327735 MZM327735:MZY327735 NJI327735:NJU327735 NTE327735:NTQ327735 ODA327735:ODM327735 OMW327735:ONI327735 OWS327735:OXE327735 PGO327735:PHA327735 PQK327735:PQW327735 QAG327735:QAS327735 QKC327735:QKO327735 QTY327735:QUK327735 RDU327735:REG327735 RNQ327735:ROC327735 RXM327735:RXY327735 SHI327735:SHU327735 SRE327735:SRQ327735 TBA327735:TBM327735 TKW327735:TLI327735 TUS327735:TVE327735 UEO327735:UFA327735 UOK327735:UOW327735 UYG327735:UYS327735 VIC327735:VIO327735 VRY327735:VSK327735 WBU327735:WCG327735 WLQ327735:WMC327735 WVM327735:WVY327735 E393271:Q393271 JA393271:JM393271 SW393271:TI393271 ACS393271:ADE393271 AMO393271:ANA393271 AWK393271:AWW393271 BGG393271:BGS393271 BQC393271:BQO393271 BZY393271:CAK393271 CJU393271:CKG393271 CTQ393271:CUC393271 DDM393271:DDY393271 DNI393271:DNU393271 DXE393271:DXQ393271 EHA393271:EHM393271 EQW393271:ERI393271 FAS393271:FBE393271 FKO393271:FLA393271 FUK393271:FUW393271 GEG393271:GES393271 GOC393271:GOO393271 GXY393271:GYK393271 HHU393271:HIG393271 HRQ393271:HSC393271 IBM393271:IBY393271 ILI393271:ILU393271 IVE393271:IVQ393271 JFA393271:JFM393271 JOW393271:JPI393271 JYS393271:JZE393271 KIO393271:KJA393271 KSK393271:KSW393271 LCG393271:LCS393271 LMC393271:LMO393271 LVY393271:LWK393271 MFU393271:MGG393271 MPQ393271:MQC393271 MZM393271:MZY393271 NJI393271:NJU393271 NTE393271:NTQ393271 ODA393271:ODM393271 OMW393271:ONI393271 OWS393271:OXE393271 PGO393271:PHA393271 PQK393271:PQW393271 QAG393271:QAS393271 QKC393271:QKO393271 QTY393271:QUK393271 RDU393271:REG393271 RNQ393271:ROC393271 RXM393271:RXY393271 SHI393271:SHU393271 SRE393271:SRQ393271 TBA393271:TBM393271 TKW393271:TLI393271 TUS393271:TVE393271 UEO393271:UFA393271 UOK393271:UOW393271 UYG393271:UYS393271 VIC393271:VIO393271 VRY393271:VSK393271 WBU393271:WCG393271 WLQ393271:WMC393271 WVM393271:WVY393271 E458807:Q458807 JA458807:JM458807 SW458807:TI458807 ACS458807:ADE458807 AMO458807:ANA458807 AWK458807:AWW458807 BGG458807:BGS458807 BQC458807:BQO458807 BZY458807:CAK458807 CJU458807:CKG458807 CTQ458807:CUC458807 DDM458807:DDY458807 DNI458807:DNU458807 DXE458807:DXQ458807 EHA458807:EHM458807 EQW458807:ERI458807 FAS458807:FBE458807 FKO458807:FLA458807 FUK458807:FUW458807 GEG458807:GES458807 GOC458807:GOO458807 GXY458807:GYK458807 HHU458807:HIG458807 HRQ458807:HSC458807 IBM458807:IBY458807 ILI458807:ILU458807 IVE458807:IVQ458807 JFA458807:JFM458807 JOW458807:JPI458807 JYS458807:JZE458807 KIO458807:KJA458807 KSK458807:KSW458807 LCG458807:LCS458807 LMC458807:LMO458807 LVY458807:LWK458807 MFU458807:MGG458807 MPQ458807:MQC458807 MZM458807:MZY458807 NJI458807:NJU458807 NTE458807:NTQ458807 ODA458807:ODM458807 OMW458807:ONI458807 OWS458807:OXE458807 PGO458807:PHA458807 PQK458807:PQW458807 QAG458807:QAS458807 QKC458807:QKO458807 QTY458807:QUK458807 RDU458807:REG458807 RNQ458807:ROC458807 RXM458807:RXY458807 SHI458807:SHU458807 SRE458807:SRQ458807 TBA458807:TBM458807 TKW458807:TLI458807 TUS458807:TVE458807 UEO458807:UFA458807 UOK458807:UOW458807 UYG458807:UYS458807 VIC458807:VIO458807 VRY458807:VSK458807 WBU458807:WCG458807 WLQ458807:WMC458807 WVM458807:WVY458807 E524343:Q524343 JA524343:JM524343 SW524343:TI524343 ACS524343:ADE524343 AMO524343:ANA524343 AWK524343:AWW524343 BGG524343:BGS524343 BQC524343:BQO524343 BZY524343:CAK524343 CJU524343:CKG524343 CTQ524343:CUC524343 DDM524343:DDY524343 DNI524343:DNU524343 DXE524343:DXQ524343 EHA524343:EHM524343 EQW524343:ERI524343 FAS524343:FBE524343 FKO524343:FLA524343 FUK524343:FUW524343 GEG524343:GES524343 GOC524343:GOO524343 GXY524343:GYK524343 HHU524343:HIG524343 HRQ524343:HSC524343 IBM524343:IBY524343 ILI524343:ILU524343 IVE524343:IVQ524343 JFA524343:JFM524343 JOW524343:JPI524343 JYS524343:JZE524343 KIO524343:KJA524343 KSK524343:KSW524343 LCG524343:LCS524343 LMC524343:LMO524343 LVY524343:LWK524343 MFU524343:MGG524343 MPQ524343:MQC524343 MZM524343:MZY524343 NJI524343:NJU524343 NTE524343:NTQ524343 ODA524343:ODM524343 OMW524343:ONI524343 OWS524343:OXE524343 PGO524343:PHA524343 PQK524343:PQW524343 QAG524343:QAS524343 QKC524343:QKO524343 QTY524343:QUK524343 RDU524343:REG524343 RNQ524343:ROC524343 RXM524343:RXY524343 SHI524343:SHU524343 SRE524343:SRQ524343 TBA524343:TBM524343 TKW524343:TLI524343 TUS524343:TVE524343 UEO524343:UFA524343 UOK524343:UOW524343 UYG524343:UYS524343 VIC524343:VIO524343 VRY524343:VSK524343 WBU524343:WCG524343 WLQ524343:WMC524343 WVM524343:WVY524343 E589879:Q589879 JA589879:JM589879 SW589879:TI589879 ACS589879:ADE589879 AMO589879:ANA589879 AWK589879:AWW589879 BGG589879:BGS589879 BQC589879:BQO589879 BZY589879:CAK589879 CJU589879:CKG589879 CTQ589879:CUC589879 DDM589879:DDY589879 DNI589879:DNU589879 DXE589879:DXQ589879 EHA589879:EHM589879 EQW589879:ERI589879 FAS589879:FBE589879 FKO589879:FLA589879 FUK589879:FUW589879 GEG589879:GES589879 GOC589879:GOO589879 GXY589879:GYK589879 HHU589879:HIG589879 HRQ589879:HSC589879 IBM589879:IBY589879 ILI589879:ILU589879 IVE589879:IVQ589879 JFA589879:JFM589879 JOW589879:JPI589879 JYS589879:JZE589879 KIO589879:KJA589879 KSK589879:KSW589879 LCG589879:LCS589879 LMC589879:LMO589879 LVY589879:LWK589879 MFU589879:MGG589879 MPQ589879:MQC589879 MZM589879:MZY589879 NJI589879:NJU589879 NTE589879:NTQ589879 ODA589879:ODM589879 OMW589879:ONI589879 OWS589879:OXE589879 PGO589879:PHA589879 PQK589879:PQW589879 QAG589879:QAS589879 QKC589879:QKO589879 QTY589879:QUK589879 RDU589879:REG589879 RNQ589879:ROC589879 RXM589879:RXY589879 SHI589879:SHU589879 SRE589879:SRQ589879 TBA589879:TBM589879 TKW589879:TLI589879 TUS589879:TVE589879 UEO589879:UFA589879 UOK589879:UOW589879 UYG589879:UYS589879 VIC589879:VIO589879 VRY589879:VSK589879 WBU589879:WCG589879 WLQ589879:WMC589879 WVM589879:WVY589879 E655415:Q655415 JA655415:JM655415 SW655415:TI655415 ACS655415:ADE655415 AMO655415:ANA655415 AWK655415:AWW655415 BGG655415:BGS655415 BQC655415:BQO655415 BZY655415:CAK655415 CJU655415:CKG655415 CTQ655415:CUC655415 DDM655415:DDY655415 DNI655415:DNU655415 DXE655415:DXQ655415 EHA655415:EHM655415 EQW655415:ERI655415 FAS655415:FBE655415 FKO655415:FLA655415 FUK655415:FUW655415 GEG655415:GES655415 GOC655415:GOO655415 GXY655415:GYK655415 HHU655415:HIG655415 HRQ655415:HSC655415 IBM655415:IBY655415 ILI655415:ILU655415 IVE655415:IVQ655415 JFA655415:JFM655415 JOW655415:JPI655415 JYS655415:JZE655415 KIO655415:KJA655415 KSK655415:KSW655415 LCG655415:LCS655415 LMC655415:LMO655415 LVY655415:LWK655415 MFU655415:MGG655415 MPQ655415:MQC655415 MZM655415:MZY655415 NJI655415:NJU655415 NTE655415:NTQ655415 ODA655415:ODM655415 OMW655415:ONI655415 OWS655415:OXE655415 PGO655415:PHA655415 PQK655415:PQW655415 QAG655415:QAS655415 QKC655415:QKO655415 QTY655415:QUK655415 RDU655415:REG655415 RNQ655415:ROC655415 RXM655415:RXY655415 SHI655415:SHU655415 SRE655415:SRQ655415 TBA655415:TBM655415 TKW655415:TLI655415 TUS655415:TVE655415 UEO655415:UFA655415 UOK655415:UOW655415 UYG655415:UYS655415 VIC655415:VIO655415 VRY655415:VSK655415 WBU655415:WCG655415 WLQ655415:WMC655415 WVM655415:WVY655415 E720951:Q720951 JA720951:JM720951 SW720951:TI720951 ACS720951:ADE720951 AMO720951:ANA720951 AWK720951:AWW720951 BGG720951:BGS720951 BQC720951:BQO720951 BZY720951:CAK720951 CJU720951:CKG720951 CTQ720951:CUC720951 DDM720951:DDY720951 DNI720951:DNU720951 DXE720951:DXQ720951 EHA720951:EHM720951 EQW720951:ERI720951 FAS720951:FBE720951 FKO720951:FLA720951 FUK720951:FUW720951 GEG720951:GES720951 GOC720951:GOO720951 GXY720951:GYK720951 HHU720951:HIG720951 HRQ720951:HSC720951 IBM720951:IBY720951 ILI720951:ILU720951 IVE720951:IVQ720951 JFA720951:JFM720951 JOW720951:JPI720951 JYS720951:JZE720951 KIO720951:KJA720951 KSK720951:KSW720951 LCG720951:LCS720951 LMC720951:LMO720951 LVY720951:LWK720951 MFU720951:MGG720951 MPQ720951:MQC720951 MZM720951:MZY720951 NJI720951:NJU720951 NTE720951:NTQ720951 ODA720951:ODM720951 OMW720951:ONI720951 OWS720951:OXE720951 PGO720951:PHA720951 PQK720951:PQW720951 QAG720951:QAS720951 QKC720951:QKO720951 QTY720951:QUK720951 RDU720951:REG720951 RNQ720951:ROC720951 RXM720951:RXY720951 SHI720951:SHU720951 SRE720951:SRQ720951 TBA720951:TBM720951 TKW720951:TLI720951 TUS720951:TVE720951 UEO720951:UFA720951 UOK720951:UOW720951 UYG720951:UYS720951 VIC720951:VIO720951 VRY720951:VSK720951 WBU720951:WCG720951 WLQ720951:WMC720951 WVM720951:WVY720951 E786487:Q786487 JA786487:JM786487 SW786487:TI786487 ACS786487:ADE786487 AMO786487:ANA786487 AWK786487:AWW786487 BGG786487:BGS786487 BQC786487:BQO786487 BZY786487:CAK786487 CJU786487:CKG786487 CTQ786487:CUC786487 DDM786487:DDY786487 DNI786487:DNU786487 DXE786487:DXQ786487 EHA786487:EHM786487 EQW786487:ERI786487 FAS786487:FBE786487 FKO786487:FLA786487 FUK786487:FUW786487 GEG786487:GES786487 GOC786487:GOO786487 GXY786487:GYK786487 HHU786487:HIG786487 HRQ786487:HSC786487 IBM786487:IBY786487 ILI786487:ILU786487 IVE786487:IVQ786487 JFA786487:JFM786487 JOW786487:JPI786487 JYS786487:JZE786487 KIO786487:KJA786487 KSK786487:KSW786487 LCG786487:LCS786487 LMC786487:LMO786487 LVY786487:LWK786487 MFU786487:MGG786487 MPQ786487:MQC786487 MZM786487:MZY786487 NJI786487:NJU786487 NTE786487:NTQ786487 ODA786487:ODM786487 OMW786487:ONI786487 OWS786487:OXE786487 PGO786487:PHA786487 PQK786487:PQW786487 QAG786487:QAS786487 QKC786487:QKO786487 QTY786487:QUK786487 RDU786487:REG786487 RNQ786487:ROC786487 RXM786487:RXY786487 SHI786487:SHU786487 SRE786487:SRQ786487 TBA786487:TBM786487 TKW786487:TLI786487 TUS786487:TVE786487 UEO786487:UFA786487 UOK786487:UOW786487 UYG786487:UYS786487 VIC786487:VIO786487 VRY786487:VSK786487 WBU786487:WCG786487 WLQ786487:WMC786487 WVM786487:WVY786487 E852023:Q852023 JA852023:JM852023 SW852023:TI852023 ACS852023:ADE852023 AMO852023:ANA852023 AWK852023:AWW852023 BGG852023:BGS852023 BQC852023:BQO852023 BZY852023:CAK852023 CJU852023:CKG852023 CTQ852023:CUC852023 DDM852023:DDY852023 DNI852023:DNU852023 DXE852023:DXQ852023 EHA852023:EHM852023 EQW852023:ERI852023 FAS852023:FBE852023 FKO852023:FLA852023 FUK852023:FUW852023 GEG852023:GES852023 GOC852023:GOO852023 GXY852023:GYK852023 HHU852023:HIG852023 HRQ852023:HSC852023 IBM852023:IBY852023 ILI852023:ILU852023 IVE852023:IVQ852023 JFA852023:JFM852023 JOW852023:JPI852023 JYS852023:JZE852023 KIO852023:KJA852023 KSK852023:KSW852023 LCG852023:LCS852023 LMC852023:LMO852023 LVY852023:LWK852023 MFU852023:MGG852023 MPQ852023:MQC852023 MZM852023:MZY852023 NJI852023:NJU852023 NTE852023:NTQ852023 ODA852023:ODM852023 OMW852023:ONI852023 OWS852023:OXE852023 PGO852023:PHA852023 PQK852023:PQW852023 QAG852023:QAS852023 QKC852023:QKO852023 QTY852023:QUK852023 RDU852023:REG852023 RNQ852023:ROC852023 RXM852023:RXY852023 SHI852023:SHU852023 SRE852023:SRQ852023 TBA852023:TBM852023 TKW852023:TLI852023 TUS852023:TVE852023 UEO852023:UFA852023 UOK852023:UOW852023 UYG852023:UYS852023 VIC852023:VIO852023 VRY852023:VSK852023 WBU852023:WCG852023 WLQ852023:WMC852023 WVM852023:WVY852023 E917559:Q917559 JA917559:JM917559 SW917559:TI917559 ACS917559:ADE917559 AMO917559:ANA917559 AWK917559:AWW917559 BGG917559:BGS917559 BQC917559:BQO917559 BZY917559:CAK917559 CJU917559:CKG917559 CTQ917559:CUC917559 DDM917559:DDY917559 DNI917559:DNU917559 DXE917559:DXQ917559 EHA917559:EHM917559 EQW917559:ERI917559 FAS917559:FBE917559 FKO917559:FLA917559 FUK917559:FUW917559 GEG917559:GES917559 GOC917559:GOO917559 GXY917559:GYK917559 HHU917559:HIG917559 HRQ917559:HSC917559 IBM917559:IBY917559 ILI917559:ILU917559 IVE917559:IVQ917559 JFA917559:JFM917559 JOW917559:JPI917559 JYS917559:JZE917559 KIO917559:KJA917559 KSK917559:KSW917559 LCG917559:LCS917559 LMC917559:LMO917559 LVY917559:LWK917559 MFU917559:MGG917559 MPQ917559:MQC917559 MZM917559:MZY917559 NJI917559:NJU917559 NTE917559:NTQ917559 ODA917559:ODM917559 OMW917559:ONI917559 OWS917559:OXE917559 PGO917559:PHA917559 PQK917559:PQW917559 QAG917559:QAS917559 QKC917559:QKO917559 QTY917559:QUK917559 RDU917559:REG917559 RNQ917559:ROC917559 RXM917559:RXY917559 SHI917559:SHU917559 SRE917559:SRQ917559 TBA917559:TBM917559 TKW917559:TLI917559 TUS917559:TVE917559 UEO917559:UFA917559 UOK917559:UOW917559 UYG917559:UYS917559 VIC917559:VIO917559 VRY917559:VSK917559 WBU917559:WCG917559 WLQ917559:WMC917559 WVM917559:WVY917559 E983095:Q983095 JA983095:JM983095 SW983095:TI983095 ACS983095:ADE983095 AMO983095:ANA983095 AWK983095:AWW983095 BGG983095:BGS983095 BQC983095:BQO983095 BZY983095:CAK983095 CJU983095:CKG983095 CTQ983095:CUC983095 DDM983095:DDY983095 DNI983095:DNU983095 DXE983095:DXQ983095 EHA983095:EHM983095 EQW983095:ERI983095 FAS983095:FBE983095 FKO983095:FLA983095 FUK983095:FUW983095 GEG983095:GES983095 GOC983095:GOO983095 GXY983095:GYK983095 HHU983095:HIG983095 HRQ983095:HSC983095 IBM983095:IBY983095 ILI983095:ILU983095 IVE983095:IVQ983095 JFA983095:JFM983095 JOW983095:JPI983095 JYS983095:JZE983095 KIO983095:KJA983095 KSK983095:KSW983095 LCG983095:LCS983095 LMC983095:LMO983095 LVY983095:LWK983095 MFU983095:MGG983095 MPQ983095:MQC983095 MZM983095:MZY983095 NJI983095:NJU983095 NTE983095:NTQ983095 ODA983095:ODM983095 OMW983095:ONI983095 OWS983095:OXE983095 PGO983095:PHA983095 PQK983095:PQW983095 QAG983095:QAS983095 QKC983095:QKO983095 QTY983095:QUK983095 RDU983095:REG983095 RNQ983095:ROC983095 RXM983095:RXY983095 SHI983095:SHU983095 SRE983095:SRQ983095 TBA983095:TBM983095 TKW983095:TLI983095 TUS983095:TVE983095 UEO983095:UFA983095 UOK983095:UOW983095 UYG983095:UYS983095 VIC983095:VIO983095 VRY983095:VSK983095 WBU983095:WCG983095 WLQ983095:WMC983095 WVM983095:WVY983095 E720902:Q720923 JA720902:JM720923 SW720902:TI720923 ACS720902:ADE720923 AMO720902:ANA720923 AWK720902:AWW720923 BGG720902:BGS720923 BQC720902:BQO720923 BZY720902:CAK720923 CJU720902:CKG720923 CTQ720902:CUC720923 DDM720902:DDY720923 DNI720902:DNU720923 DXE720902:DXQ720923 EHA720902:EHM720923 EQW720902:ERI720923 FAS720902:FBE720923 FKO720902:FLA720923 FUK720902:FUW720923 GEG720902:GES720923 GOC720902:GOO720923 GXY720902:GYK720923 HHU720902:HIG720923 HRQ720902:HSC720923 IBM720902:IBY720923 ILI720902:ILU720923 IVE720902:IVQ720923 JFA720902:JFM720923 JOW720902:JPI720923 JYS720902:JZE720923 KIO720902:KJA720923 KSK720902:KSW720923 LCG720902:LCS720923 LMC720902:LMO720923 LVY720902:LWK720923 MFU720902:MGG720923 MPQ720902:MQC720923 MZM720902:MZY720923 NJI720902:NJU720923 NTE720902:NTQ720923 ODA720902:ODM720923 OMW720902:ONI720923 OWS720902:OXE720923 PGO720902:PHA720923 PQK720902:PQW720923 QAG720902:QAS720923 QKC720902:QKO720923 QTY720902:QUK720923 RDU720902:REG720923 RNQ720902:ROC720923 RXM720902:RXY720923 SHI720902:SHU720923 SRE720902:SRQ720923 TBA720902:TBM720923 TKW720902:TLI720923 TUS720902:TVE720923 UEO720902:UFA720923 UOK720902:UOW720923 UYG720902:UYS720923 VIC720902:VIO720923 VRY720902:VSK720923 WBU720902:WCG720923 WLQ720902:WMC720923 WVM720902:WVY720923 E65585:Q65589 JA65585:JM65589 SW65585:TI65589 ACS65585:ADE65589 AMO65585:ANA65589 AWK65585:AWW65589 BGG65585:BGS65589 BQC65585:BQO65589 BZY65585:CAK65589 CJU65585:CKG65589 CTQ65585:CUC65589 DDM65585:DDY65589 DNI65585:DNU65589 DXE65585:DXQ65589 EHA65585:EHM65589 EQW65585:ERI65589 FAS65585:FBE65589 FKO65585:FLA65589 FUK65585:FUW65589 GEG65585:GES65589 GOC65585:GOO65589 GXY65585:GYK65589 HHU65585:HIG65589 HRQ65585:HSC65589 IBM65585:IBY65589 ILI65585:ILU65589 IVE65585:IVQ65589 JFA65585:JFM65589 JOW65585:JPI65589 JYS65585:JZE65589 KIO65585:KJA65589 KSK65585:KSW65589 LCG65585:LCS65589 LMC65585:LMO65589 LVY65585:LWK65589 MFU65585:MGG65589 MPQ65585:MQC65589 MZM65585:MZY65589 NJI65585:NJU65589 NTE65585:NTQ65589 ODA65585:ODM65589 OMW65585:ONI65589 OWS65585:OXE65589 PGO65585:PHA65589 PQK65585:PQW65589 QAG65585:QAS65589 QKC65585:QKO65589 QTY65585:QUK65589 RDU65585:REG65589 RNQ65585:ROC65589 RXM65585:RXY65589 SHI65585:SHU65589 SRE65585:SRQ65589 TBA65585:TBM65589 TKW65585:TLI65589 TUS65585:TVE65589 UEO65585:UFA65589 UOK65585:UOW65589 UYG65585:UYS65589 VIC65585:VIO65589 VRY65585:VSK65589 WBU65585:WCG65589 WLQ65585:WMC65589 WVM65585:WVY65589 E131121:Q131125 JA131121:JM131125 SW131121:TI131125 ACS131121:ADE131125 AMO131121:ANA131125 AWK131121:AWW131125 BGG131121:BGS131125 BQC131121:BQO131125 BZY131121:CAK131125 CJU131121:CKG131125 CTQ131121:CUC131125 DDM131121:DDY131125 DNI131121:DNU131125 DXE131121:DXQ131125 EHA131121:EHM131125 EQW131121:ERI131125 FAS131121:FBE131125 FKO131121:FLA131125 FUK131121:FUW131125 GEG131121:GES131125 GOC131121:GOO131125 GXY131121:GYK131125 HHU131121:HIG131125 HRQ131121:HSC131125 IBM131121:IBY131125 ILI131121:ILU131125 IVE131121:IVQ131125 JFA131121:JFM131125 JOW131121:JPI131125 JYS131121:JZE131125 KIO131121:KJA131125 KSK131121:KSW131125 LCG131121:LCS131125 LMC131121:LMO131125 LVY131121:LWK131125 MFU131121:MGG131125 MPQ131121:MQC131125 MZM131121:MZY131125 NJI131121:NJU131125 NTE131121:NTQ131125 ODA131121:ODM131125 OMW131121:ONI131125 OWS131121:OXE131125 PGO131121:PHA131125 PQK131121:PQW131125 QAG131121:QAS131125 QKC131121:QKO131125 QTY131121:QUK131125 RDU131121:REG131125 RNQ131121:ROC131125 RXM131121:RXY131125 SHI131121:SHU131125 SRE131121:SRQ131125 TBA131121:TBM131125 TKW131121:TLI131125 TUS131121:TVE131125 UEO131121:UFA131125 UOK131121:UOW131125 UYG131121:UYS131125 VIC131121:VIO131125 VRY131121:VSK131125 WBU131121:WCG131125 WLQ131121:WMC131125 WVM131121:WVY131125 E196657:Q196661 JA196657:JM196661 SW196657:TI196661 ACS196657:ADE196661 AMO196657:ANA196661 AWK196657:AWW196661 BGG196657:BGS196661 BQC196657:BQO196661 BZY196657:CAK196661 CJU196657:CKG196661 CTQ196657:CUC196661 DDM196657:DDY196661 DNI196657:DNU196661 DXE196657:DXQ196661 EHA196657:EHM196661 EQW196657:ERI196661 FAS196657:FBE196661 FKO196657:FLA196661 FUK196657:FUW196661 GEG196657:GES196661 GOC196657:GOO196661 GXY196657:GYK196661 HHU196657:HIG196661 HRQ196657:HSC196661 IBM196657:IBY196661 ILI196657:ILU196661 IVE196657:IVQ196661 JFA196657:JFM196661 JOW196657:JPI196661 JYS196657:JZE196661 KIO196657:KJA196661 KSK196657:KSW196661 LCG196657:LCS196661 LMC196657:LMO196661 LVY196657:LWK196661 MFU196657:MGG196661 MPQ196657:MQC196661 MZM196657:MZY196661 NJI196657:NJU196661 NTE196657:NTQ196661 ODA196657:ODM196661 OMW196657:ONI196661 OWS196657:OXE196661 PGO196657:PHA196661 PQK196657:PQW196661 QAG196657:QAS196661 QKC196657:QKO196661 QTY196657:QUK196661 RDU196657:REG196661 RNQ196657:ROC196661 RXM196657:RXY196661 SHI196657:SHU196661 SRE196657:SRQ196661 TBA196657:TBM196661 TKW196657:TLI196661 TUS196657:TVE196661 UEO196657:UFA196661 UOK196657:UOW196661 UYG196657:UYS196661 VIC196657:VIO196661 VRY196657:VSK196661 WBU196657:WCG196661 WLQ196657:WMC196661 WVM196657:WVY196661 E262193:Q262197 JA262193:JM262197 SW262193:TI262197 ACS262193:ADE262197 AMO262193:ANA262197 AWK262193:AWW262197 BGG262193:BGS262197 BQC262193:BQO262197 BZY262193:CAK262197 CJU262193:CKG262197 CTQ262193:CUC262197 DDM262193:DDY262197 DNI262193:DNU262197 DXE262193:DXQ262197 EHA262193:EHM262197 EQW262193:ERI262197 FAS262193:FBE262197 FKO262193:FLA262197 FUK262193:FUW262197 GEG262193:GES262197 GOC262193:GOO262197 GXY262193:GYK262197 HHU262193:HIG262197 HRQ262193:HSC262197 IBM262193:IBY262197 ILI262193:ILU262197 IVE262193:IVQ262197 JFA262193:JFM262197 JOW262193:JPI262197 JYS262193:JZE262197 KIO262193:KJA262197 KSK262193:KSW262197 LCG262193:LCS262197 LMC262193:LMO262197 LVY262193:LWK262197 MFU262193:MGG262197 MPQ262193:MQC262197 MZM262193:MZY262197 NJI262193:NJU262197 NTE262193:NTQ262197 ODA262193:ODM262197 OMW262193:ONI262197 OWS262193:OXE262197 PGO262193:PHA262197 PQK262193:PQW262197 QAG262193:QAS262197 QKC262193:QKO262197 QTY262193:QUK262197 RDU262193:REG262197 RNQ262193:ROC262197 RXM262193:RXY262197 SHI262193:SHU262197 SRE262193:SRQ262197 TBA262193:TBM262197 TKW262193:TLI262197 TUS262193:TVE262197 UEO262193:UFA262197 UOK262193:UOW262197 UYG262193:UYS262197 VIC262193:VIO262197 VRY262193:VSK262197 WBU262193:WCG262197 WLQ262193:WMC262197 WVM262193:WVY262197 E327729:Q327733 JA327729:JM327733 SW327729:TI327733 ACS327729:ADE327733 AMO327729:ANA327733 AWK327729:AWW327733 BGG327729:BGS327733 BQC327729:BQO327733 BZY327729:CAK327733 CJU327729:CKG327733 CTQ327729:CUC327733 DDM327729:DDY327733 DNI327729:DNU327733 DXE327729:DXQ327733 EHA327729:EHM327733 EQW327729:ERI327733 FAS327729:FBE327733 FKO327729:FLA327733 FUK327729:FUW327733 GEG327729:GES327733 GOC327729:GOO327733 GXY327729:GYK327733 HHU327729:HIG327733 HRQ327729:HSC327733 IBM327729:IBY327733 ILI327729:ILU327733 IVE327729:IVQ327733 JFA327729:JFM327733 JOW327729:JPI327733 JYS327729:JZE327733 KIO327729:KJA327733 KSK327729:KSW327733 LCG327729:LCS327733 LMC327729:LMO327733 LVY327729:LWK327733 MFU327729:MGG327733 MPQ327729:MQC327733 MZM327729:MZY327733 NJI327729:NJU327733 NTE327729:NTQ327733 ODA327729:ODM327733 OMW327729:ONI327733 OWS327729:OXE327733 PGO327729:PHA327733 PQK327729:PQW327733 QAG327729:QAS327733 QKC327729:QKO327733 QTY327729:QUK327733 RDU327729:REG327733 RNQ327729:ROC327733 RXM327729:RXY327733 SHI327729:SHU327733 SRE327729:SRQ327733 TBA327729:TBM327733 TKW327729:TLI327733 TUS327729:TVE327733 UEO327729:UFA327733 UOK327729:UOW327733 UYG327729:UYS327733 VIC327729:VIO327733 VRY327729:VSK327733 WBU327729:WCG327733 WLQ327729:WMC327733 WVM327729:WVY327733 E393265:Q393269 JA393265:JM393269 SW393265:TI393269 ACS393265:ADE393269 AMO393265:ANA393269 AWK393265:AWW393269 BGG393265:BGS393269 BQC393265:BQO393269 BZY393265:CAK393269 CJU393265:CKG393269 CTQ393265:CUC393269 DDM393265:DDY393269 DNI393265:DNU393269 DXE393265:DXQ393269 EHA393265:EHM393269 EQW393265:ERI393269 FAS393265:FBE393269 FKO393265:FLA393269 FUK393265:FUW393269 GEG393265:GES393269 GOC393265:GOO393269 GXY393265:GYK393269 HHU393265:HIG393269 HRQ393265:HSC393269 IBM393265:IBY393269 ILI393265:ILU393269 IVE393265:IVQ393269 JFA393265:JFM393269 JOW393265:JPI393269 JYS393265:JZE393269 KIO393265:KJA393269 KSK393265:KSW393269 LCG393265:LCS393269 LMC393265:LMO393269 LVY393265:LWK393269 MFU393265:MGG393269 MPQ393265:MQC393269 MZM393265:MZY393269 NJI393265:NJU393269 NTE393265:NTQ393269 ODA393265:ODM393269 OMW393265:ONI393269 OWS393265:OXE393269 PGO393265:PHA393269 PQK393265:PQW393269 QAG393265:QAS393269 QKC393265:QKO393269 QTY393265:QUK393269 RDU393265:REG393269 RNQ393265:ROC393269 RXM393265:RXY393269 SHI393265:SHU393269 SRE393265:SRQ393269 TBA393265:TBM393269 TKW393265:TLI393269 TUS393265:TVE393269 UEO393265:UFA393269 UOK393265:UOW393269 UYG393265:UYS393269 VIC393265:VIO393269 VRY393265:VSK393269 WBU393265:WCG393269 WLQ393265:WMC393269 WVM393265:WVY393269 E458801:Q458805 JA458801:JM458805 SW458801:TI458805 ACS458801:ADE458805 AMO458801:ANA458805 AWK458801:AWW458805 BGG458801:BGS458805 BQC458801:BQO458805 BZY458801:CAK458805 CJU458801:CKG458805 CTQ458801:CUC458805 DDM458801:DDY458805 DNI458801:DNU458805 DXE458801:DXQ458805 EHA458801:EHM458805 EQW458801:ERI458805 FAS458801:FBE458805 FKO458801:FLA458805 FUK458801:FUW458805 GEG458801:GES458805 GOC458801:GOO458805 GXY458801:GYK458805 HHU458801:HIG458805 HRQ458801:HSC458805 IBM458801:IBY458805 ILI458801:ILU458805 IVE458801:IVQ458805 JFA458801:JFM458805 JOW458801:JPI458805 JYS458801:JZE458805 KIO458801:KJA458805 KSK458801:KSW458805 LCG458801:LCS458805 LMC458801:LMO458805 LVY458801:LWK458805 MFU458801:MGG458805 MPQ458801:MQC458805 MZM458801:MZY458805 NJI458801:NJU458805 NTE458801:NTQ458805 ODA458801:ODM458805 OMW458801:ONI458805 OWS458801:OXE458805 PGO458801:PHA458805 PQK458801:PQW458805 QAG458801:QAS458805 QKC458801:QKO458805 QTY458801:QUK458805 RDU458801:REG458805 RNQ458801:ROC458805 RXM458801:RXY458805 SHI458801:SHU458805 SRE458801:SRQ458805 TBA458801:TBM458805 TKW458801:TLI458805 TUS458801:TVE458805 UEO458801:UFA458805 UOK458801:UOW458805 UYG458801:UYS458805 VIC458801:VIO458805 VRY458801:VSK458805 WBU458801:WCG458805 WLQ458801:WMC458805 WVM458801:WVY458805 E524337:Q524341 JA524337:JM524341 SW524337:TI524341 ACS524337:ADE524341 AMO524337:ANA524341 AWK524337:AWW524341 BGG524337:BGS524341 BQC524337:BQO524341 BZY524337:CAK524341 CJU524337:CKG524341 CTQ524337:CUC524341 DDM524337:DDY524341 DNI524337:DNU524341 DXE524337:DXQ524341 EHA524337:EHM524341 EQW524337:ERI524341 FAS524337:FBE524341 FKO524337:FLA524341 FUK524337:FUW524341 GEG524337:GES524341 GOC524337:GOO524341 GXY524337:GYK524341 HHU524337:HIG524341 HRQ524337:HSC524341 IBM524337:IBY524341 ILI524337:ILU524341 IVE524337:IVQ524341 JFA524337:JFM524341 JOW524337:JPI524341 JYS524337:JZE524341 KIO524337:KJA524341 KSK524337:KSW524341 LCG524337:LCS524341 LMC524337:LMO524341 LVY524337:LWK524341 MFU524337:MGG524341 MPQ524337:MQC524341 MZM524337:MZY524341 NJI524337:NJU524341 NTE524337:NTQ524341 ODA524337:ODM524341 OMW524337:ONI524341 OWS524337:OXE524341 PGO524337:PHA524341 PQK524337:PQW524341 QAG524337:QAS524341 QKC524337:QKO524341 QTY524337:QUK524341 RDU524337:REG524341 RNQ524337:ROC524341 RXM524337:RXY524341 SHI524337:SHU524341 SRE524337:SRQ524341 TBA524337:TBM524341 TKW524337:TLI524341 TUS524337:TVE524341 UEO524337:UFA524341 UOK524337:UOW524341 UYG524337:UYS524341 VIC524337:VIO524341 VRY524337:VSK524341 WBU524337:WCG524341 WLQ524337:WMC524341 WVM524337:WVY524341 E589873:Q589877 JA589873:JM589877 SW589873:TI589877 ACS589873:ADE589877 AMO589873:ANA589877 AWK589873:AWW589877 BGG589873:BGS589877 BQC589873:BQO589877 BZY589873:CAK589877 CJU589873:CKG589877 CTQ589873:CUC589877 DDM589873:DDY589877 DNI589873:DNU589877 DXE589873:DXQ589877 EHA589873:EHM589877 EQW589873:ERI589877 FAS589873:FBE589877 FKO589873:FLA589877 FUK589873:FUW589877 GEG589873:GES589877 GOC589873:GOO589877 GXY589873:GYK589877 HHU589873:HIG589877 HRQ589873:HSC589877 IBM589873:IBY589877 ILI589873:ILU589877 IVE589873:IVQ589877 JFA589873:JFM589877 JOW589873:JPI589877 JYS589873:JZE589877 KIO589873:KJA589877 KSK589873:KSW589877 LCG589873:LCS589877 LMC589873:LMO589877 LVY589873:LWK589877 MFU589873:MGG589877 MPQ589873:MQC589877 MZM589873:MZY589877 NJI589873:NJU589877 NTE589873:NTQ589877 ODA589873:ODM589877 OMW589873:ONI589877 OWS589873:OXE589877 PGO589873:PHA589877 PQK589873:PQW589877 QAG589873:QAS589877 QKC589873:QKO589877 QTY589873:QUK589877 RDU589873:REG589877 RNQ589873:ROC589877 RXM589873:RXY589877 SHI589873:SHU589877 SRE589873:SRQ589877 TBA589873:TBM589877 TKW589873:TLI589877 TUS589873:TVE589877 UEO589873:UFA589877 UOK589873:UOW589877 UYG589873:UYS589877 VIC589873:VIO589877 VRY589873:VSK589877 WBU589873:WCG589877 WLQ589873:WMC589877 WVM589873:WVY589877 E655409:Q655413 JA655409:JM655413 SW655409:TI655413 ACS655409:ADE655413 AMO655409:ANA655413 AWK655409:AWW655413 BGG655409:BGS655413 BQC655409:BQO655413 BZY655409:CAK655413 CJU655409:CKG655413 CTQ655409:CUC655413 DDM655409:DDY655413 DNI655409:DNU655413 DXE655409:DXQ655413 EHA655409:EHM655413 EQW655409:ERI655413 FAS655409:FBE655413 FKO655409:FLA655413 FUK655409:FUW655413 GEG655409:GES655413 GOC655409:GOO655413 GXY655409:GYK655413 HHU655409:HIG655413 HRQ655409:HSC655413 IBM655409:IBY655413 ILI655409:ILU655413 IVE655409:IVQ655413 JFA655409:JFM655413 JOW655409:JPI655413 JYS655409:JZE655413 KIO655409:KJA655413 KSK655409:KSW655413 LCG655409:LCS655413 LMC655409:LMO655413 LVY655409:LWK655413 MFU655409:MGG655413 MPQ655409:MQC655413 MZM655409:MZY655413 NJI655409:NJU655413 NTE655409:NTQ655413 ODA655409:ODM655413 OMW655409:ONI655413 OWS655409:OXE655413 PGO655409:PHA655413 PQK655409:PQW655413 QAG655409:QAS655413 QKC655409:QKO655413 QTY655409:QUK655413 RDU655409:REG655413 RNQ655409:ROC655413 RXM655409:RXY655413 SHI655409:SHU655413 SRE655409:SRQ655413 TBA655409:TBM655413 TKW655409:TLI655413 TUS655409:TVE655413 UEO655409:UFA655413 UOK655409:UOW655413 UYG655409:UYS655413 VIC655409:VIO655413 VRY655409:VSK655413 WBU655409:WCG655413 WLQ655409:WMC655413 WVM655409:WVY655413 E720945:Q720949 JA720945:JM720949 SW720945:TI720949 ACS720945:ADE720949 AMO720945:ANA720949 AWK720945:AWW720949 BGG720945:BGS720949 BQC720945:BQO720949 BZY720945:CAK720949 CJU720945:CKG720949 CTQ720945:CUC720949 DDM720945:DDY720949 DNI720945:DNU720949 DXE720945:DXQ720949 EHA720945:EHM720949 EQW720945:ERI720949 FAS720945:FBE720949 FKO720945:FLA720949 FUK720945:FUW720949 GEG720945:GES720949 GOC720945:GOO720949 GXY720945:GYK720949 HHU720945:HIG720949 HRQ720945:HSC720949 IBM720945:IBY720949 ILI720945:ILU720949 IVE720945:IVQ720949 JFA720945:JFM720949 JOW720945:JPI720949 JYS720945:JZE720949 KIO720945:KJA720949 KSK720945:KSW720949 LCG720945:LCS720949 LMC720945:LMO720949 LVY720945:LWK720949 MFU720945:MGG720949 MPQ720945:MQC720949 MZM720945:MZY720949 NJI720945:NJU720949 NTE720945:NTQ720949 ODA720945:ODM720949 OMW720945:ONI720949 OWS720945:OXE720949 PGO720945:PHA720949 PQK720945:PQW720949 QAG720945:QAS720949 QKC720945:QKO720949 QTY720945:QUK720949 RDU720945:REG720949 RNQ720945:ROC720949 RXM720945:RXY720949 SHI720945:SHU720949 SRE720945:SRQ720949 TBA720945:TBM720949 TKW720945:TLI720949 TUS720945:TVE720949 UEO720945:UFA720949 UOK720945:UOW720949 UYG720945:UYS720949 VIC720945:VIO720949 VRY720945:VSK720949 WBU720945:WCG720949 WLQ720945:WMC720949 WVM720945:WVY720949 E786481:Q786485 JA786481:JM786485 SW786481:TI786485 ACS786481:ADE786485 AMO786481:ANA786485 AWK786481:AWW786485 BGG786481:BGS786485 BQC786481:BQO786485 BZY786481:CAK786485 CJU786481:CKG786485 CTQ786481:CUC786485 DDM786481:DDY786485 DNI786481:DNU786485 DXE786481:DXQ786485 EHA786481:EHM786485 EQW786481:ERI786485 FAS786481:FBE786485 FKO786481:FLA786485 FUK786481:FUW786485 GEG786481:GES786485 GOC786481:GOO786485 GXY786481:GYK786485 HHU786481:HIG786485 HRQ786481:HSC786485 IBM786481:IBY786485 ILI786481:ILU786485 IVE786481:IVQ786485 JFA786481:JFM786485 JOW786481:JPI786485 JYS786481:JZE786485 KIO786481:KJA786485 KSK786481:KSW786485 LCG786481:LCS786485 LMC786481:LMO786485 LVY786481:LWK786485 MFU786481:MGG786485 MPQ786481:MQC786485 MZM786481:MZY786485 NJI786481:NJU786485 NTE786481:NTQ786485 ODA786481:ODM786485 OMW786481:ONI786485 OWS786481:OXE786485 PGO786481:PHA786485 PQK786481:PQW786485 QAG786481:QAS786485 QKC786481:QKO786485 QTY786481:QUK786485 RDU786481:REG786485 RNQ786481:ROC786485 RXM786481:RXY786485 SHI786481:SHU786485 SRE786481:SRQ786485 TBA786481:TBM786485 TKW786481:TLI786485 TUS786481:TVE786485 UEO786481:UFA786485 UOK786481:UOW786485 UYG786481:UYS786485 VIC786481:VIO786485 VRY786481:VSK786485 WBU786481:WCG786485 WLQ786481:WMC786485 WVM786481:WVY786485 E852017:Q852021 JA852017:JM852021 SW852017:TI852021 ACS852017:ADE852021 AMO852017:ANA852021 AWK852017:AWW852021 BGG852017:BGS852021 BQC852017:BQO852021 BZY852017:CAK852021 CJU852017:CKG852021 CTQ852017:CUC852021 DDM852017:DDY852021 DNI852017:DNU852021 DXE852017:DXQ852021 EHA852017:EHM852021 EQW852017:ERI852021 FAS852017:FBE852021 FKO852017:FLA852021 FUK852017:FUW852021 GEG852017:GES852021 GOC852017:GOO852021 GXY852017:GYK852021 HHU852017:HIG852021 HRQ852017:HSC852021 IBM852017:IBY852021 ILI852017:ILU852021 IVE852017:IVQ852021 JFA852017:JFM852021 JOW852017:JPI852021 JYS852017:JZE852021 KIO852017:KJA852021 KSK852017:KSW852021 LCG852017:LCS852021 LMC852017:LMO852021 LVY852017:LWK852021 MFU852017:MGG852021 MPQ852017:MQC852021 MZM852017:MZY852021 NJI852017:NJU852021 NTE852017:NTQ852021 ODA852017:ODM852021 OMW852017:ONI852021 OWS852017:OXE852021 PGO852017:PHA852021 PQK852017:PQW852021 QAG852017:QAS852021 QKC852017:QKO852021 QTY852017:QUK852021 RDU852017:REG852021 RNQ852017:ROC852021 RXM852017:RXY852021 SHI852017:SHU852021 SRE852017:SRQ852021 TBA852017:TBM852021 TKW852017:TLI852021 TUS852017:TVE852021 UEO852017:UFA852021 UOK852017:UOW852021 UYG852017:UYS852021 VIC852017:VIO852021 VRY852017:VSK852021 WBU852017:WCG852021 WLQ852017:WMC852021 WVM852017:WVY852021 E917553:Q917557 JA917553:JM917557 SW917553:TI917557 ACS917553:ADE917557 AMO917553:ANA917557 AWK917553:AWW917557 BGG917553:BGS917557 BQC917553:BQO917557 BZY917553:CAK917557 CJU917553:CKG917557 CTQ917553:CUC917557 DDM917553:DDY917557 DNI917553:DNU917557 DXE917553:DXQ917557 EHA917553:EHM917557 EQW917553:ERI917557 FAS917553:FBE917557 FKO917553:FLA917557 FUK917553:FUW917557 GEG917553:GES917557 GOC917553:GOO917557 GXY917553:GYK917557 HHU917553:HIG917557 HRQ917553:HSC917557 IBM917553:IBY917557 ILI917553:ILU917557 IVE917553:IVQ917557 JFA917553:JFM917557 JOW917553:JPI917557 JYS917553:JZE917557 KIO917553:KJA917557 KSK917553:KSW917557 LCG917553:LCS917557 LMC917553:LMO917557 LVY917553:LWK917557 MFU917553:MGG917557 MPQ917553:MQC917557 MZM917553:MZY917557 NJI917553:NJU917557 NTE917553:NTQ917557 ODA917553:ODM917557 OMW917553:ONI917557 OWS917553:OXE917557 PGO917553:PHA917557 PQK917553:PQW917557 QAG917553:QAS917557 QKC917553:QKO917557 QTY917553:QUK917557 RDU917553:REG917557 RNQ917553:ROC917557 RXM917553:RXY917557 SHI917553:SHU917557 SRE917553:SRQ917557 TBA917553:TBM917557 TKW917553:TLI917557 TUS917553:TVE917557 UEO917553:UFA917557 UOK917553:UOW917557 UYG917553:UYS917557 VIC917553:VIO917557 VRY917553:VSK917557 WBU917553:WCG917557 WLQ917553:WMC917557 WVM917553:WVY917557 E983089:Q983093 JA983089:JM983093 SW983089:TI983093 ACS983089:ADE983093 AMO983089:ANA983093 AWK983089:AWW983093 BGG983089:BGS983093 BQC983089:BQO983093 BZY983089:CAK983093 CJU983089:CKG983093 CTQ983089:CUC983093 DDM983089:DDY983093 DNI983089:DNU983093 DXE983089:DXQ983093 EHA983089:EHM983093 EQW983089:ERI983093 FAS983089:FBE983093 FKO983089:FLA983093 FUK983089:FUW983093 GEG983089:GES983093 GOC983089:GOO983093 GXY983089:GYK983093 HHU983089:HIG983093 HRQ983089:HSC983093 IBM983089:IBY983093 ILI983089:ILU983093 IVE983089:IVQ983093 JFA983089:JFM983093 JOW983089:JPI983093 JYS983089:JZE983093 KIO983089:KJA983093 KSK983089:KSW983093 LCG983089:LCS983093 LMC983089:LMO983093 LVY983089:LWK983093 MFU983089:MGG983093 MPQ983089:MQC983093 MZM983089:MZY983093 NJI983089:NJU983093 NTE983089:NTQ983093 ODA983089:ODM983093 OMW983089:ONI983093 OWS983089:OXE983093 PGO983089:PHA983093 PQK983089:PQW983093 QAG983089:QAS983093 QKC983089:QKO983093 QTY983089:QUK983093 RDU983089:REG983093 RNQ983089:ROC983093 RXM983089:RXY983093 SHI983089:SHU983093 SRE983089:SRQ983093 TBA983089:TBM983093 TKW983089:TLI983093 TUS983089:TVE983093 UEO983089:UFA983093 UOK983089:UOW983093 UYG983089:UYS983093 VIC983089:VIO983093 VRY983089:VSK983093 WBU983089:WCG983093 WLQ983089:WMC983093 WVM983089:WVY983093 E786438:Q786459 JA786438:JM786459 SW786438:TI786459 ACS786438:ADE786459 AMO786438:ANA786459 AWK786438:AWW786459 BGG786438:BGS786459 BQC786438:BQO786459 BZY786438:CAK786459 CJU786438:CKG786459 CTQ786438:CUC786459 DDM786438:DDY786459 DNI786438:DNU786459 DXE786438:DXQ786459 EHA786438:EHM786459 EQW786438:ERI786459 FAS786438:FBE786459 FKO786438:FLA786459 FUK786438:FUW786459 GEG786438:GES786459 GOC786438:GOO786459 GXY786438:GYK786459 HHU786438:HIG786459 HRQ786438:HSC786459 IBM786438:IBY786459 ILI786438:ILU786459 IVE786438:IVQ786459 JFA786438:JFM786459 JOW786438:JPI786459 JYS786438:JZE786459 KIO786438:KJA786459 KSK786438:KSW786459 LCG786438:LCS786459 LMC786438:LMO786459 LVY786438:LWK786459 MFU786438:MGG786459 MPQ786438:MQC786459 MZM786438:MZY786459 NJI786438:NJU786459 NTE786438:NTQ786459 ODA786438:ODM786459 OMW786438:ONI786459 OWS786438:OXE786459 PGO786438:PHA786459 PQK786438:PQW786459 QAG786438:QAS786459 QKC786438:QKO786459 QTY786438:QUK786459 RDU786438:REG786459 RNQ786438:ROC786459 RXM786438:RXY786459 SHI786438:SHU786459 SRE786438:SRQ786459 TBA786438:TBM786459 TKW786438:TLI786459 TUS786438:TVE786459 UEO786438:UFA786459 UOK786438:UOW786459 UYG786438:UYS786459 VIC786438:VIO786459 VRY786438:VSK786459 WBU786438:WCG786459 WLQ786438:WMC786459 WVM786438:WVY786459 E65576:Q65583 JA65576:JM65583 SW65576:TI65583 ACS65576:ADE65583 AMO65576:ANA65583 AWK65576:AWW65583 BGG65576:BGS65583 BQC65576:BQO65583 BZY65576:CAK65583 CJU65576:CKG65583 CTQ65576:CUC65583 DDM65576:DDY65583 DNI65576:DNU65583 DXE65576:DXQ65583 EHA65576:EHM65583 EQW65576:ERI65583 FAS65576:FBE65583 FKO65576:FLA65583 FUK65576:FUW65583 GEG65576:GES65583 GOC65576:GOO65583 GXY65576:GYK65583 HHU65576:HIG65583 HRQ65576:HSC65583 IBM65576:IBY65583 ILI65576:ILU65583 IVE65576:IVQ65583 JFA65576:JFM65583 JOW65576:JPI65583 JYS65576:JZE65583 KIO65576:KJA65583 KSK65576:KSW65583 LCG65576:LCS65583 LMC65576:LMO65583 LVY65576:LWK65583 MFU65576:MGG65583 MPQ65576:MQC65583 MZM65576:MZY65583 NJI65576:NJU65583 NTE65576:NTQ65583 ODA65576:ODM65583 OMW65576:ONI65583 OWS65576:OXE65583 PGO65576:PHA65583 PQK65576:PQW65583 QAG65576:QAS65583 QKC65576:QKO65583 QTY65576:QUK65583 RDU65576:REG65583 RNQ65576:ROC65583 RXM65576:RXY65583 SHI65576:SHU65583 SRE65576:SRQ65583 TBA65576:TBM65583 TKW65576:TLI65583 TUS65576:TVE65583 UEO65576:UFA65583 UOK65576:UOW65583 UYG65576:UYS65583 VIC65576:VIO65583 VRY65576:VSK65583 WBU65576:WCG65583 WLQ65576:WMC65583 WVM65576:WVY65583 E131112:Q131119 JA131112:JM131119 SW131112:TI131119 ACS131112:ADE131119 AMO131112:ANA131119 AWK131112:AWW131119 BGG131112:BGS131119 BQC131112:BQO131119 BZY131112:CAK131119 CJU131112:CKG131119 CTQ131112:CUC131119 DDM131112:DDY131119 DNI131112:DNU131119 DXE131112:DXQ131119 EHA131112:EHM131119 EQW131112:ERI131119 FAS131112:FBE131119 FKO131112:FLA131119 FUK131112:FUW131119 GEG131112:GES131119 GOC131112:GOO131119 GXY131112:GYK131119 HHU131112:HIG131119 HRQ131112:HSC131119 IBM131112:IBY131119 ILI131112:ILU131119 IVE131112:IVQ131119 JFA131112:JFM131119 JOW131112:JPI131119 JYS131112:JZE131119 KIO131112:KJA131119 KSK131112:KSW131119 LCG131112:LCS131119 LMC131112:LMO131119 LVY131112:LWK131119 MFU131112:MGG131119 MPQ131112:MQC131119 MZM131112:MZY131119 NJI131112:NJU131119 NTE131112:NTQ131119 ODA131112:ODM131119 OMW131112:ONI131119 OWS131112:OXE131119 PGO131112:PHA131119 PQK131112:PQW131119 QAG131112:QAS131119 QKC131112:QKO131119 QTY131112:QUK131119 RDU131112:REG131119 RNQ131112:ROC131119 RXM131112:RXY131119 SHI131112:SHU131119 SRE131112:SRQ131119 TBA131112:TBM131119 TKW131112:TLI131119 TUS131112:TVE131119 UEO131112:UFA131119 UOK131112:UOW131119 UYG131112:UYS131119 VIC131112:VIO131119 VRY131112:VSK131119 WBU131112:WCG131119 WLQ131112:WMC131119 WVM131112:WVY131119 E196648:Q196655 JA196648:JM196655 SW196648:TI196655 ACS196648:ADE196655 AMO196648:ANA196655 AWK196648:AWW196655 BGG196648:BGS196655 BQC196648:BQO196655 BZY196648:CAK196655 CJU196648:CKG196655 CTQ196648:CUC196655 DDM196648:DDY196655 DNI196648:DNU196655 DXE196648:DXQ196655 EHA196648:EHM196655 EQW196648:ERI196655 FAS196648:FBE196655 FKO196648:FLA196655 FUK196648:FUW196655 GEG196648:GES196655 GOC196648:GOO196655 GXY196648:GYK196655 HHU196648:HIG196655 HRQ196648:HSC196655 IBM196648:IBY196655 ILI196648:ILU196655 IVE196648:IVQ196655 JFA196648:JFM196655 JOW196648:JPI196655 JYS196648:JZE196655 KIO196648:KJA196655 KSK196648:KSW196655 LCG196648:LCS196655 LMC196648:LMO196655 LVY196648:LWK196655 MFU196648:MGG196655 MPQ196648:MQC196655 MZM196648:MZY196655 NJI196648:NJU196655 NTE196648:NTQ196655 ODA196648:ODM196655 OMW196648:ONI196655 OWS196648:OXE196655 PGO196648:PHA196655 PQK196648:PQW196655 QAG196648:QAS196655 QKC196648:QKO196655 QTY196648:QUK196655 RDU196648:REG196655 RNQ196648:ROC196655 RXM196648:RXY196655 SHI196648:SHU196655 SRE196648:SRQ196655 TBA196648:TBM196655 TKW196648:TLI196655 TUS196648:TVE196655 UEO196648:UFA196655 UOK196648:UOW196655 UYG196648:UYS196655 VIC196648:VIO196655 VRY196648:VSK196655 WBU196648:WCG196655 WLQ196648:WMC196655 WVM196648:WVY196655 E262184:Q262191 JA262184:JM262191 SW262184:TI262191 ACS262184:ADE262191 AMO262184:ANA262191 AWK262184:AWW262191 BGG262184:BGS262191 BQC262184:BQO262191 BZY262184:CAK262191 CJU262184:CKG262191 CTQ262184:CUC262191 DDM262184:DDY262191 DNI262184:DNU262191 DXE262184:DXQ262191 EHA262184:EHM262191 EQW262184:ERI262191 FAS262184:FBE262191 FKO262184:FLA262191 FUK262184:FUW262191 GEG262184:GES262191 GOC262184:GOO262191 GXY262184:GYK262191 HHU262184:HIG262191 HRQ262184:HSC262191 IBM262184:IBY262191 ILI262184:ILU262191 IVE262184:IVQ262191 JFA262184:JFM262191 JOW262184:JPI262191 JYS262184:JZE262191 KIO262184:KJA262191 KSK262184:KSW262191 LCG262184:LCS262191 LMC262184:LMO262191 LVY262184:LWK262191 MFU262184:MGG262191 MPQ262184:MQC262191 MZM262184:MZY262191 NJI262184:NJU262191 NTE262184:NTQ262191 ODA262184:ODM262191 OMW262184:ONI262191 OWS262184:OXE262191 PGO262184:PHA262191 PQK262184:PQW262191 QAG262184:QAS262191 QKC262184:QKO262191 QTY262184:QUK262191 RDU262184:REG262191 RNQ262184:ROC262191 RXM262184:RXY262191 SHI262184:SHU262191 SRE262184:SRQ262191 TBA262184:TBM262191 TKW262184:TLI262191 TUS262184:TVE262191 UEO262184:UFA262191 UOK262184:UOW262191 UYG262184:UYS262191 VIC262184:VIO262191 VRY262184:VSK262191 WBU262184:WCG262191 WLQ262184:WMC262191 WVM262184:WVY262191 E327720:Q327727 JA327720:JM327727 SW327720:TI327727 ACS327720:ADE327727 AMO327720:ANA327727 AWK327720:AWW327727 BGG327720:BGS327727 BQC327720:BQO327727 BZY327720:CAK327727 CJU327720:CKG327727 CTQ327720:CUC327727 DDM327720:DDY327727 DNI327720:DNU327727 DXE327720:DXQ327727 EHA327720:EHM327727 EQW327720:ERI327727 FAS327720:FBE327727 FKO327720:FLA327727 FUK327720:FUW327727 GEG327720:GES327727 GOC327720:GOO327727 GXY327720:GYK327727 HHU327720:HIG327727 HRQ327720:HSC327727 IBM327720:IBY327727 ILI327720:ILU327727 IVE327720:IVQ327727 JFA327720:JFM327727 JOW327720:JPI327727 JYS327720:JZE327727 KIO327720:KJA327727 KSK327720:KSW327727 LCG327720:LCS327727 LMC327720:LMO327727 LVY327720:LWK327727 MFU327720:MGG327727 MPQ327720:MQC327727 MZM327720:MZY327727 NJI327720:NJU327727 NTE327720:NTQ327727 ODA327720:ODM327727 OMW327720:ONI327727 OWS327720:OXE327727 PGO327720:PHA327727 PQK327720:PQW327727 QAG327720:QAS327727 QKC327720:QKO327727 QTY327720:QUK327727 RDU327720:REG327727 RNQ327720:ROC327727 RXM327720:RXY327727 SHI327720:SHU327727 SRE327720:SRQ327727 TBA327720:TBM327727 TKW327720:TLI327727 TUS327720:TVE327727 UEO327720:UFA327727 UOK327720:UOW327727 UYG327720:UYS327727 VIC327720:VIO327727 VRY327720:VSK327727 WBU327720:WCG327727 WLQ327720:WMC327727 WVM327720:WVY327727 E393256:Q393263 JA393256:JM393263 SW393256:TI393263 ACS393256:ADE393263 AMO393256:ANA393263 AWK393256:AWW393263 BGG393256:BGS393263 BQC393256:BQO393263 BZY393256:CAK393263 CJU393256:CKG393263 CTQ393256:CUC393263 DDM393256:DDY393263 DNI393256:DNU393263 DXE393256:DXQ393263 EHA393256:EHM393263 EQW393256:ERI393263 FAS393256:FBE393263 FKO393256:FLA393263 FUK393256:FUW393263 GEG393256:GES393263 GOC393256:GOO393263 GXY393256:GYK393263 HHU393256:HIG393263 HRQ393256:HSC393263 IBM393256:IBY393263 ILI393256:ILU393263 IVE393256:IVQ393263 JFA393256:JFM393263 JOW393256:JPI393263 JYS393256:JZE393263 KIO393256:KJA393263 KSK393256:KSW393263 LCG393256:LCS393263 LMC393256:LMO393263 LVY393256:LWK393263 MFU393256:MGG393263 MPQ393256:MQC393263 MZM393256:MZY393263 NJI393256:NJU393263 NTE393256:NTQ393263 ODA393256:ODM393263 OMW393256:ONI393263 OWS393256:OXE393263 PGO393256:PHA393263 PQK393256:PQW393263 QAG393256:QAS393263 QKC393256:QKO393263 QTY393256:QUK393263 RDU393256:REG393263 RNQ393256:ROC393263 RXM393256:RXY393263 SHI393256:SHU393263 SRE393256:SRQ393263 TBA393256:TBM393263 TKW393256:TLI393263 TUS393256:TVE393263 UEO393256:UFA393263 UOK393256:UOW393263 UYG393256:UYS393263 VIC393256:VIO393263 VRY393256:VSK393263 WBU393256:WCG393263 WLQ393256:WMC393263 WVM393256:WVY393263 E458792:Q458799 JA458792:JM458799 SW458792:TI458799 ACS458792:ADE458799 AMO458792:ANA458799 AWK458792:AWW458799 BGG458792:BGS458799 BQC458792:BQO458799 BZY458792:CAK458799 CJU458792:CKG458799 CTQ458792:CUC458799 DDM458792:DDY458799 DNI458792:DNU458799 DXE458792:DXQ458799 EHA458792:EHM458799 EQW458792:ERI458799 FAS458792:FBE458799 FKO458792:FLA458799 FUK458792:FUW458799 GEG458792:GES458799 GOC458792:GOO458799 GXY458792:GYK458799 HHU458792:HIG458799 HRQ458792:HSC458799 IBM458792:IBY458799 ILI458792:ILU458799 IVE458792:IVQ458799 JFA458792:JFM458799 JOW458792:JPI458799 JYS458792:JZE458799 KIO458792:KJA458799 KSK458792:KSW458799 LCG458792:LCS458799 LMC458792:LMO458799 LVY458792:LWK458799 MFU458792:MGG458799 MPQ458792:MQC458799 MZM458792:MZY458799 NJI458792:NJU458799 NTE458792:NTQ458799 ODA458792:ODM458799 OMW458792:ONI458799 OWS458792:OXE458799 PGO458792:PHA458799 PQK458792:PQW458799 QAG458792:QAS458799 QKC458792:QKO458799 QTY458792:QUK458799 RDU458792:REG458799 RNQ458792:ROC458799 RXM458792:RXY458799 SHI458792:SHU458799 SRE458792:SRQ458799 TBA458792:TBM458799 TKW458792:TLI458799 TUS458792:TVE458799 UEO458792:UFA458799 UOK458792:UOW458799 UYG458792:UYS458799 VIC458792:VIO458799 VRY458792:VSK458799 WBU458792:WCG458799 WLQ458792:WMC458799 WVM458792:WVY458799 E524328:Q524335 JA524328:JM524335 SW524328:TI524335 ACS524328:ADE524335 AMO524328:ANA524335 AWK524328:AWW524335 BGG524328:BGS524335 BQC524328:BQO524335 BZY524328:CAK524335 CJU524328:CKG524335 CTQ524328:CUC524335 DDM524328:DDY524335 DNI524328:DNU524335 DXE524328:DXQ524335 EHA524328:EHM524335 EQW524328:ERI524335 FAS524328:FBE524335 FKO524328:FLA524335 FUK524328:FUW524335 GEG524328:GES524335 GOC524328:GOO524335 GXY524328:GYK524335 HHU524328:HIG524335 HRQ524328:HSC524335 IBM524328:IBY524335 ILI524328:ILU524335 IVE524328:IVQ524335 JFA524328:JFM524335 JOW524328:JPI524335 JYS524328:JZE524335 KIO524328:KJA524335 KSK524328:KSW524335 LCG524328:LCS524335 LMC524328:LMO524335 LVY524328:LWK524335 MFU524328:MGG524335 MPQ524328:MQC524335 MZM524328:MZY524335 NJI524328:NJU524335 NTE524328:NTQ524335 ODA524328:ODM524335 OMW524328:ONI524335 OWS524328:OXE524335 PGO524328:PHA524335 PQK524328:PQW524335 QAG524328:QAS524335 QKC524328:QKO524335 QTY524328:QUK524335 RDU524328:REG524335 RNQ524328:ROC524335 RXM524328:RXY524335 SHI524328:SHU524335 SRE524328:SRQ524335 TBA524328:TBM524335 TKW524328:TLI524335 TUS524328:TVE524335 UEO524328:UFA524335 UOK524328:UOW524335 UYG524328:UYS524335 VIC524328:VIO524335 VRY524328:VSK524335 WBU524328:WCG524335 WLQ524328:WMC524335 WVM524328:WVY524335 E589864:Q589871 JA589864:JM589871 SW589864:TI589871 ACS589864:ADE589871 AMO589864:ANA589871 AWK589864:AWW589871 BGG589864:BGS589871 BQC589864:BQO589871 BZY589864:CAK589871 CJU589864:CKG589871 CTQ589864:CUC589871 DDM589864:DDY589871 DNI589864:DNU589871 DXE589864:DXQ589871 EHA589864:EHM589871 EQW589864:ERI589871 FAS589864:FBE589871 FKO589864:FLA589871 FUK589864:FUW589871 GEG589864:GES589871 GOC589864:GOO589871 GXY589864:GYK589871 HHU589864:HIG589871 HRQ589864:HSC589871 IBM589864:IBY589871 ILI589864:ILU589871 IVE589864:IVQ589871 JFA589864:JFM589871 JOW589864:JPI589871 JYS589864:JZE589871 KIO589864:KJA589871 KSK589864:KSW589871 LCG589864:LCS589871 LMC589864:LMO589871 LVY589864:LWK589871 MFU589864:MGG589871 MPQ589864:MQC589871 MZM589864:MZY589871 NJI589864:NJU589871 NTE589864:NTQ589871 ODA589864:ODM589871 OMW589864:ONI589871 OWS589864:OXE589871 PGO589864:PHA589871 PQK589864:PQW589871 QAG589864:QAS589871 QKC589864:QKO589871 QTY589864:QUK589871 RDU589864:REG589871 RNQ589864:ROC589871 RXM589864:RXY589871 SHI589864:SHU589871 SRE589864:SRQ589871 TBA589864:TBM589871 TKW589864:TLI589871 TUS589864:TVE589871 UEO589864:UFA589871 UOK589864:UOW589871 UYG589864:UYS589871 VIC589864:VIO589871 VRY589864:VSK589871 WBU589864:WCG589871 WLQ589864:WMC589871 WVM589864:WVY589871 E655400:Q655407 JA655400:JM655407 SW655400:TI655407 ACS655400:ADE655407 AMO655400:ANA655407 AWK655400:AWW655407 BGG655400:BGS655407 BQC655400:BQO655407 BZY655400:CAK655407 CJU655400:CKG655407 CTQ655400:CUC655407 DDM655400:DDY655407 DNI655400:DNU655407 DXE655400:DXQ655407 EHA655400:EHM655407 EQW655400:ERI655407 FAS655400:FBE655407 FKO655400:FLA655407 FUK655400:FUW655407 GEG655400:GES655407 GOC655400:GOO655407 GXY655400:GYK655407 HHU655400:HIG655407 HRQ655400:HSC655407 IBM655400:IBY655407 ILI655400:ILU655407 IVE655400:IVQ655407 JFA655400:JFM655407 JOW655400:JPI655407 JYS655400:JZE655407 KIO655400:KJA655407 KSK655400:KSW655407 LCG655400:LCS655407 LMC655400:LMO655407 LVY655400:LWK655407 MFU655400:MGG655407 MPQ655400:MQC655407 MZM655400:MZY655407 NJI655400:NJU655407 NTE655400:NTQ655407 ODA655400:ODM655407 OMW655400:ONI655407 OWS655400:OXE655407 PGO655400:PHA655407 PQK655400:PQW655407 QAG655400:QAS655407 QKC655400:QKO655407 QTY655400:QUK655407 RDU655400:REG655407 RNQ655400:ROC655407 RXM655400:RXY655407 SHI655400:SHU655407 SRE655400:SRQ655407 TBA655400:TBM655407 TKW655400:TLI655407 TUS655400:TVE655407 UEO655400:UFA655407 UOK655400:UOW655407 UYG655400:UYS655407 VIC655400:VIO655407 VRY655400:VSK655407 WBU655400:WCG655407 WLQ655400:WMC655407 WVM655400:WVY655407 E720936:Q720943 JA720936:JM720943 SW720936:TI720943 ACS720936:ADE720943 AMO720936:ANA720943 AWK720936:AWW720943 BGG720936:BGS720943 BQC720936:BQO720943 BZY720936:CAK720943 CJU720936:CKG720943 CTQ720936:CUC720943 DDM720936:DDY720943 DNI720936:DNU720943 DXE720936:DXQ720943 EHA720936:EHM720943 EQW720936:ERI720943 FAS720936:FBE720943 FKO720936:FLA720943 FUK720936:FUW720943 GEG720936:GES720943 GOC720936:GOO720943 GXY720936:GYK720943 HHU720936:HIG720943 HRQ720936:HSC720943 IBM720936:IBY720943 ILI720936:ILU720943 IVE720936:IVQ720943 JFA720936:JFM720943 JOW720936:JPI720943 JYS720936:JZE720943 KIO720936:KJA720943 KSK720936:KSW720943 LCG720936:LCS720943 LMC720936:LMO720943 LVY720936:LWK720943 MFU720936:MGG720943 MPQ720936:MQC720943 MZM720936:MZY720943 NJI720936:NJU720943 NTE720936:NTQ720943 ODA720936:ODM720943 OMW720936:ONI720943 OWS720936:OXE720943 PGO720936:PHA720943 PQK720936:PQW720943 QAG720936:QAS720943 QKC720936:QKO720943 QTY720936:QUK720943 RDU720936:REG720943 RNQ720936:ROC720943 RXM720936:RXY720943 SHI720936:SHU720943 SRE720936:SRQ720943 TBA720936:TBM720943 TKW720936:TLI720943 TUS720936:TVE720943 UEO720936:UFA720943 UOK720936:UOW720943 UYG720936:UYS720943 VIC720936:VIO720943 VRY720936:VSK720943 WBU720936:WCG720943 WLQ720936:WMC720943 WVM720936:WVY720943 E786472:Q786479 JA786472:JM786479 SW786472:TI786479 ACS786472:ADE786479 AMO786472:ANA786479 AWK786472:AWW786479 BGG786472:BGS786479 BQC786472:BQO786479 BZY786472:CAK786479 CJU786472:CKG786479 CTQ786472:CUC786479 DDM786472:DDY786479 DNI786472:DNU786479 DXE786472:DXQ786479 EHA786472:EHM786479 EQW786472:ERI786479 FAS786472:FBE786479 FKO786472:FLA786479 FUK786472:FUW786479 GEG786472:GES786479 GOC786472:GOO786479 GXY786472:GYK786479 HHU786472:HIG786479 HRQ786472:HSC786479 IBM786472:IBY786479 ILI786472:ILU786479 IVE786472:IVQ786479 JFA786472:JFM786479 JOW786472:JPI786479 JYS786472:JZE786479 KIO786472:KJA786479 KSK786472:KSW786479 LCG786472:LCS786479 LMC786472:LMO786479 LVY786472:LWK786479 MFU786472:MGG786479 MPQ786472:MQC786479 MZM786472:MZY786479 NJI786472:NJU786479 NTE786472:NTQ786479 ODA786472:ODM786479 OMW786472:ONI786479 OWS786472:OXE786479 PGO786472:PHA786479 PQK786472:PQW786479 QAG786472:QAS786479 QKC786472:QKO786479 QTY786472:QUK786479 RDU786472:REG786479 RNQ786472:ROC786479 RXM786472:RXY786479 SHI786472:SHU786479 SRE786472:SRQ786479 TBA786472:TBM786479 TKW786472:TLI786479 TUS786472:TVE786479 UEO786472:UFA786479 UOK786472:UOW786479 UYG786472:UYS786479 VIC786472:VIO786479 VRY786472:VSK786479 WBU786472:WCG786479 WLQ786472:WMC786479 WVM786472:WVY786479 E852008:Q852015 JA852008:JM852015 SW852008:TI852015 ACS852008:ADE852015 AMO852008:ANA852015 AWK852008:AWW852015 BGG852008:BGS852015 BQC852008:BQO852015 BZY852008:CAK852015 CJU852008:CKG852015 CTQ852008:CUC852015 DDM852008:DDY852015 DNI852008:DNU852015 DXE852008:DXQ852015 EHA852008:EHM852015 EQW852008:ERI852015 FAS852008:FBE852015 FKO852008:FLA852015 FUK852008:FUW852015 GEG852008:GES852015 GOC852008:GOO852015 GXY852008:GYK852015 HHU852008:HIG852015 HRQ852008:HSC852015 IBM852008:IBY852015 ILI852008:ILU852015 IVE852008:IVQ852015 JFA852008:JFM852015 JOW852008:JPI852015 JYS852008:JZE852015 KIO852008:KJA852015 KSK852008:KSW852015 LCG852008:LCS852015 LMC852008:LMO852015 LVY852008:LWK852015 MFU852008:MGG852015 MPQ852008:MQC852015 MZM852008:MZY852015 NJI852008:NJU852015 NTE852008:NTQ852015 ODA852008:ODM852015 OMW852008:ONI852015 OWS852008:OXE852015 PGO852008:PHA852015 PQK852008:PQW852015 QAG852008:QAS852015 QKC852008:QKO852015 QTY852008:QUK852015 RDU852008:REG852015 RNQ852008:ROC852015 RXM852008:RXY852015 SHI852008:SHU852015 SRE852008:SRQ852015 TBA852008:TBM852015 TKW852008:TLI852015 TUS852008:TVE852015 UEO852008:UFA852015 UOK852008:UOW852015 UYG852008:UYS852015 VIC852008:VIO852015 VRY852008:VSK852015 WBU852008:WCG852015 WLQ852008:WMC852015 WVM852008:WVY852015 E917544:Q917551 JA917544:JM917551 SW917544:TI917551 ACS917544:ADE917551 AMO917544:ANA917551 AWK917544:AWW917551 BGG917544:BGS917551 BQC917544:BQO917551 BZY917544:CAK917551 CJU917544:CKG917551 CTQ917544:CUC917551 DDM917544:DDY917551 DNI917544:DNU917551 DXE917544:DXQ917551 EHA917544:EHM917551 EQW917544:ERI917551 FAS917544:FBE917551 FKO917544:FLA917551 FUK917544:FUW917551 GEG917544:GES917551 GOC917544:GOO917551 GXY917544:GYK917551 HHU917544:HIG917551 HRQ917544:HSC917551 IBM917544:IBY917551 ILI917544:ILU917551 IVE917544:IVQ917551 JFA917544:JFM917551 JOW917544:JPI917551 JYS917544:JZE917551 KIO917544:KJA917551 KSK917544:KSW917551 LCG917544:LCS917551 LMC917544:LMO917551 LVY917544:LWK917551 MFU917544:MGG917551 MPQ917544:MQC917551 MZM917544:MZY917551 NJI917544:NJU917551 NTE917544:NTQ917551 ODA917544:ODM917551 OMW917544:ONI917551 OWS917544:OXE917551 PGO917544:PHA917551 PQK917544:PQW917551 QAG917544:QAS917551 QKC917544:QKO917551 QTY917544:QUK917551 RDU917544:REG917551 RNQ917544:ROC917551 RXM917544:RXY917551 SHI917544:SHU917551 SRE917544:SRQ917551 TBA917544:TBM917551 TKW917544:TLI917551 TUS917544:TVE917551 UEO917544:UFA917551 UOK917544:UOW917551 UYG917544:UYS917551 VIC917544:VIO917551 VRY917544:VSK917551 WBU917544:WCG917551 WLQ917544:WMC917551 WVM917544:WVY917551 E983080:Q983087 JA983080:JM983087 SW983080:TI983087 ACS983080:ADE983087 AMO983080:ANA983087 AWK983080:AWW983087 BGG983080:BGS983087 BQC983080:BQO983087 BZY983080:CAK983087 CJU983080:CKG983087 CTQ983080:CUC983087 DDM983080:DDY983087 DNI983080:DNU983087 DXE983080:DXQ983087 EHA983080:EHM983087 EQW983080:ERI983087 FAS983080:FBE983087 FKO983080:FLA983087 FUK983080:FUW983087 GEG983080:GES983087 GOC983080:GOO983087 GXY983080:GYK983087 HHU983080:HIG983087 HRQ983080:HSC983087 IBM983080:IBY983087 ILI983080:ILU983087 IVE983080:IVQ983087 JFA983080:JFM983087 JOW983080:JPI983087 JYS983080:JZE983087 KIO983080:KJA983087 KSK983080:KSW983087 LCG983080:LCS983087 LMC983080:LMO983087 LVY983080:LWK983087 MFU983080:MGG983087 MPQ983080:MQC983087 MZM983080:MZY983087 NJI983080:NJU983087 NTE983080:NTQ983087 ODA983080:ODM983087 OMW983080:ONI983087 OWS983080:OXE983087 PGO983080:PHA983087 PQK983080:PQW983087 QAG983080:QAS983087 QKC983080:QKO983087 QTY983080:QUK983087 RDU983080:REG983087 RNQ983080:ROC983087 RXM983080:RXY983087 SHI983080:SHU983087 SRE983080:SRQ983087 TBA983080:TBM983087 TKW983080:TLI983087 TUS983080:TVE983087 UEO983080:UFA983087 UOK983080:UOW983087 UYG983080:UYS983087 VIC983080:VIO983087 VRY983080:VSK983087 WBU983080:WCG983087 WLQ983080:WMC983087 WVM983080:WVY983087 E851974:Q851995 JA851974:JM851995 SW851974:TI851995 ACS851974:ADE851995 AMO851974:ANA851995 AWK851974:AWW851995 BGG851974:BGS851995 BQC851974:BQO851995 BZY851974:CAK851995 CJU851974:CKG851995 CTQ851974:CUC851995 DDM851974:DDY851995 DNI851974:DNU851995 DXE851974:DXQ851995 EHA851974:EHM851995 EQW851974:ERI851995 FAS851974:FBE851995 FKO851974:FLA851995 FUK851974:FUW851995 GEG851974:GES851995 GOC851974:GOO851995 GXY851974:GYK851995 HHU851974:HIG851995 HRQ851974:HSC851995 IBM851974:IBY851995 ILI851974:ILU851995 IVE851974:IVQ851995 JFA851974:JFM851995 JOW851974:JPI851995 JYS851974:JZE851995 KIO851974:KJA851995 KSK851974:KSW851995 LCG851974:LCS851995 LMC851974:LMO851995 LVY851974:LWK851995 MFU851974:MGG851995 MPQ851974:MQC851995 MZM851974:MZY851995 NJI851974:NJU851995 NTE851974:NTQ851995 ODA851974:ODM851995 OMW851974:ONI851995 OWS851974:OXE851995 PGO851974:PHA851995 PQK851974:PQW851995 QAG851974:QAS851995 QKC851974:QKO851995 QTY851974:QUK851995 RDU851974:REG851995 RNQ851974:ROC851995 RXM851974:RXY851995 SHI851974:SHU851995 SRE851974:SRQ851995 TBA851974:TBM851995 TKW851974:TLI851995 TUS851974:TVE851995 UEO851974:UFA851995 UOK851974:UOW851995 UYG851974:UYS851995 VIC851974:VIO851995 VRY851974:VSK851995 WBU851974:WCG851995 WLQ851974:WMC851995 WVM851974:WVY851995 E65570:Q65574 JA65570:JM65574 SW65570:TI65574 ACS65570:ADE65574 AMO65570:ANA65574 AWK65570:AWW65574 BGG65570:BGS65574 BQC65570:BQO65574 BZY65570:CAK65574 CJU65570:CKG65574 CTQ65570:CUC65574 DDM65570:DDY65574 DNI65570:DNU65574 DXE65570:DXQ65574 EHA65570:EHM65574 EQW65570:ERI65574 FAS65570:FBE65574 FKO65570:FLA65574 FUK65570:FUW65574 GEG65570:GES65574 GOC65570:GOO65574 GXY65570:GYK65574 HHU65570:HIG65574 HRQ65570:HSC65574 IBM65570:IBY65574 ILI65570:ILU65574 IVE65570:IVQ65574 JFA65570:JFM65574 JOW65570:JPI65574 JYS65570:JZE65574 KIO65570:KJA65574 KSK65570:KSW65574 LCG65570:LCS65574 LMC65570:LMO65574 LVY65570:LWK65574 MFU65570:MGG65574 MPQ65570:MQC65574 MZM65570:MZY65574 NJI65570:NJU65574 NTE65570:NTQ65574 ODA65570:ODM65574 OMW65570:ONI65574 OWS65570:OXE65574 PGO65570:PHA65574 PQK65570:PQW65574 QAG65570:QAS65574 QKC65570:QKO65574 QTY65570:QUK65574 RDU65570:REG65574 RNQ65570:ROC65574 RXM65570:RXY65574 SHI65570:SHU65574 SRE65570:SRQ65574 TBA65570:TBM65574 TKW65570:TLI65574 TUS65570:TVE65574 UEO65570:UFA65574 UOK65570:UOW65574 UYG65570:UYS65574 VIC65570:VIO65574 VRY65570:VSK65574 WBU65570:WCG65574 WLQ65570:WMC65574 WVM65570:WVY65574 E131106:Q131110 JA131106:JM131110 SW131106:TI131110 ACS131106:ADE131110 AMO131106:ANA131110 AWK131106:AWW131110 BGG131106:BGS131110 BQC131106:BQO131110 BZY131106:CAK131110 CJU131106:CKG131110 CTQ131106:CUC131110 DDM131106:DDY131110 DNI131106:DNU131110 DXE131106:DXQ131110 EHA131106:EHM131110 EQW131106:ERI131110 FAS131106:FBE131110 FKO131106:FLA131110 FUK131106:FUW131110 GEG131106:GES131110 GOC131106:GOO131110 GXY131106:GYK131110 HHU131106:HIG131110 HRQ131106:HSC131110 IBM131106:IBY131110 ILI131106:ILU131110 IVE131106:IVQ131110 JFA131106:JFM131110 JOW131106:JPI131110 JYS131106:JZE131110 KIO131106:KJA131110 KSK131106:KSW131110 LCG131106:LCS131110 LMC131106:LMO131110 LVY131106:LWK131110 MFU131106:MGG131110 MPQ131106:MQC131110 MZM131106:MZY131110 NJI131106:NJU131110 NTE131106:NTQ131110 ODA131106:ODM131110 OMW131106:ONI131110 OWS131106:OXE131110 PGO131106:PHA131110 PQK131106:PQW131110 QAG131106:QAS131110 QKC131106:QKO131110 QTY131106:QUK131110 RDU131106:REG131110 RNQ131106:ROC131110 RXM131106:RXY131110 SHI131106:SHU131110 SRE131106:SRQ131110 TBA131106:TBM131110 TKW131106:TLI131110 TUS131106:TVE131110 UEO131106:UFA131110 UOK131106:UOW131110 UYG131106:UYS131110 VIC131106:VIO131110 VRY131106:VSK131110 WBU131106:WCG131110 WLQ131106:WMC131110 WVM131106:WVY131110 E196642:Q196646 JA196642:JM196646 SW196642:TI196646 ACS196642:ADE196646 AMO196642:ANA196646 AWK196642:AWW196646 BGG196642:BGS196646 BQC196642:BQO196646 BZY196642:CAK196646 CJU196642:CKG196646 CTQ196642:CUC196646 DDM196642:DDY196646 DNI196642:DNU196646 DXE196642:DXQ196646 EHA196642:EHM196646 EQW196642:ERI196646 FAS196642:FBE196646 FKO196642:FLA196646 FUK196642:FUW196646 GEG196642:GES196646 GOC196642:GOO196646 GXY196642:GYK196646 HHU196642:HIG196646 HRQ196642:HSC196646 IBM196642:IBY196646 ILI196642:ILU196646 IVE196642:IVQ196646 JFA196642:JFM196646 JOW196642:JPI196646 JYS196642:JZE196646 KIO196642:KJA196646 KSK196642:KSW196646 LCG196642:LCS196646 LMC196642:LMO196646 LVY196642:LWK196646 MFU196642:MGG196646 MPQ196642:MQC196646 MZM196642:MZY196646 NJI196642:NJU196646 NTE196642:NTQ196646 ODA196642:ODM196646 OMW196642:ONI196646 OWS196642:OXE196646 PGO196642:PHA196646 PQK196642:PQW196646 QAG196642:QAS196646 QKC196642:QKO196646 QTY196642:QUK196646 RDU196642:REG196646 RNQ196642:ROC196646 RXM196642:RXY196646 SHI196642:SHU196646 SRE196642:SRQ196646 TBA196642:TBM196646 TKW196642:TLI196646 TUS196642:TVE196646 UEO196642:UFA196646 UOK196642:UOW196646 UYG196642:UYS196646 VIC196642:VIO196646 VRY196642:VSK196646 WBU196642:WCG196646 WLQ196642:WMC196646 WVM196642:WVY196646 E262178:Q262182 JA262178:JM262182 SW262178:TI262182 ACS262178:ADE262182 AMO262178:ANA262182 AWK262178:AWW262182 BGG262178:BGS262182 BQC262178:BQO262182 BZY262178:CAK262182 CJU262178:CKG262182 CTQ262178:CUC262182 DDM262178:DDY262182 DNI262178:DNU262182 DXE262178:DXQ262182 EHA262178:EHM262182 EQW262178:ERI262182 FAS262178:FBE262182 FKO262178:FLA262182 FUK262178:FUW262182 GEG262178:GES262182 GOC262178:GOO262182 GXY262178:GYK262182 HHU262178:HIG262182 HRQ262178:HSC262182 IBM262178:IBY262182 ILI262178:ILU262182 IVE262178:IVQ262182 JFA262178:JFM262182 JOW262178:JPI262182 JYS262178:JZE262182 KIO262178:KJA262182 KSK262178:KSW262182 LCG262178:LCS262182 LMC262178:LMO262182 LVY262178:LWK262182 MFU262178:MGG262182 MPQ262178:MQC262182 MZM262178:MZY262182 NJI262178:NJU262182 NTE262178:NTQ262182 ODA262178:ODM262182 OMW262178:ONI262182 OWS262178:OXE262182 PGO262178:PHA262182 PQK262178:PQW262182 QAG262178:QAS262182 QKC262178:QKO262182 QTY262178:QUK262182 RDU262178:REG262182 RNQ262178:ROC262182 RXM262178:RXY262182 SHI262178:SHU262182 SRE262178:SRQ262182 TBA262178:TBM262182 TKW262178:TLI262182 TUS262178:TVE262182 UEO262178:UFA262182 UOK262178:UOW262182 UYG262178:UYS262182 VIC262178:VIO262182 VRY262178:VSK262182 WBU262178:WCG262182 WLQ262178:WMC262182 WVM262178:WVY262182 E327714:Q327718 JA327714:JM327718 SW327714:TI327718 ACS327714:ADE327718 AMO327714:ANA327718 AWK327714:AWW327718 BGG327714:BGS327718 BQC327714:BQO327718 BZY327714:CAK327718 CJU327714:CKG327718 CTQ327714:CUC327718 DDM327714:DDY327718 DNI327714:DNU327718 DXE327714:DXQ327718 EHA327714:EHM327718 EQW327714:ERI327718 FAS327714:FBE327718 FKO327714:FLA327718 FUK327714:FUW327718 GEG327714:GES327718 GOC327714:GOO327718 GXY327714:GYK327718 HHU327714:HIG327718 HRQ327714:HSC327718 IBM327714:IBY327718 ILI327714:ILU327718 IVE327714:IVQ327718 JFA327714:JFM327718 JOW327714:JPI327718 JYS327714:JZE327718 KIO327714:KJA327718 KSK327714:KSW327718 LCG327714:LCS327718 LMC327714:LMO327718 LVY327714:LWK327718 MFU327714:MGG327718 MPQ327714:MQC327718 MZM327714:MZY327718 NJI327714:NJU327718 NTE327714:NTQ327718 ODA327714:ODM327718 OMW327714:ONI327718 OWS327714:OXE327718 PGO327714:PHA327718 PQK327714:PQW327718 QAG327714:QAS327718 QKC327714:QKO327718 QTY327714:QUK327718 RDU327714:REG327718 RNQ327714:ROC327718 RXM327714:RXY327718 SHI327714:SHU327718 SRE327714:SRQ327718 TBA327714:TBM327718 TKW327714:TLI327718 TUS327714:TVE327718 UEO327714:UFA327718 UOK327714:UOW327718 UYG327714:UYS327718 VIC327714:VIO327718 VRY327714:VSK327718 WBU327714:WCG327718 WLQ327714:WMC327718 WVM327714:WVY327718 E393250:Q393254 JA393250:JM393254 SW393250:TI393254 ACS393250:ADE393254 AMO393250:ANA393254 AWK393250:AWW393254 BGG393250:BGS393254 BQC393250:BQO393254 BZY393250:CAK393254 CJU393250:CKG393254 CTQ393250:CUC393254 DDM393250:DDY393254 DNI393250:DNU393254 DXE393250:DXQ393254 EHA393250:EHM393254 EQW393250:ERI393254 FAS393250:FBE393254 FKO393250:FLA393254 FUK393250:FUW393254 GEG393250:GES393254 GOC393250:GOO393254 GXY393250:GYK393254 HHU393250:HIG393254 HRQ393250:HSC393254 IBM393250:IBY393254 ILI393250:ILU393254 IVE393250:IVQ393254 JFA393250:JFM393254 JOW393250:JPI393254 JYS393250:JZE393254 KIO393250:KJA393254 KSK393250:KSW393254 LCG393250:LCS393254 LMC393250:LMO393254 LVY393250:LWK393254 MFU393250:MGG393254 MPQ393250:MQC393254 MZM393250:MZY393254 NJI393250:NJU393254 NTE393250:NTQ393254 ODA393250:ODM393254 OMW393250:ONI393254 OWS393250:OXE393254 PGO393250:PHA393254 PQK393250:PQW393254 QAG393250:QAS393254 QKC393250:QKO393254 QTY393250:QUK393254 RDU393250:REG393254 RNQ393250:ROC393254 RXM393250:RXY393254 SHI393250:SHU393254 SRE393250:SRQ393254 TBA393250:TBM393254 TKW393250:TLI393254 TUS393250:TVE393254 UEO393250:UFA393254 UOK393250:UOW393254 UYG393250:UYS393254 VIC393250:VIO393254 VRY393250:VSK393254 WBU393250:WCG393254 WLQ393250:WMC393254 WVM393250:WVY393254 E458786:Q458790 JA458786:JM458790 SW458786:TI458790 ACS458786:ADE458790 AMO458786:ANA458790 AWK458786:AWW458790 BGG458786:BGS458790 BQC458786:BQO458790 BZY458786:CAK458790 CJU458786:CKG458790 CTQ458786:CUC458790 DDM458786:DDY458790 DNI458786:DNU458790 DXE458786:DXQ458790 EHA458786:EHM458790 EQW458786:ERI458790 FAS458786:FBE458790 FKO458786:FLA458790 FUK458786:FUW458790 GEG458786:GES458790 GOC458786:GOO458790 GXY458786:GYK458790 HHU458786:HIG458790 HRQ458786:HSC458790 IBM458786:IBY458790 ILI458786:ILU458790 IVE458786:IVQ458790 JFA458786:JFM458790 JOW458786:JPI458790 JYS458786:JZE458790 KIO458786:KJA458790 KSK458786:KSW458790 LCG458786:LCS458790 LMC458786:LMO458790 LVY458786:LWK458790 MFU458786:MGG458790 MPQ458786:MQC458790 MZM458786:MZY458790 NJI458786:NJU458790 NTE458786:NTQ458790 ODA458786:ODM458790 OMW458786:ONI458790 OWS458786:OXE458790 PGO458786:PHA458790 PQK458786:PQW458790 QAG458786:QAS458790 QKC458786:QKO458790 QTY458786:QUK458790 RDU458786:REG458790 RNQ458786:ROC458790 RXM458786:RXY458790 SHI458786:SHU458790 SRE458786:SRQ458790 TBA458786:TBM458790 TKW458786:TLI458790 TUS458786:TVE458790 UEO458786:UFA458790 UOK458786:UOW458790 UYG458786:UYS458790 VIC458786:VIO458790 VRY458786:VSK458790 WBU458786:WCG458790 WLQ458786:WMC458790 WVM458786:WVY458790 E524322:Q524326 JA524322:JM524326 SW524322:TI524326 ACS524322:ADE524326 AMO524322:ANA524326 AWK524322:AWW524326 BGG524322:BGS524326 BQC524322:BQO524326 BZY524322:CAK524326 CJU524322:CKG524326 CTQ524322:CUC524326 DDM524322:DDY524326 DNI524322:DNU524326 DXE524322:DXQ524326 EHA524322:EHM524326 EQW524322:ERI524326 FAS524322:FBE524326 FKO524322:FLA524326 FUK524322:FUW524326 GEG524322:GES524326 GOC524322:GOO524326 GXY524322:GYK524326 HHU524322:HIG524326 HRQ524322:HSC524326 IBM524322:IBY524326 ILI524322:ILU524326 IVE524322:IVQ524326 JFA524322:JFM524326 JOW524322:JPI524326 JYS524322:JZE524326 KIO524322:KJA524326 KSK524322:KSW524326 LCG524322:LCS524326 LMC524322:LMO524326 LVY524322:LWK524326 MFU524322:MGG524326 MPQ524322:MQC524326 MZM524322:MZY524326 NJI524322:NJU524326 NTE524322:NTQ524326 ODA524322:ODM524326 OMW524322:ONI524326 OWS524322:OXE524326 PGO524322:PHA524326 PQK524322:PQW524326 QAG524322:QAS524326 QKC524322:QKO524326 QTY524322:QUK524326 RDU524322:REG524326 RNQ524322:ROC524326 RXM524322:RXY524326 SHI524322:SHU524326 SRE524322:SRQ524326 TBA524322:TBM524326 TKW524322:TLI524326 TUS524322:TVE524326 UEO524322:UFA524326 UOK524322:UOW524326 UYG524322:UYS524326 VIC524322:VIO524326 VRY524322:VSK524326 WBU524322:WCG524326 WLQ524322:WMC524326 WVM524322:WVY524326 E589858:Q589862 JA589858:JM589862 SW589858:TI589862 ACS589858:ADE589862 AMO589858:ANA589862 AWK589858:AWW589862 BGG589858:BGS589862 BQC589858:BQO589862 BZY589858:CAK589862 CJU589858:CKG589862 CTQ589858:CUC589862 DDM589858:DDY589862 DNI589858:DNU589862 DXE589858:DXQ589862 EHA589858:EHM589862 EQW589858:ERI589862 FAS589858:FBE589862 FKO589858:FLA589862 FUK589858:FUW589862 GEG589858:GES589862 GOC589858:GOO589862 GXY589858:GYK589862 HHU589858:HIG589862 HRQ589858:HSC589862 IBM589858:IBY589862 ILI589858:ILU589862 IVE589858:IVQ589862 JFA589858:JFM589862 JOW589858:JPI589862 JYS589858:JZE589862 KIO589858:KJA589862 KSK589858:KSW589862 LCG589858:LCS589862 LMC589858:LMO589862 LVY589858:LWK589862 MFU589858:MGG589862 MPQ589858:MQC589862 MZM589858:MZY589862 NJI589858:NJU589862 NTE589858:NTQ589862 ODA589858:ODM589862 OMW589858:ONI589862 OWS589858:OXE589862 PGO589858:PHA589862 PQK589858:PQW589862 QAG589858:QAS589862 QKC589858:QKO589862 QTY589858:QUK589862 RDU589858:REG589862 RNQ589858:ROC589862 RXM589858:RXY589862 SHI589858:SHU589862 SRE589858:SRQ589862 TBA589858:TBM589862 TKW589858:TLI589862 TUS589858:TVE589862 UEO589858:UFA589862 UOK589858:UOW589862 UYG589858:UYS589862 VIC589858:VIO589862 VRY589858:VSK589862 WBU589858:WCG589862 WLQ589858:WMC589862 WVM589858:WVY589862 E655394:Q655398 JA655394:JM655398 SW655394:TI655398 ACS655394:ADE655398 AMO655394:ANA655398 AWK655394:AWW655398 BGG655394:BGS655398 BQC655394:BQO655398 BZY655394:CAK655398 CJU655394:CKG655398 CTQ655394:CUC655398 DDM655394:DDY655398 DNI655394:DNU655398 DXE655394:DXQ655398 EHA655394:EHM655398 EQW655394:ERI655398 FAS655394:FBE655398 FKO655394:FLA655398 FUK655394:FUW655398 GEG655394:GES655398 GOC655394:GOO655398 GXY655394:GYK655398 HHU655394:HIG655398 HRQ655394:HSC655398 IBM655394:IBY655398 ILI655394:ILU655398 IVE655394:IVQ655398 JFA655394:JFM655398 JOW655394:JPI655398 JYS655394:JZE655398 KIO655394:KJA655398 KSK655394:KSW655398 LCG655394:LCS655398 LMC655394:LMO655398 LVY655394:LWK655398 MFU655394:MGG655398 MPQ655394:MQC655398 MZM655394:MZY655398 NJI655394:NJU655398 NTE655394:NTQ655398 ODA655394:ODM655398 OMW655394:ONI655398 OWS655394:OXE655398 PGO655394:PHA655398 PQK655394:PQW655398 QAG655394:QAS655398 QKC655394:QKO655398 QTY655394:QUK655398 RDU655394:REG655398 RNQ655394:ROC655398 RXM655394:RXY655398 SHI655394:SHU655398 SRE655394:SRQ655398 TBA655394:TBM655398 TKW655394:TLI655398 TUS655394:TVE655398 UEO655394:UFA655398 UOK655394:UOW655398 UYG655394:UYS655398 VIC655394:VIO655398 VRY655394:VSK655398 WBU655394:WCG655398 WLQ655394:WMC655398 WVM655394:WVY655398 E720930:Q720934 JA720930:JM720934 SW720930:TI720934 ACS720930:ADE720934 AMO720930:ANA720934 AWK720930:AWW720934 BGG720930:BGS720934 BQC720930:BQO720934 BZY720930:CAK720934 CJU720930:CKG720934 CTQ720930:CUC720934 DDM720930:DDY720934 DNI720930:DNU720934 DXE720930:DXQ720934 EHA720930:EHM720934 EQW720930:ERI720934 FAS720930:FBE720934 FKO720930:FLA720934 FUK720930:FUW720934 GEG720930:GES720934 GOC720930:GOO720934 GXY720930:GYK720934 HHU720930:HIG720934 HRQ720930:HSC720934 IBM720930:IBY720934 ILI720930:ILU720934 IVE720930:IVQ720934 JFA720930:JFM720934 JOW720930:JPI720934 JYS720930:JZE720934 KIO720930:KJA720934 KSK720930:KSW720934 LCG720930:LCS720934 LMC720930:LMO720934 LVY720930:LWK720934 MFU720930:MGG720934 MPQ720930:MQC720934 MZM720930:MZY720934 NJI720930:NJU720934 NTE720930:NTQ720934 ODA720930:ODM720934 OMW720930:ONI720934 OWS720930:OXE720934 PGO720930:PHA720934 PQK720930:PQW720934 QAG720930:QAS720934 QKC720930:QKO720934 QTY720930:QUK720934 RDU720930:REG720934 RNQ720930:ROC720934 RXM720930:RXY720934 SHI720930:SHU720934 SRE720930:SRQ720934 TBA720930:TBM720934 TKW720930:TLI720934 TUS720930:TVE720934 UEO720930:UFA720934 UOK720930:UOW720934 UYG720930:UYS720934 VIC720930:VIO720934 VRY720930:VSK720934 WBU720930:WCG720934 WLQ720930:WMC720934 WVM720930:WVY720934 E786466:Q786470 JA786466:JM786470 SW786466:TI786470 ACS786466:ADE786470 AMO786466:ANA786470 AWK786466:AWW786470 BGG786466:BGS786470 BQC786466:BQO786470 BZY786466:CAK786470 CJU786466:CKG786470 CTQ786466:CUC786470 DDM786466:DDY786470 DNI786466:DNU786470 DXE786466:DXQ786470 EHA786466:EHM786470 EQW786466:ERI786470 FAS786466:FBE786470 FKO786466:FLA786470 FUK786466:FUW786470 GEG786466:GES786470 GOC786466:GOO786470 GXY786466:GYK786470 HHU786466:HIG786470 HRQ786466:HSC786470 IBM786466:IBY786470 ILI786466:ILU786470 IVE786466:IVQ786470 JFA786466:JFM786470 JOW786466:JPI786470 JYS786466:JZE786470 KIO786466:KJA786470 KSK786466:KSW786470 LCG786466:LCS786470 LMC786466:LMO786470 LVY786466:LWK786470 MFU786466:MGG786470 MPQ786466:MQC786470 MZM786466:MZY786470 NJI786466:NJU786470 NTE786466:NTQ786470 ODA786466:ODM786470 OMW786466:ONI786470 OWS786466:OXE786470 PGO786466:PHA786470 PQK786466:PQW786470 QAG786466:QAS786470 QKC786466:QKO786470 QTY786466:QUK786470 RDU786466:REG786470 RNQ786466:ROC786470 RXM786466:RXY786470 SHI786466:SHU786470 SRE786466:SRQ786470 TBA786466:TBM786470 TKW786466:TLI786470 TUS786466:TVE786470 UEO786466:UFA786470 UOK786466:UOW786470 UYG786466:UYS786470 VIC786466:VIO786470 VRY786466:VSK786470 WBU786466:WCG786470 WLQ786466:WMC786470 WVM786466:WVY786470 E852002:Q852006 JA852002:JM852006 SW852002:TI852006 ACS852002:ADE852006 AMO852002:ANA852006 AWK852002:AWW852006 BGG852002:BGS852006 BQC852002:BQO852006 BZY852002:CAK852006 CJU852002:CKG852006 CTQ852002:CUC852006 DDM852002:DDY852006 DNI852002:DNU852006 DXE852002:DXQ852006 EHA852002:EHM852006 EQW852002:ERI852006 FAS852002:FBE852006 FKO852002:FLA852006 FUK852002:FUW852006 GEG852002:GES852006 GOC852002:GOO852006 GXY852002:GYK852006 HHU852002:HIG852006 HRQ852002:HSC852006 IBM852002:IBY852006 ILI852002:ILU852006 IVE852002:IVQ852006 JFA852002:JFM852006 JOW852002:JPI852006 JYS852002:JZE852006 KIO852002:KJA852006 KSK852002:KSW852006 LCG852002:LCS852006 LMC852002:LMO852006 LVY852002:LWK852006 MFU852002:MGG852006 MPQ852002:MQC852006 MZM852002:MZY852006 NJI852002:NJU852006 NTE852002:NTQ852006 ODA852002:ODM852006 OMW852002:ONI852006 OWS852002:OXE852006 PGO852002:PHA852006 PQK852002:PQW852006 QAG852002:QAS852006 QKC852002:QKO852006 QTY852002:QUK852006 RDU852002:REG852006 RNQ852002:ROC852006 RXM852002:RXY852006 SHI852002:SHU852006 SRE852002:SRQ852006 TBA852002:TBM852006 TKW852002:TLI852006 TUS852002:TVE852006 UEO852002:UFA852006 UOK852002:UOW852006 UYG852002:UYS852006 VIC852002:VIO852006 VRY852002:VSK852006 WBU852002:WCG852006 WLQ852002:WMC852006 WVM852002:WVY852006 E917538:Q917542 JA917538:JM917542 SW917538:TI917542 ACS917538:ADE917542 AMO917538:ANA917542 AWK917538:AWW917542 BGG917538:BGS917542 BQC917538:BQO917542 BZY917538:CAK917542 CJU917538:CKG917542 CTQ917538:CUC917542 DDM917538:DDY917542 DNI917538:DNU917542 DXE917538:DXQ917542 EHA917538:EHM917542 EQW917538:ERI917542 FAS917538:FBE917542 FKO917538:FLA917542 FUK917538:FUW917542 GEG917538:GES917542 GOC917538:GOO917542 GXY917538:GYK917542 HHU917538:HIG917542 HRQ917538:HSC917542 IBM917538:IBY917542 ILI917538:ILU917542 IVE917538:IVQ917542 JFA917538:JFM917542 JOW917538:JPI917542 JYS917538:JZE917542 KIO917538:KJA917542 KSK917538:KSW917542 LCG917538:LCS917542 LMC917538:LMO917542 LVY917538:LWK917542 MFU917538:MGG917542 MPQ917538:MQC917542 MZM917538:MZY917542 NJI917538:NJU917542 NTE917538:NTQ917542 ODA917538:ODM917542 OMW917538:ONI917542 OWS917538:OXE917542 PGO917538:PHA917542 PQK917538:PQW917542 QAG917538:QAS917542 QKC917538:QKO917542 QTY917538:QUK917542 RDU917538:REG917542 RNQ917538:ROC917542 RXM917538:RXY917542 SHI917538:SHU917542 SRE917538:SRQ917542 TBA917538:TBM917542 TKW917538:TLI917542 TUS917538:TVE917542 UEO917538:UFA917542 UOK917538:UOW917542 UYG917538:UYS917542 VIC917538:VIO917542 VRY917538:VSK917542 WBU917538:WCG917542 WLQ917538:WMC917542 WVM917538:WVY917542 E983074:Q983078 JA983074:JM983078 SW983074:TI983078 ACS983074:ADE983078 AMO983074:ANA983078 AWK983074:AWW983078 BGG983074:BGS983078 BQC983074:BQO983078 BZY983074:CAK983078 CJU983074:CKG983078 CTQ983074:CUC983078 DDM983074:DDY983078 DNI983074:DNU983078 DXE983074:DXQ983078 EHA983074:EHM983078 EQW983074:ERI983078 FAS983074:FBE983078 FKO983074:FLA983078 FUK983074:FUW983078 GEG983074:GES983078 GOC983074:GOO983078 GXY983074:GYK983078 HHU983074:HIG983078 HRQ983074:HSC983078 IBM983074:IBY983078 ILI983074:ILU983078 IVE983074:IVQ983078 JFA983074:JFM983078 JOW983074:JPI983078 JYS983074:JZE983078 KIO983074:KJA983078 KSK983074:KSW983078 LCG983074:LCS983078 LMC983074:LMO983078 LVY983074:LWK983078 MFU983074:MGG983078 MPQ983074:MQC983078 MZM983074:MZY983078 NJI983074:NJU983078 NTE983074:NTQ983078 ODA983074:ODM983078 OMW983074:ONI983078 OWS983074:OXE983078 PGO983074:PHA983078 PQK983074:PQW983078 QAG983074:QAS983078 QKC983074:QKO983078 QTY983074:QUK983078 RDU983074:REG983078 RNQ983074:ROC983078 RXM983074:RXY983078 SHI983074:SHU983078 SRE983074:SRQ983078 TBA983074:TBM983078 TKW983074:TLI983078 TUS983074:TVE983078 UEO983074:UFA983078 UOK983074:UOW983078 UYG983074:UYS983078 VIC983074:VIO983078 VRY983074:VSK983078 WBU983074:WCG983078 WLQ983074:WMC983078 WVM983074:WVY983078 E917510:Q917531 JA917510:JM917531 SW917510:TI917531 ACS917510:ADE917531 AMO917510:ANA917531 AWK917510:AWW917531 BGG917510:BGS917531 BQC917510:BQO917531 BZY917510:CAK917531 CJU917510:CKG917531 CTQ917510:CUC917531 DDM917510:DDY917531 DNI917510:DNU917531 DXE917510:DXQ917531 EHA917510:EHM917531 EQW917510:ERI917531 FAS917510:FBE917531 FKO917510:FLA917531 FUK917510:FUW917531 GEG917510:GES917531 GOC917510:GOO917531 GXY917510:GYK917531 HHU917510:HIG917531 HRQ917510:HSC917531 IBM917510:IBY917531 ILI917510:ILU917531 IVE917510:IVQ917531 JFA917510:JFM917531 JOW917510:JPI917531 JYS917510:JZE917531 KIO917510:KJA917531 KSK917510:KSW917531 LCG917510:LCS917531 LMC917510:LMO917531 LVY917510:LWK917531 MFU917510:MGG917531 MPQ917510:MQC917531 MZM917510:MZY917531 NJI917510:NJU917531 NTE917510:NTQ917531 ODA917510:ODM917531 OMW917510:ONI917531 OWS917510:OXE917531 PGO917510:PHA917531 PQK917510:PQW917531 QAG917510:QAS917531 QKC917510:QKO917531 QTY917510:QUK917531 RDU917510:REG917531 RNQ917510:ROC917531 RXM917510:RXY917531 SHI917510:SHU917531 SRE917510:SRQ917531 TBA917510:TBM917531 TKW917510:TLI917531 TUS917510:TVE917531 UEO917510:UFA917531 UOK917510:UOW917531 UYG917510:UYS917531 VIC917510:VIO917531 VRY917510:VSK917531 WBU917510:WCG917531 WLQ917510:WMC917531 WVM917510:WVY917531 E65565:Q65568 JA65565:JM65568 SW65565:TI65568 ACS65565:ADE65568 AMO65565:ANA65568 AWK65565:AWW65568 BGG65565:BGS65568 BQC65565:BQO65568 BZY65565:CAK65568 CJU65565:CKG65568 CTQ65565:CUC65568 DDM65565:DDY65568 DNI65565:DNU65568 DXE65565:DXQ65568 EHA65565:EHM65568 EQW65565:ERI65568 FAS65565:FBE65568 FKO65565:FLA65568 FUK65565:FUW65568 GEG65565:GES65568 GOC65565:GOO65568 GXY65565:GYK65568 HHU65565:HIG65568 HRQ65565:HSC65568 IBM65565:IBY65568 ILI65565:ILU65568 IVE65565:IVQ65568 JFA65565:JFM65568 JOW65565:JPI65568 JYS65565:JZE65568 KIO65565:KJA65568 KSK65565:KSW65568 LCG65565:LCS65568 LMC65565:LMO65568 LVY65565:LWK65568 MFU65565:MGG65568 MPQ65565:MQC65568 MZM65565:MZY65568 NJI65565:NJU65568 NTE65565:NTQ65568 ODA65565:ODM65568 OMW65565:ONI65568 OWS65565:OXE65568 PGO65565:PHA65568 PQK65565:PQW65568 QAG65565:QAS65568 QKC65565:QKO65568 QTY65565:QUK65568 RDU65565:REG65568 RNQ65565:ROC65568 RXM65565:RXY65568 SHI65565:SHU65568 SRE65565:SRQ65568 TBA65565:TBM65568 TKW65565:TLI65568 TUS65565:TVE65568 UEO65565:UFA65568 UOK65565:UOW65568 UYG65565:UYS65568 VIC65565:VIO65568 VRY65565:VSK65568 WBU65565:WCG65568 WLQ65565:WMC65568 WVM65565:WVY65568 E131101:Q131104 JA131101:JM131104 SW131101:TI131104 ACS131101:ADE131104 AMO131101:ANA131104 AWK131101:AWW131104 BGG131101:BGS131104 BQC131101:BQO131104 BZY131101:CAK131104 CJU131101:CKG131104 CTQ131101:CUC131104 DDM131101:DDY131104 DNI131101:DNU131104 DXE131101:DXQ131104 EHA131101:EHM131104 EQW131101:ERI131104 FAS131101:FBE131104 FKO131101:FLA131104 FUK131101:FUW131104 GEG131101:GES131104 GOC131101:GOO131104 GXY131101:GYK131104 HHU131101:HIG131104 HRQ131101:HSC131104 IBM131101:IBY131104 ILI131101:ILU131104 IVE131101:IVQ131104 JFA131101:JFM131104 JOW131101:JPI131104 JYS131101:JZE131104 KIO131101:KJA131104 KSK131101:KSW131104 LCG131101:LCS131104 LMC131101:LMO131104 LVY131101:LWK131104 MFU131101:MGG131104 MPQ131101:MQC131104 MZM131101:MZY131104 NJI131101:NJU131104 NTE131101:NTQ131104 ODA131101:ODM131104 OMW131101:ONI131104 OWS131101:OXE131104 PGO131101:PHA131104 PQK131101:PQW131104 QAG131101:QAS131104 QKC131101:QKO131104 QTY131101:QUK131104 RDU131101:REG131104 RNQ131101:ROC131104 RXM131101:RXY131104 SHI131101:SHU131104 SRE131101:SRQ131104 TBA131101:TBM131104 TKW131101:TLI131104 TUS131101:TVE131104 UEO131101:UFA131104 UOK131101:UOW131104 UYG131101:UYS131104 VIC131101:VIO131104 VRY131101:VSK131104 WBU131101:WCG131104 WLQ131101:WMC131104 WVM131101:WVY131104 E196637:Q196640 JA196637:JM196640 SW196637:TI196640 ACS196637:ADE196640 AMO196637:ANA196640 AWK196637:AWW196640 BGG196637:BGS196640 BQC196637:BQO196640 BZY196637:CAK196640 CJU196637:CKG196640 CTQ196637:CUC196640 DDM196637:DDY196640 DNI196637:DNU196640 DXE196637:DXQ196640 EHA196637:EHM196640 EQW196637:ERI196640 FAS196637:FBE196640 FKO196637:FLA196640 FUK196637:FUW196640 GEG196637:GES196640 GOC196637:GOO196640 GXY196637:GYK196640 HHU196637:HIG196640 HRQ196637:HSC196640 IBM196637:IBY196640 ILI196637:ILU196640 IVE196637:IVQ196640 JFA196637:JFM196640 JOW196637:JPI196640 JYS196637:JZE196640 KIO196637:KJA196640 KSK196637:KSW196640 LCG196637:LCS196640 LMC196637:LMO196640 LVY196637:LWK196640 MFU196637:MGG196640 MPQ196637:MQC196640 MZM196637:MZY196640 NJI196637:NJU196640 NTE196637:NTQ196640 ODA196637:ODM196640 OMW196637:ONI196640 OWS196637:OXE196640 PGO196637:PHA196640 PQK196637:PQW196640 QAG196637:QAS196640 QKC196637:QKO196640 QTY196637:QUK196640 RDU196637:REG196640 RNQ196637:ROC196640 RXM196637:RXY196640 SHI196637:SHU196640 SRE196637:SRQ196640 TBA196637:TBM196640 TKW196637:TLI196640 TUS196637:TVE196640 UEO196637:UFA196640 UOK196637:UOW196640 UYG196637:UYS196640 VIC196637:VIO196640 VRY196637:VSK196640 WBU196637:WCG196640 WLQ196637:WMC196640 WVM196637:WVY196640 E262173:Q262176 JA262173:JM262176 SW262173:TI262176 ACS262173:ADE262176 AMO262173:ANA262176 AWK262173:AWW262176 BGG262173:BGS262176 BQC262173:BQO262176 BZY262173:CAK262176 CJU262173:CKG262176 CTQ262173:CUC262176 DDM262173:DDY262176 DNI262173:DNU262176 DXE262173:DXQ262176 EHA262173:EHM262176 EQW262173:ERI262176 FAS262173:FBE262176 FKO262173:FLA262176 FUK262173:FUW262176 GEG262173:GES262176 GOC262173:GOO262176 GXY262173:GYK262176 HHU262173:HIG262176 HRQ262173:HSC262176 IBM262173:IBY262176 ILI262173:ILU262176 IVE262173:IVQ262176 JFA262173:JFM262176 JOW262173:JPI262176 JYS262173:JZE262176 KIO262173:KJA262176 KSK262173:KSW262176 LCG262173:LCS262176 LMC262173:LMO262176 LVY262173:LWK262176 MFU262173:MGG262176 MPQ262173:MQC262176 MZM262173:MZY262176 NJI262173:NJU262176 NTE262173:NTQ262176 ODA262173:ODM262176 OMW262173:ONI262176 OWS262173:OXE262176 PGO262173:PHA262176 PQK262173:PQW262176 QAG262173:QAS262176 QKC262173:QKO262176 QTY262173:QUK262176 RDU262173:REG262176 RNQ262173:ROC262176 RXM262173:RXY262176 SHI262173:SHU262176 SRE262173:SRQ262176 TBA262173:TBM262176 TKW262173:TLI262176 TUS262173:TVE262176 UEO262173:UFA262176 UOK262173:UOW262176 UYG262173:UYS262176 VIC262173:VIO262176 VRY262173:VSK262176 WBU262173:WCG262176 WLQ262173:WMC262176 WVM262173:WVY262176 E327709:Q327712 JA327709:JM327712 SW327709:TI327712 ACS327709:ADE327712 AMO327709:ANA327712 AWK327709:AWW327712 BGG327709:BGS327712 BQC327709:BQO327712 BZY327709:CAK327712 CJU327709:CKG327712 CTQ327709:CUC327712 DDM327709:DDY327712 DNI327709:DNU327712 DXE327709:DXQ327712 EHA327709:EHM327712 EQW327709:ERI327712 FAS327709:FBE327712 FKO327709:FLA327712 FUK327709:FUW327712 GEG327709:GES327712 GOC327709:GOO327712 GXY327709:GYK327712 HHU327709:HIG327712 HRQ327709:HSC327712 IBM327709:IBY327712 ILI327709:ILU327712 IVE327709:IVQ327712 JFA327709:JFM327712 JOW327709:JPI327712 JYS327709:JZE327712 KIO327709:KJA327712 KSK327709:KSW327712 LCG327709:LCS327712 LMC327709:LMO327712 LVY327709:LWK327712 MFU327709:MGG327712 MPQ327709:MQC327712 MZM327709:MZY327712 NJI327709:NJU327712 NTE327709:NTQ327712 ODA327709:ODM327712 OMW327709:ONI327712 OWS327709:OXE327712 PGO327709:PHA327712 PQK327709:PQW327712 QAG327709:QAS327712 QKC327709:QKO327712 QTY327709:QUK327712 RDU327709:REG327712 RNQ327709:ROC327712 RXM327709:RXY327712 SHI327709:SHU327712 SRE327709:SRQ327712 TBA327709:TBM327712 TKW327709:TLI327712 TUS327709:TVE327712 UEO327709:UFA327712 UOK327709:UOW327712 UYG327709:UYS327712 VIC327709:VIO327712 VRY327709:VSK327712 WBU327709:WCG327712 WLQ327709:WMC327712 WVM327709:WVY327712 E393245:Q393248 JA393245:JM393248 SW393245:TI393248 ACS393245:ADE393248 AMO393245:ANA393248 AWK393245:AWW393248 BGG393245:BGS393248 BQC393245:BQO393248 BZY393245:CAK393248 CJU393245:CKG393248 CTQ393245:CUC393248 DDM393245:DDY393248 DNI393245:DNU393248 DXE393245:DXQ393248 EHA393245:EHM393248 EQW393245:ERI393248 FAS393245:FBE393248 FKO393245:FLA393248 FUK393245:FUW393248 GEG393245:GES393248 GOC393245:GOO393248 GXY393245:GYK393248 HHU393245:HIG393248 HRQ393245:HSC393248 IBM393245:IBY393248 ILI393245:ILU393248 IVE393245:IVQ393248 JFA393245:JFM393248 JOW393245:JPI393248 JYS393245:JZE393248 KIO393245:KJA393248 KSK393245:KSW393248 LCG393245:LCS393248 LMC393245:LMO393248 LVY393245:LWK393248 MFU393245:MGG393248 MPQ393245:MQC393248 MZM393245:MZY393248 NJI393245:NJU393248 NTE393245:NTQ393248 ODA393245:ODM393248 OMW393245:ONI393248 OWS393245:OXE393248 PGO393245:PHA393248 PQK393245:PQW393248 QAG393245:QAS393248 QKC393245:QKO393248 QTY393245:QUK393248 RDU393245:REG393248 RNQ393245:ROC393248 RXM393245:RXY393248 SHI393245:SHU393248 SRE393245:SRQ393248 TBA393245:TBM393248 TKW393245:TLI393248 TUS393245:TVE393248 UEO393245:UFA393248 UOK393245:UOW393248 UYG393245:UYS393248 VIC393245:VIO393248 VRY393245:VSK393248 WBU393245:WCG393248 WLQ393245:WMC393248 WVM393245:WVY393248 E458781:Q458784 JA458781:JM458784 SW458781:TI458784 ACS458781:ADE458784 AMO458781:ANA458784 AWK458781:AWW458784 BGG458781:BGS458784 BQC458781:BQO458784 BZY458781:CAK458784 CJU458781:CKG458784 CTQ458781:CUC458784 DDM458781:DDY458784 DNI458781:DNU458784 DXE458781:DXQ458784 EHA458781:EHM458784 EQW458781:ERI458784 FAS458781:FBE458784 FKO458781:FLA458784 FUK458781:FUW458784 GEG458781:GES458784 GOC458781:GOO458784 GXY458781:GYK458784 HHU458781:HIG458784 HRQ458781:HSC458784 IBM458781:IBY458784 ILI458781:ILU458784 IVE458781:IVQ458784 JFA458781:JFM458784 JOW458781:JPI458784 JYS458781:JZE458784 KIO458781:KJA458784 KSK458781:KSW458784 LCG458781:LCS458784 LMC458781:LMO458784 LVY458781:LWK458784 MFU458781:MGG458784 MPQ458781:MQC458784 MZM458781:MZY458784 NJI458781:NJU458784 NTE458781:NTQ458784 ODA458781:ODM458784 OMW458781:ONI458784 OWS458781:OXE458784 PGO458781:PHA458784 PQK458781:PQW458784 QAG458781:QAS458784 QKC458781:QKO458784 QTY458781:QUK458784 RDU458781:REG458784 RNQ458781:ROC458784 RXM458781:RXY458784 SHI458781:SHU458784 SRE458781:SRQ458784 TBA458781:TBM458784 TKW458781:TLI458784 TUS458781:TVE458784 UEO458781:UFA458784 UOK458781:UOW458784 UYG458781:UYS458784 VIC458781:VIO458784 VRY458781:VSK458784 WBU458781:WCG458784 WLQ458781:WMC458784 WVM458781:WVY458784 E524317:Q524320 JA524317:JM524320 SW524317:TI524320 ACS524317:ADE524320 AMO524317:ANA524320 AWK524317:AWW524320 BGG524317:BGS524320 BQC524317:BQO524320 BZY524317:CAK524320 CJU524317:CKG524320 CTQ524317:CUC524320 DDM524317:DDY524320 DNI524317:DNU524320 DXE524317:DXQ524320 EHA524317:EHM524320 EQW524317:ERI524320 FAS524317:FBE524320 FKO524317:FLA524320 FUK524317:FUW524320 GEG524317:GES524320 GOC524317:GOO524320 GXY524317:GYK524320 HHU524317:HIG524320 HRQ524317:HSC524320 IBM524317:IBY524320 ILI524317:ILU524320 IVE524317:IVQ524320 JFA524317:JFM524320 JOW524317:JPI524320 JYS524317:JZE524320 KIO524317:KJA524320 KSK524317:KSW524320 LCG524317:LCS524320 LMC524317:LMO524320 LVY524317:LWK524320 MFU524317:MGG524320 MPQ524317:MQC524320 MZM524317:MZY524320 NJI524317:NJU524320 NTE524317:NTQ524320 ODA524317:ODM524320 OMW524317:ONI524320 OWS524317:OXE524320 PGO524317:PHA524320 PQK524317:PQW524320 QAG524317:QAS524320 QKC524317:QKO524320 QTY524317:QUK524320 RDU524317:REG524320 RNQ524317:ROC524320 RXM524317:RXY524320 SHI524317:SHU524320 SRE524317:SRQ524320 TBA524317:TBM524320 TKW524317:TLI524320 TUS524317:TVE524320 UEO524317:UFA524320 UOK524317:UOW524320 UYG524317:UYS524320 VIC524317:VIO524320 VRY524317:VSK524320 WBU524317:WCG524320 WLQ524317:WMC524320 WVM524317:WVY524320 E589853:Q589856 JA589853:JM589856 SW589853:TI589856 ACS589853:ADE589856 AMO589853:ANA589856 AWK589853:AWW589856 BGG589853:BGS589856 BQC589853:BQO589856 BZY589853:CAK589856 CJU589853:CKG589856 CTQ589853:CUC589856 DDM589853:DDY589856 DNI589853:DNU589856 DXE589853:DXQ589856 EHA589853:EHM589856 EQW589853:ERI589856 FAS589853:FBE589856 FKO589853:FLA589856 FUK589853:FUW589856 GEG589853:GES589856 GOC589853:GOO589856 GXY589853:GYK589856 HHU589853:HIG589856 HRQ589853:HSC589856 IBM589853:IBY589856 ILI589853:ILU589856 IVE589853:IVQ589856 JFA589853:JFM589856 JOW589853:JPI589856 JYS589853:JZE589856 KIO589853:KJA589856 KSK589853:KSW589856 LCG589853:LCS589856 LMC589853:LMO589856 LVY589853:LWK589856 MFU589853:MGG589856 MPQ589853:MQC589856 MZM589853:MZY589856 NJI589853:NJU589856 NTE589853:NTQ589856 ODA589853:ODM589856 OMW589853:ONI589856 OWS589853:OXE589856 PGO589853:PHA589856 PQK589853:PQW589856 QAG589853:QAS589856 QKC589853:QKO589856 QTY589853:QUK589856 RDU589853:REG589856 RNQ589853:ROC589856 RXM589853:RXY589856 SHI589853:SHU589856 SRE589853:SRQ589856 TBA589853:TBM589856 TKW589853:TLI589856 TUS589853:TVE589856 UEO589853:UFA589856 UOK589853:UOW589856 UYG589853:UYS589856 VIC589853:VIO589856 VRY589853:VSK589856 WBU589853:WCG589856 WLQ589853:WMC589856 WVM589853:WVY589856 E655389:Q655392 JA655389:JM655392 SW655389:TI655392 ACS655389:ADE655392 AMO655389:ANA655392 AWK655389:AWW655392 BGG655389:BGS655392 BQC655389:BQO655392 BZY655389:CAK655392 CJU655389:CKG655392 CTQ655389:CUC655392 DDM655389:DDY655392 DNI655389:DNU655392 DXE655389:DXQ655392 EHA655389:EHM655392 EQW655389:ERI655392 FAS655389:FBE655392 FKO655389:FLA655392 FUK655389:FUW655392 GEG655389:GES655392 GOC655389:GOO655392 GXY655389:GYK655392 HHU655389:HIG655392 HRQ655389:HSC655392 IBM655389:IBY655392 ILI655389:ILU655392 IVE655389:IVQ655392 JFA655389:JFM655392 JOW655389:JPI655392 JYS655389:JZE655392 KIO655389:KJA655392 KSK655389:KSW655392 LCG655389:LCS655392 LMC655389:LMO655392 LVY655389:LWK655392 MFU655389:MGG655392 MPQ655389:MQC655392 MZM655389:MZY655392 NJI655389:NJU655392 NTE655389:NTQ655392 ODA655389:ODM655392 OMW655389:ONI655392 OWS655389:OXE655392 PGO655389:PHA655392 PQK655389:PQW655392 QAG655389:QAS655392 QKC655389:QKO655392 QTY655389:QUK655392 RDU655389:REG655392 RNQ655389:ROC655392 RXM655389:RXY655392 SHI655389:SHU655392 SRE655389:SRQ655392 TBA655389:TBM655392 TKW655389:TLI655392 TUS655389:TVE655392 UEO655389:UFA655392 UOK655389:UOW655392 UYG655389:UYS655392 VIC655389:VIO655392 VRY655389:VSK655392 WBU655389:WCG655392 WLQ655389:WMC655392 WVM655389:WVY655392 E720925:Q720928 JA720925:JM720928 SW720925:TI720928 ACS720925:ADE720928 AMO720925:ANA720928 AWK720925:AWW720928 BGG720925:BGS720928 BQC720925:BQO720928 BZY720925:CAK720928 CJU720925:CKG720928 CTQ720925:CUC720928 DDM720925:DDY720928 DNI720925:DNU720928 DXE720925:DXQ720928 EHA720925:EHM720928 EQW720925:ERI720928 FAS720925:FBE720928 FKO720925:FLA720928 FUK720925:FUW720928 GEG720925:GES720928 GOC720925:GOO720928 GXY720925:GYK720928 HHU720925:HIG720928 HRQ720925:HSC720928 IBM720925:IBY720928 ILI720925:ILU720928 IVE720925:IVQ720928 JFA720925:JFM720928 JOW720925:JPI720928 JYS720925:JZE720928 KIO720925:KJA720928 KSK720925:KSW720928 LCG720925:LCS720928 LMC720925:LMO720928 LVY720925:LWK720928 MFU720925:MGG720928 MPQ720925:MQC720928 MZM720925:MZY720928 NJI720925:NJU720928 NTE720925:NTQ720928 ODA720925:ODM720928 OMW720925:ONI720928 OWS720925:OXE720928 PGO720925:PHA720928 PQK720925:PQW720928 QAG720925:QAS720928 QKC720925:QKO720928 QTY720925:QUK720928 RDU720925:REG720928 RNQ720925:ROC720928 RXM720925:RXY720928 SHI720925:SHU720928 SRE720925:SRQ720928 TBA720925:TBM720928 TKW720925:TLI720928 TUS720925:TVE720928 UEO720925:UFA720928 UOK720925:UOW720928 UYG720925:UYS720928 VIC720925:VIO720928 VRY720925:VSK720928 WBU720925:WCG720928 WLQ720925:WMC720928 WVM720925:WVY720928 E786461:Q786464 JA786461:JM786464 SW786461:TI786464 ACS786461:ADE786464 AMO786461:ANA786464 AWK786461:AWW786464 BGG786461:BGS786464 BQC786461:BQO786464 BZY786461:CAK786464 CJU786461:CKG786464 CTQ786461:CUC786464 DDM786461:DDY786464 DNI786461:DNU786464 DXE786461:DXQ786464 EHA786461:EHM786464 EQW786461:ERI786464 FAS786461:FBE786464 FKO786461:FLA786464 FUK786461:FUW786464 GEG786461:GES786464 GOC786461:GOO786464 GXY786461:GYK786464 HHU786461:HIG786464 HRQ786461:HSC786464 IBM786461:IBY786464 ILI786461:ILU786464 IVE786461:IVQ786464 JFA786461:JFM786464 JOW786461:JPI786464 JYS786461:JZE786464 KIO786461:KJA786464 KSK786461:KSW786464 LCG786461:LCS786464 LMC786461:LMO786464 LVY786461:LWK786464 MFU786461:MGG786464 MPQ786461:MQC786464 MZM786461:MZY786464 NJI786461:NJU786464 NTE786461:NTQ786464 ODA786461:ODM786464 OMW786461:ONI786464 OWS786461:OXE786464 PGO786461:PHA786464 PQK786461:PQW786464 QAG786461:QAS786464 QKC786461:QKO786464 QTY786461:QUK786464 RDU786461:REG786464 RNQ786461:ROC786464 RXM786461:RXY786464 SHI786461:SHU786464 SRE786461:SRQ786464 TBA786461:TBM786464 TKW786461:TLI786464 TUS786461:TVE786464 UEO786461:UFA786464 UOK786461:UOW786464 UYG786461:UYS786464 VIC786461:VIO786464 VRY786461:VSK786464 WBU786461:WCG786464 WLQ786461:WMC786464 WVM786461:WVY786464 E851997:Q852000 JA851997:JM852000 SW851997:TI852000 ACS851997:ADE852000 AMO851997:ANA852000 AWK851997:AWW852000 BGG851997:BGS852000 BQC851997:BQO852000 BZY851997:CAK852000 CJU851997:CKG852000 CTQ851997:CUC852000 DDM851997:DDY852000 DNI851997:DNU852000 DXE851997:DXQ852000 EHA851997:EHM852000 EQW851997:ERI852000 FAS851997:FBE852000 FKO851997:FLA852000 FUK851997:FUW852000 GEG851997:GES852000 GOC851997:GOO852000 GXY851997:GYK852000 HHU851997:HIG852000 HRQ851997:HSC852000 IBM851997:IBY852000 ILI851997:ILU852000 IVE851997:IVQ852000 JFA851997:JFM852000 JOW851997:JPI852000 JYS851997:JZE852000 KIO851997:KJA852000 KSK851997:KSW852000 LCG851997:LCS852000 LMC851997:LMO852000 LVY851997:LWK852000 MFU851997:MGG852000 MPQ851997:MQC852000 MZM851997:MZY852000 NJI851997:NJU852000 NTE851997:NTQ852000 ODA851997:ODM852000 OMW851997:ONI852000 OWS851997:OXE852000 PGO851997:PHA852000 PQK851997:PQW852000 QAG851997:QAS852000 QKC851997:QKO852000 QTY851997:QUK852000 RDU851997:REG852000 RNQ851997:ROC852000 RXM851997:RXY852000 SHI851997:SHU852000 SRE851997:SRQ852000 TBA851997:TBM852000 TKW851997:TLI852000 TUS851997:TVE852000 UEO851997:UFA852000 UOK851997:UOW852000 UYG851997:UYS852000 VIC851997:VIO852000 VRY851997:VSK852000 WBU851997:WCG852000 WLQ851997:WMC852000 WVM851997:WVY852000 E917533:Q917536 JA917533:JM917536 SW917533:TI917536 ACS917533:ADE917536 AMO917533:ANA917536 AWK917533:AWW917536 BGG917533:BGS917536 BQC917533:BQO917536 BZY917533:CAK917536 CJU917533:CKG917536 CTQ917533:CUC917536 DDM917533:DDY917536 DNI917533:DNU917536 DXE917533:DXQ917536 EHA917533:EHM917536 EQW917533:ERI917536 FAS917533:FBE917536 FKO917533:FLA917536 FUK917533:FUW917536 GEG917533:GES917536 GOC917533:GOO917536 GXY917533:GYK917536 HHU917533:HIG917536 HRQ917533:HSC917536 IBM917533:IBY917536 ILI917533:ILU917536 IVE917533:IVQ917536 JFA917533:JFM917536 JOW917533:JPI917536 JYS917533:JZE917536 KIO917533:KJA917536 KSK917533:KSW917536 LCG917533:LCS917536 LMC917533:LMO917536 LVY917533:LWK917536 MFU917533:MGG917536 MPQ917533:MQC917536 MZM917533:MZY917536 NJI917533:NJU917536 NTE917533:NTQ917536 ODA917533:ODM917536 OMW917533:ONI917536 OWS917533:OXE917536 PGO917533:PHA917536 PQK917533:PQW917536 QAG917533:QAS917536 QKC917533:QKO917536 QTY917533:QUK917536 RDU917533:REG917536 RNQ917533:ROC917536 RXM917533:RXY917536 SHI917533:SHU917536 SRE917533:SRQ917536 TBA917533:TBM917536 TKW917533:TLI917536 TUS917533:TVE917536 UEO917533:UFA917536 UOK917533:UOW917536 UYG917533:UYS917536 VIC917533:VIO917536 VRY917533:VSK917536 WBU917533:WCG917536 WLQ917533:WMC917536 WVM917533:WVY917536 E983069:Q983072 JA983069:JM983072 SW983069:TI983072 ACS983069:ADE983072 AMO983069:ANA983072 AWK983069:AWW983072 BGG983069:BGS983072 BQC983069:BQO983072 BZY983069:CAK983072 CJU983069:CKG983072 CTQ983069:CUC983072 DDM983069:DDY983072 DNI983069:DNU983072 DXE983069:DXQ983072 EHA983069:EHM983072 EQW983069:ERI983072 FAS983069:FBE983072 FKO983069:FLA983072 FUK983069:FUW983072 GEG983069:GES983072 GOC983069:GOO983072 GXY983069:GYK983072 HHU983069:HIG983072 HRQ983069:HSC983072 IBM983069:IBY983072 ILI983069:ILU983072 IVE983069:IVQ983072 JFA983069:JFM983072 JOW983069:JPI983072 JYS983069:JZE983072 KIO983069:KJA983072 KSK983069:KSW983072 LCG983069:LCS983072 LMC983069:LMO983072 LVY983069:LWK983072 MFU983069:MGG983072 MPQ983069:MQC983072 MZM983069:MZY983072 NJI983069:NJU983072 NTE983069:NTQ983072 ODA983069:ODM983072 OMW983069:ONI983072 OWS983069:OXE983072 PGO983069:PHA983072 PQK983069:PQW983072 QAG983069:QAS983072 QKC983069:QKO983072 QTY983069:QUK983072 RDU983069:REG983072 RNQ983069:ROC983072 RXM983069:RXY983072 SHI983069:SHU983072 SRE983069:SRQ983072 TBA983069:TBM983072 TKW983069:TLI983072 TUS983069:TVE983072 UEO983069:UFA983072 UOK983069:UOW983072 UYG983069:UYS983072 VIC983069:VIO983072 VRY983069:VSK983072 WBU983069:WCG983072 WLQ983069:WMC983072 WVM983069:WVY983072 E983046:Q983067 JA983046:JM983067 SW983046:TI983067 ACS983046:ADE983067 AMO983046:ANA983067 AWK983046:AWW983067 BGG983046:BGS983067 BQC983046:BQO983067 BZY983046:CAK983067 CJU983046:CKG983067 CTQ983046:CUC983067 DDM983046:DDY983067 DNI983046:DNU983067 DXE983046:DXQ983067 EHA983046:EHM983067 EQW983046:ERI983067 FAS983046:FBE983067 FKO983046:FLA983067 FUK983046:FUW983067 GEG983046:GES983067 GOC983046:GOO983067 GXY983046:GYK983067 HHU983046:HIG983067 HRQ983046:HSC983067 IBM983046:IBY983067 ILI983046:ILU983067 IVE983046:IVQ983067 JFA983046:JFM983067 JOW983046:JPI983067 JYS983046:JZE983067 KIO983046:KJA983067 KSK983046:KSW983067 LCG983046:LCS983067 LMC983046:LMO983067 LVY983046:LWK983067 MFU983046:MGG983067 MPQ983046:MQC983067 MZM983046:MZY983067 NJI983046:NJU983067 NTE983046:NTQ983067 ODA983046:ODM983067 OMW983046:ONI983067 OWS983046:OXE983067 PGO983046:PHA983067 PQK983046:PQW983067 QAG983046:QAS983067 QKC983046:QKO983067 QTY983046:QUK983067 RDU983046:REG983067 RNQ983046:ROC983067 RXM983046:RXY983067 SHI983046:SHU983067 SRE983046:SRQ983067 TBA983046:TBM983067 TKW983046:TLI983067 TUS983046:TVE983067 UEO983046:UFA983067 UOK983046:UOW983067 UYG983046:UYS983067 VIC983046:VIO983067 VRY983046:VSK983067 WBU983046:WCG983067 WLQ983046:WMC983067 WVM983046:WVY983067 E65542:Q65563 JA65542:JM65563 SW65542:TI65563 ACS65542:ADE65563 AMO65542:ANA65563 AWK65542:AWW65563 BGG65542:BGS65563 BQC65542:BQO65563 BZY65542:CAK65563 CJU65542:CKG65563 CTQ65542:CUC65563 DDM65542:DDY65563 DNI65542:DNU65563 DXE65542:DXQ65563 EHA65542:EHM65563 EQW65542:ERI65563 FAS65542:FBE65563 FKO65542:FLA65563 FUK65542:FUW65563 GEG65542:GES65563 GOC65542:GOO65563 GXY65542:GYK65563 HHU65542:HIG65563 HRQ65542:HSC65563 IBM65542:IBY65563 ILI65542:ILU65563 IVE65542:IVQ65563 JFA65542:JFM65563 JOW65542:JPI65563 JYS65542:JZE65563 KIO65542:KJA65563 KSK65542:KSW65563 LCG65542:LCS65563 LMC65542:LMO65563 LVY65542:LWK65563 MFU65542:MGG65563 MPQ65542:MQC65563 MZM65542:MZY65563 NJI65542:NJU65563 NTE65542:NTQ65563 ODA65542:ODM65563 OMW65542:ONI65563 OWS65542:OXE65563 PGO65542:PHA65563 PQK65542:PQW65563 QAG65542:QAS65563 QKC65542:QKO65563 QTY65542:QUK65563 RDU65542:REG65563 RNQ65542:ROC65563 RXM65542:RXY65563 SHI65542:SHU65563 SRE65542:SRQ65563 TBA65542:TBM65563 TKW65542:TLI65563 TUS65542:TVE65563 UEO65542:UFA65563 UOK65542:UOW65563 UYG65542:UYS65563 VIC65542:VIO65563 VRY65542:VSK65563 WBU65542:WCG65563 WLQ65542:WMC65563 WVM65542:WVY65563 E131078:Q131099 JA131078:JM131099 SW131078:TI131099 ACS131078:ADE131099 AMO131078:ANA131099 AWK131078:AWW131099 BGG131078:BGS131099 BQC131078:BQO131099 BZY131078:CAK131099 CJU131078:CKG131099 CTQ131078:CUC131099 DDM131078:DDY131099 DNI131078:DNU131099 DXE131078:DXQ131099 EHA131078:EHM131099 EQW131078:ERI131099 FAS131078:FBE131099 FKO131078:FLA131099 FUK131078:FUW131099 GEG131078:GES131099 GOC131078:GOO131099 GXY131078:GYK131099 HHU131078:HIG131099 HRQ131078:HSC131099 IBM131078:IBY131099 ILI131078:ILU131099 IVE131078:IVQ131099 JFA131078:JFM131099 JOW131078:JPI131099 JYS131078:JZE131099 KIO131078:KJA131099 KSK131078:KSW131099 LCG131078:LCS131099 LMC131078:LMO131099 LVY131078:LWK131099 MFU131078:MGG131099 MPQ131078:MQC131099 MZM131078:MZY131099 NJI131078:NJU131099 NTE131078:NTQ131099 ODA131078:ODM131099 OMW131078:ONI131099 OWS131078:OXE131099 PGO131078:PHA131099 PQK131078:PQW131099 QAG131078:QAS131099 QKC131078:QKO131099 QTY131078:QUK131099 RDU131078:REG131099 RNQ131078:ROC131099 RXM131078:RXY131099 SHI131078:SHU131099 SRE131078:SRQ131099 TBA131078:TBM131099 TKW131078:TLI131099 TUS131078:TVE131099 UEO131078:UFA131099 UOK131078:UOW131099 UYG131078:UYS131099 VIC131078:VIO131099 VRY131078:VSK131099 WBU131078:WCG131099 WLQ131078:WMC131099 WVM131078:WVY131099 E196614:Q196635 JA196614:JM196635 SW196614:TI196635 ACS196614:ADE196635 AMO196614:ANA196635 AWK196614:AWW196635 BGG196614:BGS196635 BQC196614:BQO196635 BZY196614:CAK196635 CJU196614:CKG196635 CTQ196614:CUC196635 DDM196614:DDY196635 DNI196614:DNU196635 DXE196614:DXQ196635 EHA196614:EHM196635 EQW196614:ERI196635 FAS196614:FBE196635 FKO196614:FLA196635 FUK196614:FUW196635 GEG196614:GES196635 GOC196614:GOO196635 GXY196614:GYK196635 HHU196614:HIG196635 HRQ196614:HSC196635 IBM196614:IBY196635 ILI196614:ILU196635 IVE196614:IVQ196635 JFA196614:JFM196635 JOW196614:JPI196635 JYS196614:JZE196635 KIO196614:KJA196635 KSK196614:KSW196635 LCG196614:LCS196635 LMC196614:LMO196635 LVY196614:LWK196635 MFU196614:MGG196635 MPQ196614:MQC196635 MZM196614:MZY196635 NJI196614:NJU196635 NTE196614:NTQ196635 ODA196614:ODM196635 OMW196614:ONI196635 OWS196614:OXE196635 PGO196614:PHA196635 PQK196614:PQW196635 QAG196614:QAS196635 QKC196614:QKO196635 QTY196614:QUK196635 RDU196614:REG196635 RNQ196614:ROC196635 RXM196614:RXY196635 SHI196614:SHU196635 SRE196614:SRQ196635 TBA196614:TBM196635 TKW196614:TLI196635 TUS196614:TVE196635 UEO196614:UFA196635 UOK196614:UOW196635 UYG196614:UYS196635 VIC196614:VIO196635 VRY196614:VSK196635 WBU196614:WCG196635 WLQ196614:WMC196635 WVM196614:WVY196635 E262150:Q262171 JA262150:JM262171 SW262150:TI262171 ACS262150:ADE262171 AMO262150:ANA262171 AWK262150:AWW262171 BGG262150:BGS262171 BQC262150:BQO262171 BZY262150:CAK262171 CJU262150:CKG262171 CTQ262150:CUC262171 DDM262150:DDY262171 DNI262150:DNU262171 DXE262150:DXQ262171 EHA262150:EHM262171 EQW262150:ERI262171 FAS262150:FBE262171 FKO262150:FLA262171 FUK262150:FUW262171 GEG262150:GES262171 GOC262150:GOO262171 GXY262150:GYK262171 HHU262150:HIG262171 HRQ262150:HSC262171 IBM262150:IBY262171 ILI262150:ILU262171 IVE262150:IVQ262171 JFA262150:JFM262171 JOW262150:JPI262171 JYS262150:JZE262171 KIO262150:KJA262171 KSK262150:KSW262171 LCG262150:LCS262171 LMC262150:LMO262171 LVY262150:LWK262171 MFU262150:MGG262171 MPQ262150:MQC262171 MZM262150:MZY262171 NJI262150:NJU262171 NTE262150:NTQ262171 ODA262150:ODM262171 OMW262150:ONI262171 OWS262150:OXE262171 PGO262150:PHA262171 PQK262150:PQW262171 QAG262150:QAS262171 QKC262150:QKO262171 QTY262150:QUK262171 RDU262150:REG262171 RNQ262150:ROC262171 RXM262150:RXY262171 SHI262150:SHU262171 SRE262150:SRQ262171 TBA262150:TBM262171 TKW262150:TLI262171 TUS262150:TVE262171 UEO262150:UFA262171 UOK262150:UOW262171 UYG262150:UYS262171 VIC262150:VIO262171 VRY262150:VSK262171 WBU262150:WCG262171 WLQ262150:WMC262171 WVM262150:WVY262171 E327686:Q327707 JA327686:JM327707 SW327686:TI327707 ACS327686:ADE327707 AMO327686:ANA327707 AWK327686:AWW327707 BGG327686:BGS327707 BQC327686:BQO327707 BZY327686:CAK327707 CJU327686:CKG327707 CTQ327686:CUC327707 DDM327686:DDY327707 DNI327686:DNU327707 DXE327686:DXQ327707 EHA327686:EHM327707 EQW327686:ERI327707 FAS327686:FBE327707 FKO327686:FLA327707 FUK327686:FUW327707 GEG327686:GES327707 GOC327686:GOO327707 GXY327686:GYK327707 HHU327686:HIG327707 HRQ327686:HSC327707 IBM327686:IBY327707 ILI327686:ILU327707 IVE327686:IVQ327707 JFA327686:JFM327707 JOW327686:JPI327707 JYS327686:JZE327707 KIO327686:KJA327707 KSK327686:KSW327707 LCG327686:LCS327707 LMC327686:LMO327707 LVY327686:LWK327707 MFU327686:MGG327707 MPQ327686:MQC327707 MZM327686:MZY327707 NJI327686:NJU327707 NTE327686:NTQ327707 ODA327686:ODM327707 OMW327686:ONI327707 OWS327686:OXE327707 PGO327686:PHA327707 PQK327686:PQW327707 QAG327686:QAS327707 QKC327686:QKO327707 QTY327686:QUK327707 RDU327686:REG327707 RNQ327686:ROC327707 RXM327686:RXY327707 SHI327686:SHU327707 SRE327686:SRQ327707 TBA327686:TBM327707 TKW327686:TLI327707 TUS327686:TVE327707 UEO327686:UFA327707 UOK327686:UOW327707 UYG327686:UYS327707 VIC327686:VIO327707 VRY327686:VSK327707 WBU327686:WCG327707 WLQ327686:WMC327707 WVM327686:WVY327707 R75:R77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道立（生徒数）</vt:lpstr>
      <vt:lpstr>市町村立 (生徒数)</vt:lpstr>
      <vt:lpstr>私立 (生徒数)</vt:lpstr>
      <vt:lpstr>道立 (教員数)</vt:lpstr>
      <vt:lpstr>市町村立 (教員数)</vt:lpstr>
      <vt:lpstr>私立 (教員数)</vt:lpstr>
      <vt:lpstr>道立 (職員数)</vt:lpstr>
      <vt:lpstr>市町村立 (職員数)</vt:lpstr>
      <vt:lpstr>私立(職員数) </vt:lpstr>
      <vt:lpstr>通信制･有朋協力校・技能連携協力校</vt:lpstr>
      <vt:lpstr>専攻科をおいている学校</vt:lpstr>
      <vt:lpstr>'市町村立 (教員数)'!Print_Area</vt:lpstr>
      <vt:lpstr>'市町村立 (職員数)'!Print_Area</vt:lpstr>
      <vt:lpstr>'市町村立 (生徒数)'!Print_Area</vt:lpstr>
      <vt:lpstr>'私立 (教員数)'!Print_Area</vt:lpstr>
      <vt:lpstr>'私立 (生徒数)'!Print_Area</vt:lpstr>
      <vt:lpstr>'私立(職員数) '!Print_Area</vt:lpstr>
      <vt:lpstr>専攻科をおいている学校!Print_Area</vt:lpstr>
      <vt:lpstr>'道立 (教員数)'!Print_Area</vt:lpstr>
      <vt:lpstr>'道立 (職員数)'!Print_Area</vt:lpstr>
      <vt:lpstr>'道立（生徒数）'!Print_Area</vt:lpstr>
      <vt:lpstr>'市町村立 (職員数)'!Print_Titles</vt:lpstr>
      <vt:lpstr>'市町村立 (生徒数)'!Print_Titles</vt:lpstr>
      <vt:lpstr>'私立 (教員数)'!Print_Titles</vt:lpstr>
      <vt:lpstr>'私立 (生徒数)'!Print_Titles</vt:lpstr>
      <vt:lpstr>'私立(職員数) '!Print_Titles</vt:lpstr>
      <vt:lpstr>'道立 (教員数)'!Print_Titles</vt:lpstr>
      <vt:lpstr>'道立 (職員数)'!Print_Titles</vt:lpstr>
      <vt:lpstr>'道立（生徒数）'!Print_Titles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Windows ユーザー</cp:lastModifiedBy>
  <cp:lastPrinted>2021-03-12T06:15:00Z</cp:lastPrinted>
  <dcterms:created xsi:type="dcterms:W3CDTF">2010-12-20T02:26:26Z</dcterms:created>
  <dcterms:modified xsi:type="dcterms:W3CDTF">2021-05-28T01:13:57Z</dcterms:modified>
</cp:coreProperties>
</file>