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★北海道学校一覧\R2年度\02 原稿\"/>
    </mc:Choice>
  </mc:AlternateContent>
  <bookViews>
    <workbookView xWindow="-15" yWindow="-15" windowWidth="10260" windowHeight="8220" tabRatio="802" firstSheet="1" activeTab="1"/>
  </bookViews>
  <sheets>
    <sheet name="凡例" sheetId="5" r:id="rId1"/>
    <sheet name="総括表" sheetId="4" r:id="rId2"/>
    <sheet name="学校数総括表" sheetId="6" r:id="rId3"/>
    <sheet name="幼稚園総括表" sheetId="18" r:id="rId4"/>
    <sheet name="こども園総括表" sheetId="20" r:id="rId5"/>
    <sheet name="小学校総括表" sheetId="9" r:id="rId6"/>
    <sheet name="中学校総括表" sheetId="10" r:id="rId7"/>
    <sheet name="高等学校総括表 " sheetId="11" r:id="rId8"/>
    <sheet name="高等学校小学科(道立) " sheetId="21" r:id="rId9"/>
    <sheet name="高等学校小学科（市立・私立）" sheetId="13" r:id="rId10"/>
    <sheet name="へき地学校数" sheetId="16" r:id="rId11"/>
  </sheets>
  <definedNames>
    <definedName name="_xlnm._FilterDatabase" localSheetId="4" hidden="1">こども園総括表!$A$16:$AU$57</definedName>
    <definedName name="_xlnm._FilterDatabase" localSheetId="9" hidden="1">'高等学校小学科（市立・私立）'!$D$12:$AM$67</definedName>
    <definedName name="_xlnm._FilterDatabase" localSheetId="8" hidden="1">'高等学校小学科(道立) '!$D$9:$AM$87</definedName>
    <definedName name="_xlnm._FilterDatabase" localSheetId="3" hidden="1">幼稚園総括表!$A$16:$AJ$59</definedName>
    <definedName name="_key01" localSheetId="8" hidden="1">#REF!</definedName>
    <definedName name="_key01" hidden="1">#REF!</definedName>
    <definedName name="_Key1" localSheetId="4" hidden="1">#REF!</definedName>
    <definedName name="_Key1" localSheetId="10" hidden="1">#REF!</definedName>
    <definedName name="_Key1" localSheetId="2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4" hidden="1">#REF!</definedName>
    <definedName name="_Sort" localSheetId="10" hidden="1">#REF!</definedName>
    <definedName name="_Sort" localSheetId="2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hidden="1">#REF!</definedName>
    <definedName name="\K" localSheetId="4">#REF!</definedName>
    <definedName name="\K" localSheetId="10">#REF!</definedName>
    <definedName name="\K" localSheetId="2">#REF!</definedName>
    <definedName name="\K" localSheetId="9">#REF!</definedName>
    <definedName name="\K" localSheetId="8">#REF!</definedName>
    <definedName name="\K" localSheetId="7">#REF!</definedName>
    <definedName name="\K" localSheetId="5">#REF!</definedName>
    <definedName name="\K" localSheetId="6">#REF!</definedName>
    <definedName name="\K" localSheetId="3">#REF!</definedName>
    <definedName name="\K">#REF!</definedName>
    <definedName name="\L" localSheetId="4">#REF!</definedName>
    <definedName name="\L" localSheetId="10">#REF!</definedName>
    <definedName name="\L" localSheetId="2">#REF!</definedName>
    <definedName name="\L" localSheetId="9">#REF!</definedName>
    <definedName name="\L" localSheetId="8">#REF!</definedName>
    <definedName name="\L" localSheetId="7">#REF!</definedName>
    <definedName name="\L" localSheetId="5">#REF!</definedName>
    <definedName name="\L" localSheetId="6">#REF!</definedName>
    <definedName name="\L" localSheetId="3">#REF!</definedName>
    <definedName name="\L">#REF!</definedName>
    <definedName name="_xlnm.Print_Area" localSheetId="4">こども園総括表!$A$1:$AU$73</definedName>
    <definedName name="_xlnm.Print_Area" localSheetId="9">'高等学校小学科（市立・私立）'!$A$1:$AM$70</definedName>
    <definedName name="_xlnm.Print_Area" localSheetId="8">'高等学校小学科(道立) '!$A$1:$AM$95</definedName>
    <definedName name="_xlnm.Print_Area" localSheetId="7">'高等学校総括表 '!$A$1:$AZ$86</definedName>
    <definedName name="_xlnm.Print_Area" localSheetId="5">小学校総括表!$A$1:$AT$38</definedName>
    <definedName name="_xlnm.Print_Area" localSheetId="0">凡例!$A$1:$J$28</definedName>
    <definedName name="_xlnm.Print_Area" localSheetId="3">幼稚園総括表!$A$1:$AJ$83</definedName>
    <definedName name="sss" localSheetId="4" hidden="1">#REF!</definedName>
    <definedName name="sss" localSheetId="10" hidden="1">#REF!</definedName>
    <definedName name="sss" localSheetId="8" hidden="1">#REF!</definedName>
    <definedName name="sss" localSheetId="3" hidden="1">#REF!</definedName>
    <definedName name="sss" hidden="1">#REF!</definedName>
  </definedNames>
  <calcPr calcId="162913"/>
</workbook>
</file>

<file path=xl/calcChain.xml><?xml version="1.0" encoding="utf-8"?>
<calcChain xmlns="http://schemas.openxmlformats.org/spreadsheetml/2006/main">
  <c r="X17" i="20" l="1"/>
  <c r="F14" i="20" l="1"/>
  <c r="AM88" i="21" l="1"/>
  <c r="AL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I88" i="21"/>
  <c r="H88" i="21"/>
  <c r="G88" i="21"/>
  <c r="F88" i="21"/>
  <c r="E88" i="21"/>
  <c r="D88" i="21"/>
  <c r="AM81" i="21"/>
  <c r="AL81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AM70" i="21"/>
  <c r="AL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P10" i="21" s="1"/>
  <c r="O51" i="21"/>
  <c r="N51" i="21"/>
  <c r="N10" i="21" s="1"/>
  <c r="M51" i="21"/>
  <c r="M10" i="21" s="1"/>
  <c r="L51" i="21"/>
  <c r="L10" i="21" s="1"/>
  <c r="K51" i="21"/>
  <c r="J51" i="21"/>
  <c r="J10" i="21" s="1"/>
  <c r="I51" i="21"/>
  <c r="I10" i="21" s="1"/>
  <c r="H51" i="21"/>
  <c r="H10" i="21" s="1"/>
  <c r="G51" i="21"/>
  <c r="F51" i="21"/>
  <c r="F10" i="21" s="1"/>
  <c r="E51" i="21"/>
  <c r="E10" i="21" s="1"/>
  <c r="D51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O10" i="21"/>
  <c r="K10" i="21"/>
  <c r="G10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E22" i="4" l="1"/>
  <c r="E8" i="4" l="1"/>
  <c r="Y18" i="20" l="1"/>
  <c r="X18" i="20"/>
  <c r="Z18" i="20" s="1"/>
  <c r="Z17" i="20"/>
  <c r="Y17" i="20"/>
  <c r="H20" i="20"/>
  <c r="K20" i="20"/>
  <c r="N20" i="20"/>
  <c r="Q20" i="20"/>
  <c r="T20" i="20"/>
  <c r="W20" i="20"/>
  <c r="X20" i="20"/>
  <c r="Y20" i="20"/>
  <c r="H21" i="20"/>
  <c r="K21" i="20"/>
  <c r="N21" i="20"/>
  <c r="Q21" i="20"/>
  <c r="T21" i="20"/>
  <c r="W21" i="20"/>
  <c r="X21" i="20"/>
  <c r="Y21" i="20"/>
  <c r="Z21" i="20" l="1"/>
  <c r="Z20" i="20"/>
  <c r="W18" i="20"/>
  <c r="W17" i="20"/>
  <c r="T18" i="20"/>
  <c r="T17" i="20"/>
  <c r="Q18" i="20"/>
  <c r="Q17" i="20"/>
  <c r="N18" i="20"/>
  <c r="N17" i="20"/>
  <c r="H18" i="20"/>
  <c r="H17" i="20"/>
  <c r="K17" i="20"/>
  <c r="K18" i="20"/>
  <c r="AM48" i="13" l="1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O15" i="11" l="1"/>
  <c r="L15" i="11"/>
  <c r="I15" i="11"/>
  <c r="C20" i="11"/>
  <c r="C53" i="11" l="1"/>
  <c r="C38" i="11"/>
  <c r="C18" i="11" s="1"/>
  <c r="C23" i="11"/>
  <c r="G25" i="11" l="1"/>
  <c r="D6" i="16" l="1"/>
  <c r="G11" i="10" l="1"/>
  <c r="E11" i="10"/>
  <c r="AK11" i="10" l="1"/>
  <c r="AK28" i="10"/>
  <c r="AK27" i="10"/>
  <c r="AK17" i="10"/>
  <c r="AK18" i="10"/>
  <c r="AK19" i="10"/>
  <c r="AK20" i="10"/>
  <c r="AK21" i="10"/>
  <c r="AK22" i="10"/>
  <c r="AK23" i="10"/>
  <c r="AK24" i="10"/>
  <c r="AK25" i="10"/>
  <c r="AK26" i="10"/>
  <c r="AK16" i="10"/>
  <c r="AK15" i="10"/>
  <c r="AT16" i="9"/>
  <c r="AG28" i="10"/>
  <c r="AG27" i="10"/>
  <c r="AG26" i="10"/>
  <c r="AG17" i="10"/>
  <c r="AG18" i="10"/>
  <c r="AG19" i="10"/>
  <c r="AG20" i="10"/>
  <c r="AG21" i="10"/>
  <c r="AG22" i="10"/>
  <c r="AG23" i="10"/>
  <c r="AG24" i="10"/>
  <c r="AG25" i="10"/>
  <c r="AG16" i="10"/>
  <c r="AG15" i="10"/>
  <c r="P13" i="10"/>
  <c r="M13" i="10"/>
  <c r="J13" i="10"/>
  <c r="P12" i="10"/>
  <c r="Q28" i="10"/>
  <c r="M15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J28" i="10"/>
  <c r="J17" i="10"/>
  <c r="J18" i="10"/>
  <c r="J19" i="10"/>
  <c r="J20" i="10"/>
  <c r="J21" i="10"/>
  <c r="J22" i="10"/>
  <c r="J23" i="10"/>
  <c r="J24" i="10"/>
  <c r="J25" i="10"/>
  <c r="J26" i="10"/>
  <c r="J27" i="10"/>
  <c r="J16" i="10"/>
  <c r="J15" i="10"/>
  <c r="F38" i="9" l="1"/>
  <c r="AO11" i="9"/>
  <c r="AT13" i="9"/>
  <c r="AP14" i="9"/>
  <c r="AP13" i="9"/>
  <c r="F14" i="9"/>
  <c r="F13" i="9"/>
  <c r="F12" i="9"/>
  <c r="Y12" i="9"/>
  <c r="V12" i="9"/>
  <c r="S12" i="9"/>
  <c r="P12" i="9"/>
  <c r="M12" i="9"/>
  <c r="J12" i="9"/>
  <c r="Y14" i="9"/>
  <c r="V14" i="9"/>
  <c r="S14" i="9"/>
  <c r="P14" i="9"/>
  <c r="M14" i="9"/>
  <c r="J14" i="9"/>
  <c r="Y13" i="9"/>
  <c r="V13" i="9"/>
  <c r="S13" i="9"/>
  <c r="P13" i="9"/>
  <c r="M13" i="9"/>
  <c r="J13" i="9"/>
  <c r="E12" i="9" l="1"/>
  <c r="D11" i="9"/>
  <c r="AP29" i="9" l="1"/>
  <c r="AP20" i="9"/>
  <c r="AP21" i="9"/>
  <c r="AP22" i="9"/>
  <c r="AP23" i="9"/>
  <c r="AP24" i="9"/>
  <c r="AP25" i="9"/>
  <c r="AP26" i="9"/>
  <c r="AP27" i="9"/>
  <c r="AP28" i="9"/>
  <c r="AP16" i="9"/>
  <c r="AP17" i="9"/>
  <c r="AP18" i="9"/>
  <c r="AP19" i="9"/>
  <c r="Z16" i="9"/>
  <c r="J29" i="9"/>
  <c r="J27" i="9"/>
  <c r="J28" i="9"/>
  <c r="J24" i="9"/>
  <c r="J25" i="9"/>
  <c r="J26" i="9"/>
  <c r="J18" i="9"/>
  <c r="J19" i="9"/>
  <c r="J20" i="9"/>
  <c r="J21" i="9"/>
  <c r="J22" i="9"/>
  <c r="J23" i="9"/>
  <c r="J17" i="9"/>
  <c r="J16" i="9"/>
  <c r="F13" i="18" l="1"/>
  <c r="F11" i="18" s="1"/>
  <c r="AJ59" i="18"/>
  <c r="AJ52" i="18"/>
  <c r="AJ58" i="18"/>
  <c r="AJ56" i="18"/>
  <c r="AJ55" i="18"/>
  <c r="AJ53" i="18"/>
  <c r="AJ50" i="18"/>
  <c r="AJ49" i="18"/>
  <c r="AJ47" i="18"/>
  <c r="AJ46" i="18"/>
  <c r="AJ44" i="18"/>
  <c r="AJ43" i="18"/>
  <c r="AJ41" i="18"/>
  <c r="AJ40" i="18"/>
  <c r="AJ39" i="18"/>
  <c r="AJ37" i="18"/>
  <c r="AJ36" i="18"/>
  <c r="AJ34" i="18"/>
  <c r="AJ33" i="18"/>
  <c r="AJ32" i="18"/>
  <c r="AJ30" i="18"/>
  <c r="AJ29" i="18"/>
  <c r="AJ27" i="18"/>
  <c r="AJ26" i="18"/>
  <c r="AJ24" i="18"/>
  <c r="AJ23" i="18"/>
  <c r="AJ21" i="18"/>
  <c r="AJ20" i="18"/>
  <c r="AJ18" i="18"/>
  <c r="AJ17" i="18"/>
  <c r="T59" i="18"/>
  <c r="T58" i="18"/>
  <c r="T56" i="18"/>
  <c r="T55" i="18"/>
  <c r="T53" i="18"/>
  <c r="T52" i="18"/>
  <c r="T50" i="18"/>
  <c r="T49" i="18"/>
  <c r="T47" i="18"/>
  <c r="T46" i="18"/>
  <c r="T44" i="18"/>
  <c r="T43" i="18"/>
  <c r="T41" i="18"/>
  <c r="T40" i="18"/>
  <c r="T39" i="18"/>
  <c r="T37" i="18"/>
  <c r="T36" i="18"/>
  <c r="T34" i="18"/>
  <c r="T33" i="18"/>
  <c r="T32" i="18"/>
  <c r="T30" i="18"/>
  <c r="T29" i="18"/>
  <c r="T27" i="18"/>
  <c r="T26" i="18"/>
  <c r="T23" i="18"/>
  <c r="T24" i="18"/>
  <c r="T21" i="18"/>
  <c r="T20" i="18"/>
  <c r="T18" i="18"/>
  <c r="T17" i="18"/>
  <c r="O17" i="18"/>
  <c r="P17" i="18"/>
  <c r="O18" i="18"/>
  <c r="P18" i="18"/>
  <c r="O20" i="18"/>
  <c r="P20" i="18"/>
  <c r="O21" i="18"/>
  <c r="P21" i="18"/>
  <c r="O23" i="18"/>
  <c r="P23" i="18"/>
  <c r="O24" i="18"/>
  <c r="P24" i="18"/>
  <c r="O26" i="18"/>
  <c r="P26" i="18"/>
  <c r="O27" i="18"/>
  <c r="P27" i="18"/>
  <c r="O29" i="18"/>
  <c r="P29" i="18"/>
  <c r="O30" i="18"/>
  <c r="P30" i="18"/>
  <c r="O32" i="18"/>
  <c r="P32" i="18"/>
  <c r="O33" i="18"/>
  <c r="P33" i="18"/>
  <c r="O34" i="18"/>
  <c r="P34" i="18"/>
  <c r="O36" i="18"/>
  <c r="P36" i="18"/>
  <c r="O37" i="18"/>
  <c r="P37" i="18"/>
  <c r="H27" i="18" l="1"/>
  <c r="N20" i="18"/>
  <c r="N21" i="18"/>
  <c r="K47" i="4" l="1"/>
  <c r="N47" i="4"/>
  <c r="M47" i="4"/>
  <c r="J47" i="4"/>
  <c r="G47" i="4"/>
  <c r="E47" i="4"/>
  <c r="H46" i="4"/>
  <c r="H45" i="4"/>
  <c r="H44" i="4"/>
  <c r="H43" i="4"/>
  <c r="H42" i="4"/>
  <c r="K40" i="4"/>
  <c r="J40" i="4"/>
  <c r="N40" i="4"/>
  <c r="M40" i="4"/>
  <c r="G40" i="4"/>
  <c r="E40" i="4"/>
  <c r="H39" i="4"/>
  <c r="H38" i="4"/>
  <c r="H37" i="4"/>
  <c r="H36" i="4"/>
  <c r="H40" i="4" l="1"/>
  <c r="H47" i="4"/>
  <c r="I49" i="6"/>
  <c r="H49" i="6"/>
  <c r="J49" i="6" s="1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I36" i="6"/>
  <c r="H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36" i="6" s="1"/>
  <c r="I8" i="6"/>
  <c r="H8" i="6"/>
  <c r="G8" i="6"/>
  <c r="D8" i="6"/>
  <c r="J8" i="6" s="1"/>
  <c r="I7" i="6"/>
  <c r="H7" i="6"/>
  <c r="G7" i="6"/>
  <c r="D7" i="6"/>
  <c r="J7" i="6" s="1"/>
  <c r="J22" i="4" l="1"/>
  <c r="D14" i="20" l="1"/>
  <c r="Q13" i="13" l="1"/>
  <c r="Z6" i="16" l="1"/>
  <c r="Y6" i="16"/>
  <c r="X6" i="16"/>
  <c r="W6" i="16"/>
  <c r="V6" i="16"/>
  <c r="U6" i="16"/>
  <c r="T6" i="16"/>
  <c r="M13" i="13" l="1"/>
  <c r="J6" i="16"/>
  <c r="I6" i="16"/>
  <c r="H6" i="16"/>
  <c r="G6" i="16"/>
  <c r="F6" i="16"/>
  <c r="E6" i="16"/>
  <c r="V18" i="11" l="1"/>
  <c r="S15" i="11" l="1"/>
  <c r="T15" i="11"/>
  <c r="G28" i="11"/>
  <c r="G27" i="11"/>
  <c r="G26" i="11"/>
  <c r="U68" i="11"/>
  <c r="T68" i="11"/>
  <c r="S68" i="11"/>
  <c r="O68" i="11"/>
  <c r="N68" i="11"/>
  <c r="M68" i="11"/>
  <c r="L68" i="11"/>
  <c r="K68" i="11"/>
  <c r="J68" i="11"/>
  <c r="I68" i="11"/>
  <c r="H68" i="11"/>
  <c r="G68" i="11"/>
  <c r="U67" i="11"/>
  <c r="T67" i="11"/>
  <c r="S67" i="11"/>
  <c r="O67" i="11"/>
  <c r="N67" i="11"/>
  <c r="M67" i="11"/>
  <c r="L67" i="11"/>
  <c r="K67" i="11"/>
  <c r="J67" i="11"/>
  <c r="I67" i="11"/>
  <c r="H67" i="11"/>
  <c r="G67" i="11"/>
  <c r="U66" i="11"/>
  <c r="T66" i="11"/>
  <c r="S66" i="11"/>
  <c r="O66" i="11"/>
  <c r="N66" i="11"/>
  <c r="M66" i="11"/>
  <c r="L66" i="11"/>
  <c r="K66" i="11"/>
  <c r="J66" i="11"/>
  <c r="I66" i="11"/>
  <c r="H66" i="11"/>
  <c r="G66" i="11"/>
  <c r="U65" i="11"/>
  <c r="T65" i="11"/>
  <c r="S65" i="11"/>
  <c r="O65" i="11"/>
  <c r="N65" i="11"/>
  <c r="M65" i="11"/>
  <c r="L65" i="11"/>
  <c r="K65" i="11"/>
  <c r="J65" i="11"/>
  <c r="I65" i="11"/>
  <c r="H65" i="11"/>
  <c r="G65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U15" i="11" l="1"/>
  <c r="G61" i="11"/>
  <c r="C13" i="11"/>
  <c r="C11" i="11" s="1"/>
  <c r="D11" i="10" l="1"/>
  <c r="Q12" i="10" l="1"/>
  <c r="Q13" i="10"/>
  <c r="R13" i="10" l="1"/>
  <c r="S13" i="10" s="1"/>
  <c r="AT14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2" i="9" s="1"/>
  <c r="AT17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 l="1"/>
  <c r="AC12" i="9"/>
  <c r="G12" i="9"/>
  <c r="D12" i="9"/>
  <c r="Y57" i="20" l="1"/>
  <c r="Y56" i="20"/>
  <c r="Y54" i="20"/>
  <c r="Y53" i="20"/>
  <c r="Y51" i="20"/>
  <c r="Y50" i="20"/>
  <c r="Y48" i="20"/>
  <c r="Y47" i="20"/>
  <c r="Y45" i="20"/>
  <c r="Y44" i="20"/>
  <c r="Y42" i="20"/>
  <c r="Y41" i="20"/>
  <c r="Y39" i="20"/>
  <c r="Y38" i="20"/>
  <c r="Y36" i="20"/>
  <c r="Y35" i="20"/>
  <c r="Y33" i="20"/>
  <c r="Y32" i="20"/>
  <c r="Y30" i="20"/>
  <c r="Y29" i="20"/>
  <c r="Y27" i="20"/>
  <c r="Y26" i="20"/>
  <c r="Y24" i="20"/>
  <c r="Y23" i="20"/>
  <c r="X57" i="20"/>
  <c r="Z57" i="20" s="1"/>
  <c r="X56" i="20"/>
  <c r="Z56" i="20" s="1"/>
  <c r="X54" i="20"/>
  <c r="Z54" i="20" s="1"/>
  <c r="X53" i="20"/>
  <c r="Z53" i="20" s="1"/>
  <c r="X51" i="20"/>
  <c r="Z51" i="20" s="1"/>
  <c r="X50" i="20"/>
  <c r="Z50" i="20" s="1"/>
  <c r="X48" i="20"/>
  <c r="Z48" i="20" s="1"/>
  <c r="X47" i="20"/>
  <c r="Z47" i="20" s="1"/>
  <c r="X45" i="20"/>
  <c r="Z45" i="20" s="1"/>
  <c r="X44" i="20"/>
  <c r="Z44" i="20" s="1"/>
  <c r="X42" i="20"/>
  <c r="Z42" i="20" s="1"/>
  <c r="X41" i="20"/>
  <c r="Z41" i="20" s="1"/>
  <c r="X39" i="20"/>
  <c r="Z39" i="20" s="1"/>
  <c r="X38" i="20"/>
  <c r="Z38" i="20" s="1"/>
  <c r="X36" i="20"/>
  <c r="Z36" i="20" s="1"/>
  <c r="X35" i="20"/>
  <c r="Z35" i="20" s="1"/>
  <c r="X33" i="20"/>
  <c r="Z33" i="20" s="1"/>
  <c r="X32" i="20"/>
  <c r="Z32" i="20" s="1"/>
  <c r="X30" i="20"/>
  <c r="Z30" i="20" s="1"/>
  <c r="X29" i="20"/>
  <c r="Z29" i="20" s="1"/>
  <c r="X27" i="20"/>
  <c r="Z27" i="20" s="1"/>
  <c r="X26" i="20"/>
  <c r="Z26" i="20" s="1"/>
  <c r="X24" i="20"/>
  <c r="Z24" i="20" s="1"/>
  <c r="X23" i="20"/>
  <c r="Z23" i="20" s="1"/>
  <c r="W57" i="20"/>
  <c r="W56" i="20"/>
  <c r="W54" i="20"/>
  <c r="W53" i="20"/>
  <c r="W51" i="20"/>
  <c r="W50" i="20"/>
  <c r="W48" i="20"/>
  <c r="W47" i="20"/>
  <c r="W45" i="20"/>
  <c r="W44" i="20"/>
  <c r="W42" i="20"/>
  <c r="W41" i="20"/>
  <c r="W39" i="20"/>
  <c r="W38" i="20"/>
  <c r="W36" i="20"/>
  <c r="W35" i="20"/>
  <c r="W33" i="20"/>
  <c r="W32" i="20"/>
  <c r="W30" i="20"/>
  <c r="W29" i="20"/>
  <c r="W27" i="20"/>
  <c r="W26" i="20"/>
  <c r="W24" i="20"/>
  <c r="W23" i="20"/>
  <c r="T57" i="20"/>
  <c r="T56" i="20"/>
  <c r="T54" i="20"/>
  <c r="T53" i="20"/>
  <c r="T51" i="20"/>
  <c r="T50" i="20"/>
  <c r="T48" i="20"/>
  <c r="T47" i="20"/>
  <c r="T45" i="20"/>
  <c r="T44" i="20"/>
  <c r="T42" i="20"/>
  <c r="T41" i="20"/>
  <c r="T39" i="20"/>
  <c r="T38" i="20"/>
  <c r="T36" i="20"/>
  <c r="T35" i="20"/>
  <c r="T33" i="20"/>
  <c r="T32" i="20"/>
  <c r="T30" i="20"/>
  <c r="T29" i="20"/>
  <c r="T27" i="20"/>
  <c r="T26" i="20"/>
  <c r="T24" i="20"/>
  <c r="T23" i="20"/>
  <c r="Q57" i="20"/>
  <c r="Q56" i="20"/>
  <c r="Q54" i="20"/>
  <c r="Q53" i="20"/>
  <c r="Q51" i="20"/>
  <c r="Q50" i="20"/>
  <c r="Q48" i="20"/>
  <c r="Q47" i="20"/>
  <c r="Q45" i="20"/>
  <c r="Q44" i="20"/>
  <c r="Q42" i="20"/>
  <c r="Q41" i="20"/>
  <c r="Q39" i="20"/>
  <c r="Q38" i="20"/>
  <c r="Q36" i="20"/>
  <c r="Q35" i="20"/>
  <c r="Q33" i="20"/>
  <c r="Q32" i="20"/>
  <c r="Q30" i="20"/>
  <c r="Q29" i="20"/>
  <c r="Q27" i="20"/>
  <c r="Q26" i="20"/>
  <c r="Q24" i="20"/>
  <c r="Q23" i="20"/>
  <c r="N57" i="20"/>
  <c r="N56" i="20"/>
  <c r="N54" i="20"/>
  <c r="N53" i="20"/>
  <c r="N51" i="20"/>
  <c r="N50" i="20"/>
  <c r="N48" i="20"/>
  <c r="N47" i="20"/>
  <c r="N45" i="20"/>
  <c r="N44" i="20"/>
  <c r="N42" i="20"/>
  <c r="N41" i="20"/>
  <c r="N39" i="20"/>
  <c r="N38" i="20"/>
  <c r="N36" i="20"/>
  <c r="N35" i="20"/>
  <c r="N33" i="20"/>
  <c r="N32" i="20"/>
  <c r="N30" i="20"/>
  <c r="N29" i="20"/>
  <c r="N27" i="20"/>
  <c r="N26" i="20"/>
  <c r="N24" i="20"/>
  <c r="N23" i="20"/>
  <c r="K57" i="20"/>
  <c r="K56" i="20"/>
  <c r="K54" i="20"/>
  <c r="K53" i="20"/>
  <c r="K51" i="20"/>
  <c r="K50" i="20"/>
  <c r="K48" i="20"/>
  <c r="K47" i="20"/>
  <c r="K45" i="20"/>
  <c r="K44" i="20"/>
  <c r="K42" i="20"/>
  <c r="K41" i="20"/>
  <c r="K39" i="20"/>
  <c r="K38" i="20"/>
  <c r="K36" i="20"/>
  <c r="K35" i="20"/>
  <c r="K33" i="20"/>
  <c r="K32" i="20"/>
  <c r="K30" i="20"/>
  <c r="K29" i="20"/>
  <c r="K27" i="20"/>
  <c r="K26" i="20"/>
  <c r="K24" i="20"/>
  <c r="K23" i="20"/>
  <c r="H57" i="20"/>
  <c r="H56" i="20"/>
  <c r="H54" i="20"/>
  <c r="H53" i="20"/>
  <c r="H51" i="20"/>
  <c r="H50" i="20"/>
  <c r="H48" i="20"/>
  <c r="H47" i="20"/>
  <c r="H45" i="20"/>
  <c r="H44" i="20"/>
  <c r="H42" i="20"/>
  <c r="H41" i="20"/>
  <c r="H39" i="20"/>
  <c r="H38" i="20"/>
  <c r="H36" i="20"/>
  <c r="H35" i="20"/>
  <c r="H33" i="20"/>
  <c r="H32" i="20"/>
  <c r="H30" i="20"/>
  <c r="H29" i="20"/>
  <c r="H27" i="20"/>
  <c r="H26" i="20"/>
  <c r="H24" i="20"/>
  <c r="H23" i="20"/>
  <c r="AF58" i="18" l="1"/>
  <c r="AF59" i="18"/>
  <c r="AF56" i="18"/>
  <c r="AF55" i="18"/>
  <c r="AF53" i="18"/>
  <c r="AF52" i="18"/>
  <c r="AF50" i="18"/>
  <c r="AF49" i="18"/>
  <c r="AF47" i="18"/>
  <c r="AF46" i="18"/>
  <c r="AF44" i="18"/>
  <c r="AF43" i="18"/>
  <c r="AF41" i="18"/>
  <c r="AF40" i="18"/>
  <c r="AF39" i="18"/>
  <c r="AF37" i="18"/>
  <c r="AF36" i="18"/>
  <c r="AF33" i="18"/>
  <c r="AF32" i="18"/>
  <c r="AF34" i="18"/>
  <c r="AF30" i="18"/>
  <c r="AF29" i="18"/>
  <c r="AF27" i="18"/>
  <c r="AF26" i="18"/>
  <c r="AF24" i="18"/>
  <c r="AF23" i="18"/>
  <c r="AF20" i="18"/>
  <c r="AF21" i="18"/>
  <c r="AF17" i="18"/>
  <c r="AF18" i="18"/>
  <c r="N38" i="18" l="1"/>
  <c r="P42" i="18"/>
  <c r="P59" i="18"/>
  <c r="O59" i="18"/>
  <c r="Q59" i="18" s="1"/>
  <c r="N59" i="18"/>
  <c r="K59" i="18"/>
  <c r="H59" i="18"/>
  <c r="P58" i="18"/>
  <c r="O58" i="18"/>
  <c r="N58" i="18"/>
  <c r="K58" i="18"/>
  <c r="H58" i="18"/>
  <c r="P56" i="18"/>
  <c r="O56" i="18"/>
  <c r="N56" i="18"/>
  <c r="K56" i="18"/>
  <c r="H56" i="18"/>
  <c r="P55" i="18"/>
  <c r="O55" i="18"/>
  <c r="N55" i="18"/>
  <c r="K55" i="18"/>
  <c r="H55" i="18"/>
  <c r="P53" i="18"/>
  <c r="O53" i="18"/>
  <c r="N53" i="18"/>
  <c r="K53" i="18"/>
  <c r="H53" i="18"/>
  <c r="P52" i="18"/>
  <c r="O52" i="18"/>
  <c r="N52" i="18"/>
  <c r="K52" i="18"/>
  <c r="H52" i="18"/>
  <c r="P50" i="18"/>
  <c r="O50" i="18"/>
  <c r="N50" i="18"/>
  <c r="K50" i="18"/>
  <c r="H50" i="18"/>
  <c r="P49" i="18"/>
  <c r="O49" i="18"/>
  <c r="N49" i="18"/>
  <c r="K49" i="18"/>
  <c r="H49" i="18"/>
  <c r="P47" i="18"/>
  <c r="O47" i="18"/>
  <c r="Q47" i="18" s="1"/>
  <c r="N47" i="18"/>
  <c r="K47" i="18"/>
  <c r="H47" i="18"/>
  <c r="P46" i="18"/>
  <c r="O46" i="18"/>
  <c r="N46" i="18"/>
  <c r="K46" i="18"/>
  <c r="H46" i="18"/>
  <c r="P44" i="18"/>
  <c r="O44" i="18"/>
  <c r="N44" i="18"/>
  <c r="K44" i="18"/>
  <c r="H44" i="18"/>
  <c r="P43" i="18"/>
  <c r="O43" i="18"/>
  <c r="N43" i="18"/>
  <c r="K43" i="18"/>
  <c r="H43" i="18"/>
  <c r="P41" i="18"/>
  <c r="O41" i="18"/>
  <c r="Q41" i="18" s="1"/>
  <c r="N41" i="18"/>
  <c r="K41" i="18"/>
  <c r="H41" i="18"/>
  <c r="P40" i="18"/>
  <c r="O40" i="18"/>
  <c r="N40" i="18"/>
  <c r="K40" i="18"/>
  <c r="H40" i="18"/>
  <c r="P39" i="18"/>
  <c r="O39" i="18"/>
  <c r="N39" i="18"/>
  <c r="K39" i="18"/>
  <c r="H39" i="18"/>
  <c r="N37" i="18"/>
  <c r="K37" i="18"/>
  <c r="H37" i="18"/>
  <c r="Q36" i="18"/>
  <c r="N36" i="18"/>
  <c r="K36" i="18"/>
  <c r="H36" i="18"/>
  <c r="N34" i="18"/>
  <c r="K34" i="18"/>
  <c r="H34" i="18"/>
  <c r="N33" i="18"/>
  <c r="K33" i="18"/>
  <c r="H33" i="18"/>
  <c r="N32" i="18"/>
  <c r="K32" i="18"/>
  <c r="H32" i="18"/>
  <c r="N30" i="18"/>
  <c r="K30" i="18"/>
  <c r="H30" i="18"/>
  <c r="N29" i="18"/>
  <c r="K29" i="18"/>
  <c r="H29" i="18"/>
  <c r="N27" i="18"/>
  <c r="K27" i="18"/>
  <c r="N26" i="18"/>
  <c r="K26" i="18"/>
  <c r="H26" i="18"/>
  <c r="N24" i="18"/>
  <c r="K24" i="18"/>
  <c r="H24" i="18"/>
  <c r="N23" i="18"/>
  <c r="K23" i="18"/>
  <c r="H23" i="18"/>
  <c r="K21" i="18"/>
  <c r="H21" i="18"/>
  <c r="K20" i="18"/>
  <c r="H20" i="18"/>
  <c r="N18" i="18"/>
  <c r="K18" i="18"/>
  <c r="H18" i="18"/>
  <c r="N17" i="18"/>
  <c r="K17" i="18"/>
  <c r="H17" i="18"/>
  <c r="Q53" i="18" l="1"/>
  <c r="Q17" i="18"/>
  <c r="Q40" i="18"/>
  <c r="Q39" i="18"/>
  <c r="Q33" i="18"/>
  <c r="Q27" i="18"/>
  <c r="Q55" i="18"/>
  <c r="Q49" i="18"/>
  <c r="Q43" i="18"/>
  <c r="Q56" i="18"/>
  <c r="Q50" i="18"/>
  <c r="Q44" i="18"/>
  <c r="Q34" i="18"/>
  <c r="Q30" i="18"/>
  <c r="Q24" i="18"/>
  <c r="Q21" i="18"/>
  <c r="Q23" i="18"/>
  <c r="Q29" i="18"/>
  <c r="Q20" i="18"/>
  <c r="Q18" i="18"/>
  <c r="Q46" i="18"/>
  <c r="Q52" i="18"/>
  <c r="Q58" i="18"/>
  <c r="Q26" i="18"/>
  <c r="Q32" i="18"/>
  <c r="Q37" i="18"/>
  <c r="H51" i="4" l="1"/>
  <c r="H50" i="4"/>
  <c r="H49" i="4"/>
  <c r="L52" i="4" l="1"/>
  <c r="K52" i="4"/>
  <c r="H48" i="4"/>
  <c r="H28" i="4" l="1"/>
  <c r="H23" i="4" s="1"/>
  <c r="H27" i="4"/>
  <c r="H25" i="4"/>
  <c r="H22" i="4" l="1"/>
  <c r="H24" i="4" s="1"/>
  <c r="M22" i="4"/>
  <c r="M23" i="4"/>
  <c r="K22" i="4" l="1"/>
  <c r="K23" i="4" l="1"/>
  <c r="J23" i="4"/>
  <c r="E23" i="4"/>
  <c r="E24" i="4" l="1"/>
  <c r="H21" i="4" l="1"/>
  <c r="H19" i="4" l="1"/>
  <c r="H18" i="4"/>
  <c r="H17" i="4"/>
  <c r="H15" i="4" l="1"/>
  <c r="H14" i="4"/>
  <c r="H13" i="4"/>
  <c r="H11" i="4" l="1"/>
  <c r="H10" i="4"/>
  <c r="H9" i="4"/>
  <c r="H7" i="4"/>
  <c r="H6" i="4"/>
  <c r="H5" i="4"/>
  <c r="H12" i="4" l="1"/>
  <c r="N6" i="16"/>
  <c r="O6" i="16"/>
  <c r="P6" i="16"/>
  <c r="Q6" i="16"/>
  <c r="R6" i="16"/>
  <c r="M6" i="16"/>
  <c r="L6" i="16"/>
  <c r="Z23" i="16" l="1"/>
  <c r="Y23" i="16"/>
  <c r="X23" i="16"/>
  <c r="W23" i="16"/>
  <c r="V23" i="16"/>
  <c r="U23" i="16"/>
  <c r="T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8" i="16"/>
  <c r="AA6" i="16" l="1"/>
  <c r="S6" i="16"/>
  <c r="K6" i="16"/>
  <c r="AA23" i="16"/>
  <c r="K23" i="16"/>
  <c r="S23" i="16"/>
  <c r="V11" i="10" l="1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H11" i="10"/>
  <c r="K11" i="10"/>
  <c r="L11" i="10"/>
  <c r="N11" i="10"/>
  <c r="T11" i="10"/>
  <c r="U11" i="10"/>
  <c r="J36" i="11" l="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G36" i="11"/>
  <c r="H36" i="11"/>
  <c r="I36" i="11"/>
  <c r="K36" i="11"/>
  <c r="L36" i="11"/>
  <c r="M36" i="11"/>
  <c r="N36" i="11"/>
  <c r="O36" i="11"/>
  <c r="P36" i="11"/>
  <c r="Q36" i="11"/>
  <c r="R36" i="11"/>
  <c r="S36" i="11"/>
  <c r="T36" i="11"/>
  <c r="U36" i="11"/>
  <c r="F28" i="11"/>
  <c r="F36" i="11"/>
  <c r="F35" i="11"/>
  <c r="F34" i="11"/>
  <c r="F33" i="11"/>
  <c r="F32" i="11"/>
  <c r="F31" i="11"/>
  <c r="F30" i="11"/>
  <c r="F29" i="11"/>
  <c r="F27" i="11"/>
  <c r="F26" i="11"/>
  <c r="F25" i="11"/>
  <c r="F23" i="11" l="1"/>
  <c r="N52" i="4" l="1"/>
  <c r="M52" i="4"/>
  <c r="H52" i="4"/>
  <c r="G52" i="4"/>
  <c r="E52" i="4"/>
  <c r="N23" i="4"/>
  <c r="N22" i="4"/>
  <c r="J24" i="4"/>
  <c r="N20" i="4"/>
  <c r="M20" i="4"/>
  <c r="K20" i="4"/>
  <c r="J20" i="4"/>
  <c r="H20" i="4"/>
  <c r="G20" i="4"/>
  <c r="E20" i="4"/>
  <c r="N16" i="4"/>
  <c r="M16" i="4"/>
  <c r="K16" i="4"/>
  <c r="J16" i="4"/>
  <c r="H16" i="4"/>
  <c r="G16" i="4"/>
  <c r="E16" i="4"/>
  <c r="N12" i="4"/>
  <c r="M12" i="4"/>
  <c r="K12" i="4"/>
  <c r="J12" i="4"/>
  <c r="G12" i="4"/>
  <c r="E12" i="4"/>
  <c r="N8" i="4"/>
  <c r="M8" i="4"/>
  <c r="K8" i="4"/>
  <c r="J8" i="4"/>
  <c r="H8" i="4"/>
  <c r="G8" i="4"/>
  <c r="N24" i="4" l="1"/>
  <c r="K24" i="4"/>
  <c r="M24" i="4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V20" i="11"/>
  <c r="V13" i="11" s="1"/>
  <c r="AU13" i="11" l="1"/>
  <c r="AU11" i="11" s="1"/>
  <c r="AH13" i="11"/>
  <c r="AH11" i="11" s="1"/>
  <c r="AL13" i="11"/>
  <c r="AL11" i="11" s="1"/>
  <c r="AY13" i="11"/>
  <c r="AY11" i="11" s="1"/>
  <c r="AQ13" i="11"/>
  <c r="AQ11" i="11" s="1"/>
  <c r="AT13" i="11"/>
  <c r="AT11" i="11" s="1"/>
  <c r="AP13" i="11"/>
  <c r="AP11" i="11" s="1"/>
  <c r="AX13" i="11"/>
  <c r="AX11" i="11" s="1"/>
  <c r="AW13" i="11"/>
  <c r="AW11" i="11" s="1"/>
  <c r="AZ13" i="11"/>
  <c r="AZ11" i="11" s="1"/>
  <c r="AV13" i="11"/>
  <c r="AV11" i="11" s="1"/>
  <c r="AR13" i="11"/>
  <c r="AR11" i="11" s="1"/>
  <c r="AN13" i="11"/>
  <c r="AN11" i="11" s="1"/>
  <c r="AO13" i="11"/>
  <c r="AO11" i="11" s="1"/>
  <c r="AJ13" i="11"/>
  <c r="AJ11" i="11" s="1"/>
  <c r="AK13" i="11"/>
  <c r="AK11" i="11" s="1"/>
  <c r="AI13" i="11"/>
  <c r="AI11" i="11" s="1"/>
  <c r="AM13" i="11"/>
  <c r="AM11" i="11" s="1"/>
  <c r="AD13" i="11"/>
  <c r="AD11" i="11" s="1"/>
  <c r="Z13" i="11"/>
  <c r="Z11" i="11" s="1"/>
  <c r="AF13" i="11"/>
  <c r="AF11" i="11" s="1"/>
  <c r="AB13" i="11"/>
  <c r="AB11" i="11" s="1"/>
  <c r="X13" i="11"/>
  <c r="X11" i="11" s="1"/>
  <c r="AC13" i="11"/>
  <c r="AC11" i="11" s="1"/>
  <c r="AG13" i="11"/>
  <c r="AG11" i="11" s="1"/>
  <c r="Y13" i="11"/>
  <c r="Y11" i="11" s="1"/>
  <c r="V11" i="11"/>
  <c r="AE13" i="11"/>
  <c r="AE11" i="11" s="1"/>
  <c r="AA13" i="11"/>
  <c r="AA11" i="11" s="1"/>
  <c r="W13" i="11"/>
  <c r="W11" i="11" s="1"/>
  <c r="AS13" i="11"/>
  <c r="AS11" i="11" s="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V61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V23" i="11"/>
  <c r="G79" i="11" l="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F79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F70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F61" i="11"/>
  <c r="G53" i="11"/>
  <c r="H53" i="11"/>
  <c r="I53" i="11"/>
  <c r="I20" i="11" s="1"/>
  <c r="J53" i="11"/>
  <c r="K53" i="11"/>
  <c r="L53" i="11"/>
  <c r="L20" i="11" s="1"/>
  <c r="M53" i="11"/>
  <c r="N53" i="11"/>
  <c r="O53" i="11"/>
  <c r="P53" i="11"/>
  <c r="Q53" i="11"/>
  <c r="R53" i="11"/>
  <c r="S53" i="11"/>
  <c r="T53" i="11"/>
  <c r="U53" i="11"/>
  <c r="F53" i="11"/>
  <c r="G38" i="11"/>
  <c r="H38" i="11"/>
  <c r="I38" i="11"/>
  <c r="J38" i="11"/>
  <c r="K38" i="11"/>
  <c r="L38" i="11"/>
  <c r="L18" i="11" s="1"/>
  <c r="M38" i="11"/>
  <c r="N38" i="11"/>
  <c r="O38" i="11"/>
  <c r="P38" i="11"/>
  <c r="P18" i="11" s="1"/>
  <c r="Q38" i="11"/>
  <c r="R38" i="11"/>
  <c r="S38" i="11"/>
  <c r="T38" i="11"/>
  <c r="U38" i="11"/>
  <c r="F38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O18" i="11" l="1"/>
  <c r="S20" i="11"/>
  <c r="O20" i="11"/>
  <c r="O13" i="11" s="1"/>
  <c r="O11" i="11" s="1"/>
  <c r="K20" i="11"/>
  <c r="R20" i="11"/>
  <c r="N18" i="11"/>
  <c r="J18" i="11"/>
  <c r="Q18" i="11"/>
  <c r="I18" i="11"/>
  <c r="R18" i="11"/>
  <c r="K18" i="11"/>
  <c r="N20" i="11"/>
  <c r="N13" i="11" s="1"/>
  <c r="N11" i="11" s="1"/>
  <c r="P20" i="11"/>
  <c r="M20" i="11"/>
  <c r="J20" i="11"/>
  <c r="G20" i="11"/>
  <c r="U20" i="11"/>
  <c r="T20" i="11"/>
  <c r="Q20" i="11"/>
  <c r="H20" i="11"/>
  <c r="T18" i="11"/>
  <c r="U18" i="11"/>
  <c r="U13" i="11" s="1"/>
  <c r="U11" i="11" s="1"/>
  <c r="S18" i="11"/>
  <c r="S13" i="11" s="1"/>
  <c r="S11" i="11" s="1"/>
  <c r="P13" i="11"/>
  <c r="P11" i="11" s="1"/>
  <c r="L13" i="11"/>
  <c r="L11" i="11" s="1"/>
  <c r="G18" i="11"/>
  <c r="M18" i="11"/>
  <c r="H18" i="11"/>
  <c r="R13" i="11"/>
  <c r="R11" i="11" s="1"/>
  <c r="J13" i="11"/>
  <c r="J11" i="11" s="1"/>
  <c r="K13" i="11" l="1"/>
  <c r="K11" i="11" s="1"/>
  <c r="I13" i="11"/>
  <c r="I11" i="11" s="1"/>
  <c r="G13" i="11"/>
  <c r="G11" i="11" s="1"/>
  <c r="Q13" i="11"/>
  <c r="Q11" i="11" s="1"/>
  <c r="M13" i="11"/>
  <c r="M11" i="11" s="1"/>
  <c r="T13" i="11"/>
  <c r="T11" i="11" s="1"/>
  <c r="H13" i="11"/>
  <c r="H11" i="11" s="1"/>
  <c r="F13" i="11"/>
  <c r="F11" i="11" s="1"/>
  <c r="G13" i="13" l="1"/>
  <c r="N13" i="13"/>
  <c r="O13" i="13"/>
  <c r="R13" i="13"/>
  <c r="T13" i="13"/>
  <c r="V13" i="13"/>
  <c r="Z13" i="13"/>
  <c r="AB13" i="13"/>
  <c r="AD13" i="13"/>
  <c r="AF13" i="13"/>
  <c r="E13" i="13"/>
  <c r="F13" i="13"/>
  <c r="H13" i="13"/>
  <c r="I13" i="13"/>
  <c r="J13" i="13"/>
  <c r="K13" i="13"/>
  <c r="L13" i="13"/>
  <c r="P13" i="13"/>
  <c r="S13" i="13"/>
  <c r="U13" i="13"/>
  <c r="W13" i="13"/>
  <c r="X13" i="13"/>
  <c r="Y13" i="13"/>
  <c r="AA13" i="13"/>
  <c r="AC13" i="13"/>
  <c r="AE13" i="13"/>
  <c r="AJ13" i="13"/>
  <c r="AL13" i="13"/>
  <c r="AK13" i="13" l="1"/>
  <c r="AG13" i="13" l="1"/>
  <c r="AH13" i="13"/>
  <c r="AM13" i="13" l="1"/>
  <c r="AI13" i="13"/>
  <c r="AG10" i="10" l="1"/>
  <c r="W10" i="10"/>
  <c r="X10" i="10"/>
  <c r="Y10" i="10"/>
  <c r="Z10" i="10"/>
  <c r="AA10" i="10"/>
  <c r="AB10" i="10"/>
  <c r="AC10" i="10"/>
  <c r="AD10" i="10"/>
  <c r="AE10" i="10"/>
  <c r="AF10" i="10"/>
  <c r="AH10" i="10"/>
  <c r="AI10" i="10"/>
  <c r="AJ10" i="10"/>
  <c r="AK10" i="10"/>
  <c r="V10" i="10"/>
  <c r="U10" i="10"/>
  <c r="T10" i="10"/>
  <c r="F28" i="10"/>
  <c r="F17" i="10"/>
  <c r="Q17" i="10"/>
  <c r="F18" i="10"/>
  <c r="Q18" i="10"/>
  <c r="F19" i="10"/>
  <c r="Q19" i="10"/>
  <c r="F20" i="10"/>
  <c r="Q20" i="10"/>
  <c r="F21" i="10"/>
  <c r="Q21" i="10"/>
  <c r="F22" i="10"/>
  <c r="Q22" i="10"/>
  <c r="F23" i="10"/>
  <c r="Q23" i="10"/>
  <c r="F24" i="10"/>
  <c r="Q24" i="10"/>
  <c r="F25" i="10"/>
  <c r="Q25" i="10"/>
  <c r="F26" i="10"/>
  <c r="Q26" i="10"/>
  <c r="F27" i="10"/>
  <c r="Q27" i="10"/>
  <c r="Q16" i="10"/>
  <c r="F16" i="10"/>
  <c r="Q15" i="10"/>
  <c r="F15" i="10"/>
  <c r="N10" i="10"/>
  <c r="K10" i="10"/>
  <c r="H10" i="10"/>
  <c r="G10" i="10"/>
  <c r="E10" i="10"/>
  <c r="D10" i="10"/>
  <c r="F11" i="10" l="1"/>
  <c r="F10" i="10" s="1"/>
  <c r="M11" i="10"/>
  <c r="Q11" i="10"/>
  <c r="Q10" i="10" s="1"/>
  <c r="F29" i="9" l="1"/>
  <c r="F18" i="9"/>
  <c r="F19" i="9"/>
  <c r="F20" i="9"/>
  <c r="F21" i="9"/>
  <c r="F22" i="9"/>
  <c r="F23" i="9"/>
  <c r="F24" i="9"/>
  <c r="F25" i="9"/>
  <c r="F26" i="9"/>
  <c r="F27" i="9"/>
  <c r="F28" i="9"/>
  <c r="F17" i="9"/>
  <c r="F16" i="9"/>
  <c r="X12" i="9"/>
  <c r="X11" i="9" s="1"/>
  <c r="W12" i="9"/>
  <c r="W11" i="9" s="1"/>
  <c r="U12" i="9"/>
  <c r="T12" i="9"/>
  <c r="T11" i="9" s="1"/>
  <c r="R12" i="9"/>
  <c r="R11" i="9" s="1"/>
  <c r="Q12" i="9"/>
  <c r="O12" i="9"/>
  <c r="O11" i="9" s="1"/>
  <c r="N12" i="9"/>
  <c r="K12" i="9"/>
  <c r="I12" i="9"/>
  <c r="H12" i="9"/>
  <c r="Z18" i="9"/>
  <c r="Z19" i="9"/>
  <c r="Z20" i="9"/>
  <c r="Z21" i="9"/>
  <c r="Z22" i="9"/>
  <c r="Z23" i="9"/>
  <c r="Z24" i="9"/>
  <c r="Z25" i="9"/>
  <c r="Z26" i="9"/>
  <c r="Z27" i="9"/>
  <c r="Z28" i="9"/>
  <c r="Z29" i="9"/>
  <c r="Z17" i="9"/>
  <c r="AA14" i="9"/>
  <c r="Z14" i="9"/>
  <c r="AA13" i="9"/>
  <c r="Z13" i="9"/>
  <c r="G11" i="9"/>
  <c r="I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P11" i="9"/>
  <c r="AQ11" i="9"/>
  <c r="AR11" i="9"/>
  <c r="AS11" i="9"/>
  <c r="AT11" i="9"/>
  <c r="F11" i="9"/>
  <c r="E11" i="9"/>
  <c r="AB13" i="9" l="1"/>
  <c r="V11" i="9"/>
  <c r="AB14" i="9"/>
  <c r="S11" i="9"/>
  <c r="U11" i="9"/>
  <c r="P11" i="9"/>
  <c r="H11" i="9"/>
  <c r="K11" i="9"/>
  <c r="N11" i="9"/>
  <c r="Z12" i="9"/>
  <c r="Y11" i="9"/>
  <c r="Q11" i="9"/>
  <c r="J11" i="9"/>
  <c r="Z11" i="9" l="1"/>
  <c r="AO14" i="20" l="1"/>
  <c r="AO12" i="20"/>
  <c r="E12" i="20"/>
  <c r="F12" i="20"/>
  <c r="G12" i="20"/>
  <c r="I12" i="20"/>
  <c r="J12" i="20"/>
  <c r="L12" i="20"/>
  <c r="M12" i="20"/>
  <c r="O12" i="20"/>
  <c r="P12" i="20"/>
  <c r="R12" i="20"/>
  <c r="S12" i="20"/>
  <c r="U12" i="20"/>
  <c r="V12" i="20"/>
  <c r="X12" i="20"/>
  <c r="Y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P12" i="20"/>
  <c r="AQ12" i="20"/>
  <c r="AR12" i="20"/>
  <c r="AS12" i="20"/>
  <c r="AT12" i="20"/>
  <c r="AU12" i="20"/>
  <c r="E14" i="20"/>
  <c r="G14" i="20"/>
  <c r="I14" i="20"/>
  <c r="J14" i="20"/>
  <c r="L14" i="20"/>
  <c r="M14" i="20"/>
  <c r="O14" i="20"/>
  <c r="P14" i="20"/>
  <c r="R14" i="20"/>
  <c r="S14" i="20"/>
  <c r="U14" i="20"/>
  <c r="V14" i="20"/>
  <c r="X14" i="20"/>
  <c r="Y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P14" i="20"/>
  <c r="AQ14" i="20"/>
  <c r="AR14" i="20"/>
  <c r="AS14" i="20"/>
  <c r="AT14" i="20"/>
  <c r="AU14" i="20"/>
  <c r="D12" i="20"/>
  <c r="M11" i="20" l="1"/>
  <c r="O11" i="20"/>
  <c r="AN11" i="20"/>
  <c r="AJ11" i="20"/>
  <c r="K14" i="20"/>
  <c r="N12" i="20"/>
  <c r="K12" i="20"/>
  <c r="W14" i="20"/>
  <c r="Z14" i="20"/>
  <c r="T14" i="20"/>
  <c r="Q14" i="20"/>
  <c r="T12" i="20"/>
  <c r="W12" i="20"/>
  <c r="Q12" i="20"/>
  <c r="Z12" i="20"/>
  <c r="AH11" i="20"/>
  <c r="AU11" i="20"/>
  <c r="AT11" i="20"/>
  <c r="AQ11" i="20"/>
  <c r="AP11" i="20"/>
  <c r="AG11" i="20"/>
  <c r="AD11" i="20"/>
  <c r="X11" i="20"/>
  <c r="V11" i="20"/>
  <c r="N14" i="20"/>
  <c r="F11" i="20"/>
  <c r="AS11" i="20"/>
  <c r="AR11" i="20"/>
  <c r="AM11" i="20"/>
  <c r="AL11" i="20"/>
  <c r="AK11" i="20"/>
  <c r="AI11" i="20"/>
  <c r="AF11" i="20"/>
  <c r="AB11" i="20"/>
  <c r="AA11" i="20"/>
  <c r="Y11" i="20"/>
  <c r="S11" i="20"/>
  <c r="R11" i="20"/>
  <c r="P11" i="20"/>
  <c r="L11" i="20"/>
  <c r="J11" i="20"/>
  <c r="I11" i="20"/>
  <c r="D11" i="20"/>
  <c r="U11" i="20"/>
  <c r="G11" i="20"/>
  <c r="AE11" i="20"/>
  <c r="AC11" i="20"/>
  <c r="H12" i="20"/>
  <c r="E11" i="20"/>
  <c r="AO11" i="20"/>
  <c r="H14" i="20"/>
  <c r="Z11" i="20" l="1"/>
  <c r="K11" i="20"/>
  <c r="N11" i="20"/>
  <c r="W11" i="20"/>
  <c r="T11" i="20"/>
  <c r="Q11" i="20"/>
  <c r="H11" i="20"/>
  <c r="M13" i="18"/>
  <c r="O12" i="18" l="1"/>
  <c r="G12" i="18" l="1"/>
  <c r="H12" i="18"/>
  <c r="I12" i="18"/>
  <c r="J12" i="18"/>
  <c r="K12" i="18"/>
  <c r="L12" i="18"/>
  <c r="M12" i="18"/>
  <c r="N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G13" i="18"/>
  <c r="H13" i="18"/>
  <c r="I13" i="18"/>
  <c r="J13" i="18"/>
  <c r="K13" i="18"/>
  <c r="L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F14" i="18"/>
  <c r="F12" i="18"/>
  <c r="E12" i="18"/>
  <c r="E14" i="18"/>
  <c r="E13" i="18"/>
  <c r="D12" i="18"/>
  <c r="D13" i="18"/>
  <c r="D14" i="18"/>
  <c r="AA11" i="18" l="1"/>
  <c r="W11" i="18"/>
  <c r="AE11" i="18"/>
  <c r="AI11" i="18"/>
  <c r="H11" i="18"/>
  <c r="D11" i="18"/>
  <c r="E11" i="18"/>
  <c r="AD11" i="18"/>
  <c r="V11" i="18"/>
  <c r="AG11" i="18"/>
  <c r="AC11" i="18"/>
  <c r="Y11" i="18"/>
  <c r="U11" i="18"/>
  <c r="AH11" i="18"/>
  <c r="Z11" i="18"/>
  <c r="AB11" i="18"/>
  <c r="X11" i="18"/>
  <c r="S11" i="18"/>
  <c r="R11" i="18"/>
  <c r="J11" i="18"/>
  <c r="M11" i="18"/>
  <c r="G11" i="18"/>
  <c r="O11" i="18"/>
  <c r="P11" i="18"/>
  <c r="AJ11" i="18"/>
  <c r="AF11" i="18"/>
  <c r="T11" i="18"/>
  <c r="Q11" i="18"/>
  <c r="N11" i="18"/>
  <c r="K11" i="18"/>
  <c r="L11" i="18"/>
  <c r="I11" i="18"/>
  <c r="I11" i="10" l="1"/>
  <c r="J11" i="10"/>
  <c r="AA16" i="9" l="1"/>
  <c r="AB16" i="9" s="1"/>
  <c r="AA28" i="9"/>
  <c r="AB28" i="9" s="1"/>
  <c r="AA22" i="9"/>
  <c r="AB22" i="9" s="1"/>
  <c r="M22" i="9"/>
  <c r="M26" i="9"/>
  <c r="AA26" i="9"/>
  <c r="AB26" i="9" s="1"/>
  <c r="AA21" i="9"/>
  <c r="AB21" i="9" s="1"/>
  <c r="M17" i="9"/>
  <c r="AA17" i="9"/>
  <c r="AB17" i="9" s="1"/>
  <c r="AA27" i="9"/>
  <c r="AB27" i="9" s="1"/>
  <c r="M27" i="9"/>
  <c r="AA29" i="9"/>
  <c r="AB29" i="9" s="1"/>
  <c r="AA20" i="9"/>
  <c r="AB20" i="9" s="1"/>
  <c r="M20" i="9"/>
  <c r="M24" i="9"/>
  <c r="AA24" i="9"/>
  <c r="AB24" i="9" s="1"/>
  <c r="M25" i="9"/>
  <c r="AA25" i="9"/>
  <c r="AB25" i="9" s="1"/>
  <c r="M16" i="9"/>
  <c r="M11" i="9" s="1"/>
  <c r="L12" i="9"/>
  <c r="AA12" i="9" s="1"/>
  <c r="M28" i="9"/>
  <c r="M18" i="9"/>
  <c r="AA18" i="9"/>
  <c r="AB18" i="9" s="1"/>
  <c r="M29" i="9"/>
  <c r="M21" i="9"/>
  <c r="M23" i="9"/>
  <c r="AA23" i="9"/>
  <c r="AB23" i="9" s="1"/>
  <c r="AA19" i="9"/>
  <c r="AB19" i="9" s="1"/>
  <c r="M19" i="9"/>
  <c r="AB12" i="9" l="1"/>
  <c r="AB11" i="9" s="1"/>
  <c r="AA11" i="9"/>
  <c r="L11" i="9"/>
  <c r="R18" i="10" l="1"/>
  <c r="S18" i="10" s="1"/>
  <c r="R26" i="10"/>
  <c r="S26" i="10" s="1"/>
  <c r="P26" i="10"/>
  <c r="R21" i="10"/>
  <c r="S21" i="10" s="1"/>
  <c r="R28" i="10"/>
  <c r="S28" i="10" s="1"/>
  <c r="R20" i="10"/>
  <c r="S20" i="10" s="1"/>
  <c r="P20" i="10"/>
  <c r="R27" i="10"/>
  <c r="S27" i="10" s="1"/>
  <c r="R19" i="10"/>
  <c r="S19" i="10" s="1"/>
  <c r="P19" i="10"/>
  <c r="P18" i="10"/>
  <c r="P21" i="10"/>
  <c r="P27" i="10"/>
  <c r="R15" i="10"/>
  <c r="S15" i="10"/>
  <c r="P22" i="10"/>
  <c r="R22" i="10"/>
  <c r="S22" i="10"/>
  <c r="P25" i="10"/>
  <c r="R25" i="10"/>
  <c r="S25" i="10" s="1"/>
  <c r="P17" i="10"/>
  <c r="R17" i="10"/>
  <c r="S17" i="10"/>
  <c r="P24" i="10"/>
  <c r="R24" i="10"/>
  <c r="S24" i="10"/>
  <c r="P16" i="10"/>
  <c r="R16" i="10"/>
  <c r="R11" i="10" s="1"/>
  <c r="S16" i="10"/>
  <c r="P23" i="10"/>
  <c r="R23" i="10"/>
  <c r="S23" i="10" s="1"/>
  <c r="P28" i="10"/>
  <c r="P15" i="10"/>
  <c r="P11" i="10" s="1"/>
  <c r="P10" i="10" s="1"/>
  <c r="O11" i="10"/>
  <c r="O10" i="10" s="1"/>
  <c r="S11" i="10" l="1"/>
  <c r="I10" i="10"/>
  <c r="J12" i="10"/>
  <c r="J10" i="10" s="1"/>
  <c r="L10" i="10"/>
  <c r="M12" i="10"/>
  <c r="M10" i="10" s="1"/>
  <c r="R12" i="10"/>
  <c r="R10" i="10" s="1"/>
  <c r="S12" i="10" l="1"/>
  <c r="S10" i="10" s="1"/>
</calcChain>
</file>

<file path=xl/sharedStrings.xml><?xml version="1.0" encoding="utf-8"?>
<sst xmlns="http://schemas.openxmlformats.org/spreadsheetml/2006/main" count="1333" uniqueCount="678">
  <si>
    <t>本務職員数</t>
  </si>
  <si>
    <t>計</t>
  </si>
  <si>
    <t>公立</t>
    <rPh sb="1" eb="2">
      <t>タ</t>
    </rPh>
    <phoneticPr fontId="3"/>
  </si>
  <si>
    <t>国立</t>
    <rPh sb="0" eb="1">
      <t>クニ</t>
    </rPh>
    <rPh sb="1" eb="2">
      <t>タ</t>
    </rPh>
    <phoneticPr fontId="3"/>
  </si>
  <si>
    <t>私立</t>
    <rPh sb="0" eb="1">
      <t>シリツ</t>
    </rPh>
    <rPh sb="1" eb="2">
      <t>タ</t>
    </rPh>
    <phoneticPr fontId="3"/>
  </si>
  <si>
    <t>定時制</t>
    <rPh sb="0" eb="3">
      <t>テイジセイ</t>
    </rPh>
    <phoneticPr fontId="3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</si>
  <si>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3"/>
  </si>
  <si>
    <t>道　　　 立</t>
    <rPh sb="0" eb="1">
      <t>ミチ</t>
    </rPh>
    <rPh sb="5" eb="6">
      <t>タテ</t>
    </rPh>
    <phoneticPr fontId="3"/>
  </si>
  <si>
    <t>公　　　　　 立</t>
    <rPh sb="7" eb="8">
      <t>タ</t>
    </rPh>
    <phoneticPr fontId="3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</si>
  <si>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4"/>
  </si>
  <si>
    <t>その他</t>
    <rPh sb="2" eb="3">
      <t>タ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</si>
  <si>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</si>
  <si>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</si>
  <si>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</si>
  <si>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</si>
  <si>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総　　　　　括　　　　　表</t>
    <phoneticPr fontId="3"/>
  </si>
  <si>
    <t>学校種別</t>
    <phoneticPr fontId="3"/>
  </si>
  <si>
    <t xml:space="preserve">設　置　区　分 </t>
    <phoneticPr fontId="3"/>
  </si>
  <si>
    <t>学　　　校　　　数</t>
    <phoneticPr fontId="3"/>
  </si>
  <si>
    <t>学 級 数</t>
    <phoneticPr fontId="3"/>
  </si>
  <si>
    <t>在 学 者 数</t>
    <phoneticPr fontId="3"/>
  </si>
  <si>
    <t>本務教員数</t>
    <phoneticPr fontId="3"/>
  </si>
  <si>
    <t>本　校</t>
    <phoneticPr fontId="3"/>
  </si>
  <si>
    <t>分　校</t>
    <phoneticPr fontId="3"/>
  </si>
  <si>
    <t>計</t>
    <phoneticPr fontId="3"/>
  </si>
  <si>
    <t>幼稚園</t>
    <phoneticPr fontId="3"/>
  </si>
  <si>
    <t>小学校</t>
    <phoneticPr fontId="3"/>
  </si>
  <si>
    <t>中  学  校</t>
    <phoneticPr fontId="3"/>
  </si>
  <si>
    <t>全日制</t>
    <phoneticPr fontId="3"/>
  </si>
  <si>
    <t>高等学校</t>
    <phoneticPr fontId="3"/>
  </si>
  <si>
    <t>定時制</t>
    <phoneticPr fontId="3"/>
  </si>
  <si>
    <t>全日制</t>
    <phoneticPr fontId="3"/>
  </si>
  <si>
    <t>定時制</t>
    <phoneticPr fontId="3"/>
  </si>
  <si>
    <t>道立</t>
    <phoneticPr fontId="3"/>
  </si>
  <si>
    <t>市立</t>
    <phoneticPr fontId="3"/>
  </si>
  <si>
    <t>私立</t>
    <rPh sb="1" eb="2">
      <t>リツ</t>
    </rPh>
    <phoneticPr fontId="3"/>
  </si>
  <si>
    <t>公立</t>
    <rPh sb="0" eb="1">
      <t>コウ</t>
    </rPh>
    <rPh sb="1" eb="2">
      <t>リツ</t>
    </rPh>
    <phoneticPr fontId="4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</si>
  <si>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4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</si>
  <si>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4"/>
  </si>
  <si>
    <t>専修学校</t>
    <phoneticPr fontId="3"/>
  </si>
  <si>
    <t>公　　　　　 立</t>
    <phoneticPr fontId="3"/>
  </si>
  <si>
    <t>市町村立</t>
    <phoneticPr fontId="3"/>
  </si>
  <si>
    <t>組合立</t>
    <phoneticPr fontId="3"/>
  </si>
  <si>
    <t>各種学校</t>
    <rPh sb="0" eb="2">
      <t>カクシュ</t>
    </rPh>
    <rPh sb="2" eb="4">
      <t>ガッコウ</t>
    </rPh>
    <phoneticPr fontId="3"/>
  </si>
  <si>
    <t>大学</t>
    <rPh sb="0" eb="1">
      <t>ダイ</t>
    </rPh>
    <phoneticPr fontId="3"/>
  </si>
  <si>
    <t>高等専門学校</t>
    <phoneticPr fontId="3"/>
  </si>
  <si>
    <t>道立</t>
    <rPh sb="0" eb="2">
      <t>ドウリツ</t>
    </rPh>
    <phoneticPr fontId="4"/>
  </si>
  <si>
    <t>通信制</t>
    <rPh sb="0" eb="3">
      <t>ツウシンセイ</t>
    </rPh>
    <phoneticPr fontId="4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</si>
  <si>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</si>
  <si>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</si>
  <si>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</si>
  <si>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公　　　　　 立</t>
    <rPh sb="0" eb="1">
      <t>コウ</t>
    </rPh>
    <rPh sb="7" eb="8">
      <t>リツ</t>
    </rPh>
    <phoneticPr fontId="3"/>
  </si>
  <si>
    <t>凡　　　　　　例</t>
    <rPh sb="0" eb="1">
      <t>ハン</t>
    </rPh>
    <rPh sb="7" eb="8">
      <t>レイ</t>
    </rPh>
    <phoneticPr fontId="7"/>
  </si>
  <si>
    <t>１</t>
    <phoneticPr fontId="8"/>
  </si>
  <si>
    <t>２</t>
    <phoneticPr fontId="8"/>
  </si>
  <si>
    <t>表中の略号等について</t>
    <phoneticPr fontId="8"/>
  </si>
  <si>
    <t>(1)</t>
    <phoneticPr fontId="8"/>
  </si>
  <si>
    <t>特…特別地　　準…準へき地　　１…１級地　　２…２級地</t>
    <phoneticPr fontId="8"/>
  </si>
  <si>
    <t>３…３級地　　４…４級地　　　５…５級地</t>
    <phoneticPr fontId="8"/>
  </si>
  <si>
    <t>(2)</t>
    <phoneticPr fontId="8"/>
  </si>
  <si>
    <t>完…完全給食　　補…補助給食　　ミ…ミルク給食　　未…未実施</t>
    <phoneticPr fontId="8"/>
  </si>
  <si>
    <t>(3)</t>
    <phoneticPr fontId="8"/>
  </si>
  <si>
    <t>知的…知的障害　　肢体…肢体不自由　　病弱・虚弱…病弱・身体虚弱</t>
    <rPh sb="0" eb="2">
      <t>チテキ</t>
    </rPh>
    <rPh sb="3" eb="5">
      <t>チテキ</t>
    </rPh>
    <rPh sb="5" eb="7">
      <t>ショウガイ</t>
    </rPh>
    <rPh sb="19" eb="21">
      <t>ビョウジャク</t>
    </rPh>
    <phoneticPr fontId="8"/>
  </si>
  <si>
    <t>弱視…視覚障害　　難聴…聴覚障害　　言語…言語障害</t>
    <phoneticPr fontId="8"/>
  </si>
  <si>
    <t>自閉・情緒…自閉症・情緒障害</t>
    <rPh sb="0" eb="2">
      <t>ジヘイ</t>
    </rPh>
    <rPh sb="3" eb="5">
      <t>ジョウチョ</t>
    </rPh>
    <rPh sb="6" eb="9">
      <t>ジヘイショウ</t>
    </rPh>
    <phoneticPr fontId="8"/>
  </si>
  <si>
    <t>(4)</t>
    <phoneticPr fontId="8"/>
  </si>
  <si>
    <t>「本務職員数」欄</t>
    <rPh sb="3" eb="4">
      <t>ショク</t>
    </rPh>
    <phoneticPr fontId="8"/>
  </si>
  <si>
    <t>ア</t>
    <phoneticPr fontId="8"/>
  </si>
  <si>
    <t>幼稚園・幼保連携型認定こども園における「その他」欄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8"/>
  </si>
  <si>
    <t>養護職員（看護師等）、用務員、警備員などの職員である。</t>
    <rPh sb="7" eb="8">
      <t>シ</t>
    </rPh>
    <phoneticPr fontId="8"/>
  </si>
  <si>
    <t>イ</t>
    <phoneticPr fontId="8"/>
  </si>
  <si>
    <t>市町村費の教員（法令外）、事務職員、学校図書館事務員、学校栄養職員、</t>
    <rPh sb="8" eb="10">
      <t>ホウレイ</t>
    </rPh>
    <rPh sb="10" eb="11">
      <t>ガイ</t>
    </rPh>
    <phoneticPr fontId="8"/>
  </si>
  <si>
    <t>学校給食調理従事員、用務員、警備員などの職員である。</t>
    <rPh sb="0" eb="2">
      <t>ガッコウ</t>
    </rPh>
    <rPh sb="2" eb="4">
      <t>キュウショク</t>
    </rPh>
    <rPh sb="4" eb="6">
      <t>チョウリ</t>
    </rPh>
    <phoneticPr fontId="8"/>
  </si>
  <si>
    <t>ウ</t>
    <phoneticPr fontId="8"/>
  </si>
  <si>
    <t>高等学校・中等教育学校における「警備員、用務員、その他」欄</t>
    <rPh sb="5" eb="7">
      <t>チュウトウ</t>
    </rPh>
    <rPh sb="7" eb="9">
      <t>キョウイク</t>
    </rPh>
    <rPh sb="9" eb="11">
      <t>ガッコウ</t>
    </rPh>
    <phoneticPr fontId="8"/>
  </si>
  <si>
    <t>養護職員、事務生、用務員、夜警などの職員である。</t>
    <phoneticPr fontId="8"/>
  </si>
  <si>
    <t>エ</t>
    <phoneticPr fontId="8"/>
  </si>
  <si>
    <t>特別支援学校における「その他」欄</t>
    <rPh sb="0" eb="2">
      <t>トクベツ</t>
    </rPh>
    <rPh sb="2" eb="4">
      <t>シエン</t>
    </rPh>
    <phoneticPr fontId="8"/>
  </si>
  <si>
    <t>養護職員（看護師等）、学校給食調理従事員、事務生、用務員、夜警などの</t>
    <rPh sb="7" eb="8">
      <t>シ</t>
    </rPh>
    <phoneticPr fontId="8"/>
  </si>
  <si>
    <t>職員である。</t>
    <rPh sb="0" eb="2">
      <t>ショクイン</t>
    </rPh>
    <phoneticPr fontId="8"/>
  </si>
  <si>
    <t>３</t>
    <phoneticPr fontId="8"/>
  </si>
  <si>
    <t>学年別の学級数については、複式学級設置校があるため掲載していない。</t>
    <phoneticPr fontId="8"/>
  </si>
  <si>
    <t>公 立 小 ・ 中 学 校 数 総 括 表</t>
    <phoneticPr fontId="7"/>
  </si>
  <si>
    <t>１  設置者別学校数（小・中学校）</t>
    <phoneticPr fontId="7"/>
  </si>
  <si>
    <t>設置者別</t>
  </si>
  <si>
    <t>市　　　　　　　　　　立</t>
    <phoneticPr fontId="7"/>
  </si>
  <si>
    <t>町 　　　　村 　　　　立</t>
    <rPh sb="6" eb="7">
      <t>ムラ</t>
    </rPh>
    <phoneticPr fontId="7"/>
  </si>
  <si>
    <t>合　　　　　　　　　　計</t>
    <phoneticPr fontId="7"/>
  </si>
  <si>
    <t>学校種別</t>
  </si>
  <si>
    <t>本　校</t>
    <phoneticPr fontId="7"/>
  </si>
  <si>
    <t>分　校</t>
    <phoneticPr fontId="7"/>
  </si>
  <si>
    <t>小学校</t>
  </si>
  <si>
    <t>中学校</t>
  </si>
  <si>
    <t>２  学級数別学校数（小・中学校）</t>
    <phoneticPr fontId="7"/>
  </si>
  <si>
    <t>区　　　　　　　　　　分</t>
    <phoneticPr fontId="7"/>
  </si>
  <si>
    <t>小　　学　　校</t>
    <phoneticPr fontId="7"/>
  </si>
  <si>
    <t>中　　学　　校</t>
    <phoneticPr fontId="7"/>
  </si>
  <si>
    <t>学 　級</t>
    <rPh sb="0" eb="4">
      <t>ガッキュウ</t>
    </rPh>
    <phoneticPr fontId="7"/>
  </si>
  <si>
    <t xml:space="preserve">  〃</t>
    <phoneticPr fontId="7"/>
  </si>
  <si>
    <t>合　　　　　　　　　　計</t>
    <rPh sb="0" eb="1">
      <t>ゴウ</t>
    </rPh>
    <rPh sb="11" eb="12">
      <t>ケイ</t>
    </rPh>
    <phoneticPr fontId="7"/>
  </si>
  <si>
    <t>３　児童・生徒数別学校数（小・中学校）</t>
    <phoneticPr fontId="7"/>
  </si>
  <si>
    <t xml:space="preserve">  0  人</t>
  </si>
  <si>
    <t xml:space="preserve">  1 ～</t>
  </si>
  <si>
    <t xml:space="preserve"> 49</t>
  </si>
  <si>
    <t xml:space="preserve"> 699</t>
    <phoneticPr fontId="7"/>
  </si>
  <si>
    <t xml:space="preserve"> 50 ～</t>
  </si>
  <si>
    <t xml:space="preserve"> 99</t>
  </si>
  <si>
    <t xml:space="preserve"> 799</t>
    <phoneticPr fontId="7"/>
  </si>
  <si>
    <t>100 ～</t>
  </si>
  <si>
    <t>149</t>
  </si>
  <si>
    <t xml:space="preserve"> 899</t>
    <phoneticPr fontId="7"/>
  </si>
  <si>
    <t>150 ～</t>
  </si>
  <si>
    <t>199</t>
  </si>
  <si>
    <t>200 ～</t>
  </si>
  <si>
    <t>249</t>
  </si>
  <si>
    <t>250 ～</t>
  </si>
  <si>
    <t>299</t>
  </si>
  <si>
    <t>300 ～</t>
  </si>
  <si>
    <t>399</t>
  </si>
  <si>
    <t>400 ～</t>
  </si>
  <si>
    <t>499</t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</si>
  <si>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7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</si>
  <si>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7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</si>
  <si>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7"/>
  </si>
  <si>
    <t>学
級
数</t>
    <rPh sb="0" eb="1">
      <t>ガク</t>
    </rPh>
    <rPh sb="2" eb="3">
      <t>キュウ</t>
    </rPh>
    <rPh sb="4" eb="5">
      <t>カズ</t>
    </rPh>
    <phoneticPr fontId="7"/>
  </si>
  <si>
    <t>園児数</t>
    <rPh sb="0" eb="3">
      <t>エンジスウ</t>
    </rPh>
    <phoneticPr fontId="7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</si>
  <si>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7"/>
  </si>
  <si>
    <t>３歳</t>
    <rPh sb="1" eb="2">
      <t>サイ</t>
    </rPh>
    <phoneticPr fontId="7"/>
  </si>
  <si>
    <t>４歳</t>
    <rPh sb="1" eb="2">
      <t>サイ</t>
    </rPh>
    <phoneticPr fontId="7"/>
  </si>
  <si>
    <t>５歳</t>
    <rPh sb="1" eb="2">
      <t>サイ</t>
    </rPh>
    <phoneticPr fontId="7"/>
  </si>
  <si>
    <t>合計</t>
    <rPh sb="0" eb="2">
      <t>ゴウケイ</t>
    </rPh>
    <phoneticPr fontId="7"/>
  </si>
  <si>
    <t>園</t>
  </si>
  <si>
    <t>副園長</t>
    <rPh sb="0" eb="1">
      <t>フク</t>
    </rPh>
    <rPh sb="1" eb="3">
      <t>エンチョウ</t>
    </rPh>
    <phoneticPr fontId="7"/>
  </si>
  <si>
    <t>教</t>
  </si>
  <si>
    <t>主</t>
    <rPh sb="0" eb="1">
      <t>シュ</t>
    </rPh>
    <phoneticPr fontId="7"/>
  </si>
  <si>
    <t>指</t>
    <rPh sb="0" eb="1">
      <t>ユビ</t>
    </rPh>
    <phoneticPr fontId="7"/>
  </si>
  <si>
    <t>養</t>
  </si>
  <si>
    <t>栄</t>
    <rPh sb="0" eb="1">
      <t>エイ</t>
    </rPh>
    <phoneticPr fontId="7"/>
  </si>
  <si>
    <t>講</t>
  </si>
  <si>
    <t>事</t>
  </si>
  <si>
    <t>そ
の
他</t>
    <rPh sb="4" eb="5">
      <t>ホカ</t>
    </rPh>
    <phoneticPr fontId="7"/>
  </si>
  <si>
    <t>計</t>
    <rPh sb="0" eb="1">
      <t>ケイ</t>
    </rPh>
    <phoneticPr fontId="7"/>
  </si>
  <si>
    <t>幹</t>
    <rPh sb="0" eb="1">
      <t>カン</t>
    </rPh>
    <phoneticPr fontId="7"/>
  </si>
  <si>
    <t>導</t>
    <phoneticPr fontId="7"/>
  </si>
  <si>
    <t>護</t>
  </si>
  <si>
    <t>養</t>
    <rPh sb="0" eb="1">
      <t>ヨウ</t>
    </rPh>
    <phoneticPr fontId="7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</si>
  <si>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</si>
  <si>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</si>
  <si>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</si>
  <si>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</si>
  <si>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</si>
  <si>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</si>
  <si>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</si>
  <si>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</si>
  <si>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</si>
  <si>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公立計</t>
    <phoneticPr fontId="7"/>
  </si>
  <si>
    <t>国立計</t>
    <phoneticPr fontId="7"/>
  </si>
  <si>
    <t>私立計</t>
    <phoneticPr fontId="7"/>
  </si>
  <si>
    <t>空知</t>
    <rPh sb="0" eb="2">
      <t>ソラチ</t>
    </rPh>
    <phoneticPr fontId="7"/>
  </si>
  <si>
    <t>公立</t>
    <rPh sb="1" eb="2">
      <t>タ</t>
    </rPh>
    <phoneticPr fontId="7"/>
  </si>
  <si>
    <t>私立</t>
    <rPh sb="1" eb="2">
      <t>タ</t>
    </rPh>
    <phoneticPr fontId="7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</si>
  <si>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7"/>
  </si>
  <si>
    <t>石狩</t>
    <rPh sb="0" eb="1">
      <t>イシ</t>
    </rPh>
    <phoneticPr fontId="7"/>
  </si>
  <si>
    <t>後志</t>
    <rPh sb="0" eb="2">
      <t>シリベシ</t>
    </rPh>
    <phoneticPr fontId="7"/>
  </si>
  <si>
    <t>胆振</t>
    <rPh sb="0" eb="2">
      <t>イブリ</t>
    </rPh>
    <phoneticPr fontId="7"/>
  </si>
  <si>
    <t>日高</t>
    <rPh sb="0" eb="2">
      <t>ヒダカ</t>
    </rPh>
    <phoneticPr fontId="7"/>
  </si>
  <si>
    <t>渡島</t>
    <rPh sb="0" eb="2">
      <t>オシマ</t>
    </rPh>
    <phoneticPr fontId="7"/>
  </si>
  <si>
    <t>国立</t>
    <rPh sb="0" eb="1">
      <t>クニ</t>
    </rPh>
    <rPh sb="1" eb="2">
      <t>タ</t>
    </rPh>
    <phoneticPr fontId="7"/>
  </si>
  <si>
    <t>檜山</t>
    <rPh sb="0" eb="2">
      <t>ヒヤマ</t>
    </rPh>
    <phoneticPr fontId="7"/>
  </si>
  <si>
    <t>上川</t>
    <rPh sb="0" eb="2">
      <t>カミカワ</t>
    </rPh>
    <phoneticPr fontId="7"/>
  </si>
  <si>
    <t>留萌</t>
    <rPh sb="0" eb="2">
      <t>ルモイ</t>
    </rPh>
    <phoneticPr fontId="7"/>
  </si>
  <si>
    <t>宗谷</t>
    <rPh sb="0" eb="2">
      <t>ソウヤ</t>
    </rPh>
    <phoneticPr fontId="7"/>
  </si>
  <si>
    <t>オホ－ツク</t>
  </si>
  <si>
    <t>十勝</t>
    <rPh sb="0" eb="2">
      <t>トカチ</t>
    </rPh>
    <phoneticPr fontId="7"/>
  </si>
  <si>
    <t>釧路</t>
    <rPh sb="0" eb="2">
      <t>クシロ</t>
    </rPh>
    <phoneticPr fontId="7"/>
  </si>
  <si>
    <t>根室</t>
    <rPh sb="0" eb="2">
      <t>ネムロ</t>
    </rPh>
    <phoneticPr fontId="7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</si>
  <si>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</si>
  <si>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</si>
  <si>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</si>
  <si>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7"/>
  </si>
  <si>
    <t>こども園数</t>
    <rPh sb="3" eb="4">
      <t>エン</t>
    </rPh>
    <rPh sb="4" eb="5">
      <t>スウ</t>
    </rPh>
    <phoneticPr fontId="7"/>
  </si>
  <si>
    <t>園児数　　</t>
    <rPh sb="0" eb="3">
      <t>エンジカズ</t>
    </rPh>
    <phoneticPr fontId="7"/>
  </si>
  <si>
    <t>０歳</t>
    <rPh sb="1" eb="2">
      <t>サイ</t>
    </rPh>
    <phoneticPr fontId="7"/>
  </si>
  <si>
    <t>１歳</t>
    <rPh sb="1" eb="2">
      <t>サイ</t>
    </rPh>
    <phoneticPr fontId="7"/>
  </si>
  <si>
    <t>２歳</t>
    <rPh sb="1" eb="2">
      <t>サイ</t>
    </rPh>
    <phoneticPr fontId="7"/>
  </si>
  <si>
    <t>合計</t>
    <rPh sb="0" eb="2">
      <t>ゴウケイ</t>
    </rPh>
    <phoneticPr fontId="3"/>
  </si>
  <si>
    <t>園長</t>
    <rPh sb="0" eb="2">
      <t>エンチョウ</t>
    </rPh>
    <phoneticPr fontId="4"/>
  </si>
  <si>
    <t>教頭</t>
    <rPh sb="0" eb="2">
      <t>キョウトウ</t>
    </rPh>
    <phoneticPr fontId="4"/>
  </si>
  <si>
    <t>保育教諭</t>
    <rPh sb="0" eb="2">
      <t>ホイク</t>
    </rPh>
    <rPh sb="2" eb="4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</si>
  <si>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</si>
  <si>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栄養教諭</t>
    <rPh sb="0" eb="2">
      <t>エイヨウ</t>
    </rPh>
    <rPh sb="2" eb="4">
      <t>キョウユ</t>
    </rPh>
    <phoneticPr fontId="7"/>
  </si>
  <si>
    <t>講師</t>
    <rPh sb="0" eb="2">
      <t>コウシ</t>
    </rPh>
    <phoneticPr fontId="4"/>
  </si>
  <si>
    <t>教諭等</t>
    <rPh sb="0" eb="3">
      <t>キョウユトウ</t>
    </rPh>
    <phoneticPr fontId="4"/>
  </si>
  <si>
    <t>保育士</t>
    <rPh sb="0" eb="2">
      <t>ホイク</t>
    </rPh>
    <rPh sb="2" eb="3">
      <t>シ</t>
    </rPh>
    <phoneticPr fontId="4"/>
  </si>
  <si>
    <t>事務職員</t>
    <rPh sb="0" eb="2">
      <t>ジム</t>
    </rPh>
    <rPh sb="2" eb="4">
      <t>ショクイン</t>
    </rPh>
    <phoneticPr fontId="4"/>
  </si>
  <si>
    <t>そ
の
他</t>
    <rPh sb="4" eb="5">
      <t>ホカ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</si>
  <si>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</si>
  <si>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</si>
  <si>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</si>
  <si>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</si>
  <si>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</si>
  <si>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</si>
  <si>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</si>
  <si>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</si>
  <si>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</si>
  <si>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</si>
  <si>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</si>
  <si>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</si>
  <si>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小　　　　　　　　　　学　　　　　　　　　　校　　　　　　　　　　総　　　　　　　　　　括　　　　　　　　　　表</t>
    <phoneticPr fontId="3"/>
  </si>
  <si>
    <t>市　　町　　村　　数</t>
    <rPh sb="3" eb="7">
      <t>チョウソン</t>
    </rPh>
    <rPh sb="9" eb="10">
      <t>スウ</t>
    </rPh>
    <phoneticPr fontId="3"/>
  </si>
  <si>
    <t>学　校　数</t>
    <rPh sb="0" eb="5">
      <t>ガッコウスウ</t>
    </rPh>
    <phoneticPr fontId="3"/>
  </si>
  <si>
    <t>学
級
数</t>
    <rPh sb="0" eb="1">
      <t>ガク</t>
    </rPh>
    <rPh sb="2" eb="3">
      <t>キュウ</t>
    </rPh>
    <rPh sb="4" eb="5">
      <t>スウ</t>
    </rPh>
    <phoneticPr fontId="3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</si>
  <si>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</si>
  <si>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</si>
  <si>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本務教員数</t>
  </si>
  <si>
    <t>本　務　職　員　数</t>
    <phoneticPr fontId="3"/>
  </si>
  <si>
    <t>(再　　掲)</t>
    <phoneticPr fontId="3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</si>
  <si>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3"/>
  </si>
  <si>
    <t>本</t>
  </si>
  <si>
    <t>分</t>
  </si>
  <si>
    <t>１年</t>
    <phoneticPr fontId="3"/>
  </si>
  <si>
    <t>２年</t>
    <phoneticPr fontId="3"/>
  </si>
  <si>
    <t/>
  </si>
  <si>
    <t>３年</t>
    <phoneticPr fontId="3"/>
  </si>
  <si>
    <t>４年</t>
    <phoneticPr fontId="3"/>
  </si>
  <si>
    <t>５年</t>
    <phoneticPr fontId="3"/>
  </si>
  <si>
    <t>６年</t>
    <phoneticPr fontId="3"/>
  </si>
  <si>
    <t>合計</t>
  </si>
  <si>
    <t>校</t>
  </si>
  <si>
    <t>副</t>
    <rPh sb="0" eb="1">
      <t>フク</t>
    </rPh>
    <phoneticPr fontId="7"/>
  </si>
  <si>
    <t>区      分</t>
  </si>
  <si>
    <t>学</t>
  </si>
  <si>
    <t>児</t>
    <rPh sb="0" eb="1">
      <t>ジ</t>
    </rPh>
    <phoneticPr fontId="7"/>
  </si>
  <si>
    <t>幹</t>
    <rPh sb="0" eb="1">
      <t>ミキ</t>
    </rPh>
    <phoneticPr fontId="7"/>
  </si>
  <si>
    <t>導</t>
    <phoneticPr fontId="7"/>
  </si>
  <si>
    <t>級</t>
  </si>
  <si>
    <t>童</t>
    <rPh sb="0" eb="1">
      <t>ワラベ</t>
    </rPh>
    <phoneticPr fontId="7"/>
  </si>
  <si>
    <t>教</t>
    <rPh sb="0" eb="1">
      <t>キョウ</t>
    </rPh>
    <phoneticPr fontId="7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</si>
  <si>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3"/>
  </si>
  <si>
    <t>女</t>
    <phoneticPr fontId="7"/>
  </si>
  <si>
    <t>数</t>
  </si>
  <si>
    <t>諭</t>
    <rPh sb="0" eb="1">
      <t>ユ</t>
    </rPh>
    <phoneticPr fontId="7"/>
  </si>
  <si>
    <t>全道計</t>
    <phoneticPr fontId="7"/>
  </si>
  <si>
    <t>石狩</t>
    <rPh sb="0" eb="2">
      <t>イシカリ</t>
    </rPh>
    <phoneticPr fontId="3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</si>
  <si>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3"/>
  </si>
  <si>
    <t>オホーツク</t>
    <phoneticPr fontId="3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</si>
  <si>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3"/>
  </si>
  <si>
    <t>市
町
村
数</t>
    <rPh sb="2" eb="3">
      <t>マチ</t>
    </rPh>
    <rPh sb="4" eb="5">
      <t>ムラ</t>
    </rPh>
    <rPh sb="6" eb="7">
      <t>スウ</t>
    </rPh>
    <phoneticPr fontId="3"/>
  </si>
  <si>
    <t>学　　　　級　　　　数</t>
    <rPh sb="0" eb="6">
      <t>ガッキュウ</t>
    </rPh>
    <rPh sb="10" eb="11">
      <t>スウ</t>
    </rPh>
    <phoneticPr fontId="3"/>
  </si>
  <si>
    <t>生徒数</t>
    <rPh sb="0" eb="2">
      <t>セイト</t>
    </rPh>
    <phoneticPr fontId="7"/>
  </si>
  <si>
    <t>本校</t>
    <rPh sb="1" eb="2">
      <t>コウ</t>
    </rPh>
    <phoneticPr fontId="7"/>
  </si>
  <si>
    <t>分校</t>
    <rPh sb="0" eb="1">
      <t>ブン</t>
    </rPh>
    <rPh sb="1" eb="2">
      <t>コウ</t>
    </rPh>
    <phoneticPr fontId="7"/>
  </si>
  <si>
    <t>１　　　年</t>
    <phoneticPr fontId="3"/>
  </si>
  <si>
    <t>２　　　年</t>
  </si>
  <si>
    <t>３　　　年</t>
  </si>
  <si>
    <t>合　　計</t>
    <rPh sb="0" eb="1">
      <t>ア</t>
    </rPh>
    <rPh sb="3" eb="4">
      <t>ケイ</t>
    </rPh>
    <phoneticPr fontId="7"/>
  </si>
  <si>
    <t>(再  　掲)</t>
    <phoneticPr fontId="3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</si>
  <si>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3"/>
  </si>
  <si>
    <t>生</t>
  </si>
  <si>
    <t>校</t>
    <rPh sb="0" eb="1">
      <t>コウ</t>
    </rPh>
    <phoneticPr fontId="7"/>
  </si>
  <si>
    <t>徒</t>
  </si>
  <si>
    <t>長</t>
    <rPh sb="0" eb="1">
      <t>チョウ</t>
    </rPh>
    <phoneticPr fontId="7"/>
  </si>
  <si>
    <t>空知</t>
    <phoneticPr fontId="3"/>
  </si>
  <si>
    <t>石狩</t>
    <phoneticPr fontId="3"/>
  </si>
  <si>
    <t>胆振</t>
    <phoneticPr fontId="3"/>
  </si>
  <si>
    <t>日高</t>
    <phoneticPr fontId="3"/>
  </si>
  <si>
    <t>檜山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</si>
  <si>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</si>
  <si>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</si>
  <si>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</si>
  <si>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</si>
  <si>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</si>
  <si>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</si>
  <si>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</si>
  <si>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 xml:space="preserve">高　　　  等　　　  学　　　  校　　  　（全　　　  日　　　  制　  　・　　   定　　　  時　　　  制）　　　  総　　　  括　　　  表          </t>
    <phoneticPr fontId="3"/>
  </si>
  <si>
    <t>設置区分</t>
    <rPh sb="0" eb="2">
      <t>セッチ</t>
    </rPh>
    <rPh sb="2" eb="4">
      <t>クブン</t>
    </rPh>
    <phoneticPr fontId="3"/>
  </si>
  <si>
    <t>学 校 数</t>
    <phoneticPr fontId="3"/>
  </si>
  <si>
    <t>大　学　科　別</t>
    <rPh sb="2" eb="7">
      <t>ガッカベツ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</si>
  <si>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</si>
  <si>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生徒数</t>
    <phoneticPr fontId="3"/>
  </si>
  <si>
    <t>本　　　務　　　教　　　員　　　数</t>
    <phoneticPr fontId="3"/>
  </si>
  <si>
    <t>本   務   職   員   数</t>
    <phoneticPr fontId="3"/>
  </si>
  <si>
    <t>本務教員数のうちより再掲</t>
    <phoneticPr fontId="3"/>
  </si>
  <si>
    <t>本</t>
    <phoneticPr fontId="3"/>
  </si>
  <si>
    <t>１　　年</t>
  </si>
  <si>
    <t>２　　年</t>
    <phoneticPr fontId="3"/>
  </si>
  <si>
    <t>３　　年</t>
    <phoneticPr fontId="3"/>
  </si>
  <si>
    <t>４　　年</t>
    <phoneticPr fontId="3"/>
  </si>
  <si>
    <t>副</t>
    <rPh sb="0" eb="1">
      <t>フク</t>
    </rPh>
    <phoneticPr fontId="3"/>
  </si>
  <si>
    <t>主</t>
    <rPh sb="0" eb="1">
      <t>シュ</t>
    </rPh>
    <phoneticPr fontId="3"/>
  </si>
  <si>
    <t>指</t>
    <rPh sb="0" eb="1">
      <t>ユビ</t>
    </rPh>
    <phoneticPr fontId="3"/>
  </si>
  <si>
    <t>栄</t>
    <rPh sb="0" eb="1">
      <t>エイ</t>
    </rPh>
    <phoneticPr fontId="3"/>
  </si>
  <si>
    <t>技</t>
  </si>
  <si>
    <t>実</t>
  </si>
  <si>
    <t>保</t>
  </si>
  <si>
    <t>農　場　長</t>
    <rPh sb="2" eb="3">
      <t>ジョウ</t>
    </rPh>
    <rPh sb="4" eb="5">
      <t>チョウ</t>
    </rPh>
    <phoneticPr fontId="3"/>
  </si>
  <si>
    <t>指</t>
  </si>
  <si>
    <t>休</t>
  </si>
  <si>
    <t>育</t>
  </si>
  <si>
    <t>産</t>
  </si>
  <si>
    <t>課  程  別</t>
  </si>
  <si>
    <t>校</t>
    <rPh sb="0" eb="1">
      <t>コウ</t>
    </rPh>
    <phoneticPr fontId="3"/>
  </si>
  <si>
    <t>幹</t>
    <phoneticPr fontId="3"/>
  </si>
  <si>
    <t>導</t>
    <phoneticPr fontId="3"/>
  </si>
  <si>
    <t>養</t>
    <rPh sb="0" eb="1">
      <t>ヨウ</t>
    </rPh>
    <phoneticPr fontId="3"/>
  </si>
  <si>
    <t>術</t>
  </si>
  <si>
    <t>習</t>
  </si>
  <si>
    <t>年</t>
  </si>
  <si>
    <t>健</t>
  </si>
  <si>
    <t>科</t>
  </si>
  <si>
    <t>導</t>
  </si>
  <si>
    <t>児</t>
  </si>
  <si>
    <t>教</t>
    <rPh sb="0" eb="1">
      <t>キョウ</t>
    </rPh>
    <phoneticPr fontId="3"/>
  </si>
  <si>
    <t>助</t>
  </si>
  <si>
    <t>主</t>
  </si>
  <si>
    <t>代</t>
  </si>
  <si>
    <t>諭</t>
    <rPh sb="0" eb="1">
      <t>ユ</t>
    </rPh>
    <phoneticPr fontId="3"/>
  </si>
  <si>
    <t>手</t>
  </si>
  <si>
    <t>任</t>
  </si>
  <si>
    <t>業</t>
  </si>
  <si>
    <t>替</t>
  </si>
  <si>
    <t>全</t>
  </si>
  <si>
    <t>道</t>
  </si>
  <si>
    <t>公立計</t>
    <phoneticPr fontId="3"/>
  </si>
  <si>
    <t>私立計</t>
    <phoneticPr fontId="3"/>
  </si>
  <si>
    <t>公立全日制</t>
    <rPh sb="0" eb="1">
      <t>コウ</t>
    </rPh>
    <phoneticPr fontId="3"/>
  </si>
  <si>
    <t>公立定時制</t>
    <phoneticPr fontId="3"/>
  </si>
  <si>
    <t>道 立 計</t>
  </si>
  <si>
    <t xml:space="preserve">  全 日 制</t>
  </si>
  <si>
    <t>普通</t>
  </si>
  <si>
    <t xml:space="preserve">  単    置</t>
    <phoneticPr fontId="3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</si>
  <si>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</si>
  <si>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3"/>
  </si>
  <si>
    <t>工業</t>
  </si>
  <si>
    <t xml:space="preserve">  全　  定</t>
    <phoneticPr fontId="3"/>
  </si>
  <si>
    <t>商業</t>
  </si>
  <si>
    <t xml:space="preserve">  併　  置</t>
    <phoneticPr fontId="3"/>
  </si>
  <si>
    <t>水産</t>
  </si>
  <si>
    <t>家庭</t>
  </si>
  <si>
    <t xml:space="preserve">  定  　通</t>
    <phoneticPr fontId="3"/>
  </si>
  <si>
    <t>看護</t>
  </si>
  <si>
    <t xml:space="preserve">  併  　置</t>
    <phoneticPr fontId="3"/>
  </si>
  <si>
    <t>福祉</t>
    <rPh sb="0" eb="2">
      <t>フクシ</t>
    </rPh>
    <phoneticPr fontId="3"/>
  </si>
  <si>
    <t>理数</t>
  </si>
  <si>
    <t>外国語</t>
    <rPh sb="0" eb="3">
      <t>ガイコクゴ</t>
    </rPh>
    <phoneticPr fontId="3"/>
  </si>
  <si>
    <t>体育</t>
  </si>
  <si>
    <t>総合</t>
  </si>
  <si>
    <t>全日制</t>
    <phoneticPr fontId="3"/>
  </si>
  <si>
    <t xml:space="preserve">  単    置</t>
    <phoneticPr fontId="3"/>
  </si>
  <si>
    <t xml:space="preserve">  全  　定</t>
    <phoneticPr fontId="3"/>
  </si>
  <si>
    <t xml:space="preserve">  併  　置</t>
    <phoneticPr fontId="3"/>
  </si>
  <si>
    <t>定時制</t>
    <phoneticPr fontId="3"/>
  </si>
  <si>
    <t xml:space="preserve">  全  　定</t>
    <phoneticPr fontId="3"/>
  </si>
  <si>
    <t xml:space="preserve">  併  　置</t>
    <phoneticPr fontId="3"/>
  </si>
  <si>
    <t xml:space="preserve">  定 　 通</t>
    <phoneticPr fontId="3"/>
  </si>
  <si>
    <t xml:space="preserve">  併 　 置</t>
    <phoneticPr fontId="3"/>
  </si>
  <si>
    <t>市町村立計</t>
  </si>
  <si>
    <t xml:space="preserve">  単    置</t>
    <phoneticPr fontId="3"/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</si>
  <si>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4"/>
  </si>
  <si>
    <t>定 時 制</t>
    <rPh sb="0" eb="1">
      <t>サダム</t>
    </rPh>
    <rPh sb="2" eb="3">
      <t>ジ</t>
    </rPh>
    <rPh sb="4" eb="5">
      <t>セイ</t>
    </rPh>
    <phoneticPr fontId="3"/>
  </si>
  <si>
    <t xml:space="preserve">  単    置</t>
    <phoneticPr fontId="3"/>
  </si>
  <si>
    <t xml:space="preserve">  全    定</t>
    <phoneticPr fontId="3"/>
  </si>
  <si>
    <t xml:space="preserve">  併　  置</t>
    <phoneticPr fontId="3"/>
  </si>
  <si>
    <t>総合</t>
    <rPh sb="0" eb="2">
      <t>ソウゴウ</t>
    </rPh>
    <phoneticPr fontId="3"/>
  </si>
  <si>
    <t>全日制</t>
    <phoneticPr fontId="3"/>
  </si>
  <si>
    <t xml:space="preserve">  併    置</t>
    <phoneticPr fontId="3"/>
  </si>
  <si>
    <t xml:space="preserve">  全　  定</t>
    <phoneticPr fontId="3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</si>
  <si>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3"/>
  </si>
  <si>
    <t>　　　２　専攻科の生徒数は含まない。</t>
    <phoneticPr fontId="3"/>
  </si>
  <si>
    <t>高　　　　　等　　　　　学　　　　　校　　　　　小　　　　　学　　　　　科　　　　　別　　　　　生　　　　　徒　　　　　数</t>
    <phoneticPr fontId="11"/>
  </si>
  <si>
    <t>大   学   科</t>
    <phoneticPr fontId="11"/>
  </si>
  <si>
    <t>小   学   科</t>
    <phoneticPr fontId="11"/>
  </si>
  <si>
    <t>全　　　　　　　　　　　　　　　　　　　日　　　　　　　　　　　　　　　　　　　制</t>
    <phoneticPr fontId="11"/>
  </si>
  <si>
    <t>定　　　　　　　　　　　　　　　　　　　　　　　　時　　　　　　　　　　　　　　　　　　　　　　　　制</t>
    <phoneticPr fontId="11"/>
  </si>
  <si>
    <t>合　　　　　　　計
（全日制＋定時制）</t>
    <phoneticPr fontId="11"/>
  </si>
  <si>
    <t>専　攻　科</t>
  </si>
  <si>
    <t>合　計</t>
    <phoneticPr fontId="11"/>
  </si>
  <si>
    <t>１　 年</t>
    <rPh sb="3" eb="4">
      <t>ネン</t>
    </rPh>
    <phoneticPr fontId="11"/>
  </si>
  <si>
    <t>２ 　年</t>
    <rPh sb="3" eb="4">
      <t>ネン</t>
    </rPh>
    <phoneticPr fontId="11"/>
  </si>
  <si>
    <t>３　 年</t>
    <phoneticPr fontId="11"/>
  </si>
  <si>
    <t>合 　計</t>
    <phoneticPr fontId="11"/>
  </si>
  <si>
    <t>２　 年</t>
    <rPh sb="3" eb="4">
      <t>ネン</t>
    </rPh>
    <phoneticPr fontId="11"/>
  </si>
  <si>
    <t>　３ 　年</t>
    <rPh sb="4" eb="5">
      <t>ネン</t>
    </rPh>
    <phoneticPr fontId="11"/>
  </si>
  <si>
    <t>４ 　年</t>
    <rPh sb="3" eb="4">
      <t>ネン</t>
    </rPh>
    <phoneticPr fontId="11"/>
  </si>
  <si>
    <t>学
校
数</t>
    <phoneticPr fontId="11"/>
  </si>
  <si>
    <t>計</t>
    <phoneticPr fontId="11"/>
  </si>
  <si>
    <t>普通科</t>
  </si>
  <si>
    <t xml:space="preserve">　　　    </t>
    <phoneticPr fontId="11"/>
  </si>
  <si>
    <t>農
業
科</t>
    <rPh sb="2" eb="3">
      <t>ギョウ</t>
    </rPh>
    <rPh sb="4" eb="5">
      <t>カ</t>
    </rPh>
    <phoneticPr fontId="11"/>
  </si>
  <si>
    <t>農業科</t>
  </si>
  <si>
    <t>農業科学科</t>
  </si>
  <si>
    <t>生産科学科</t>
    <rPh sb="0" eb="2">
      <t>セイサン</t>
    </rPh>
    <rPh sb="2" eb="4">
      <t>カガク</t>
    </rPh>
    <rPh sb="4" eb="5">
      <t>カ</t>
    </rPh>
    <phoneticPr fontId="11"/>
  </si>
  <si>
    <t>生産環境科学科</t>
    <rPh sb="0" eb="2">
      <t>セイサン</t>
    </rPh>
    <rPh sb="2" eb="4">
      <t>カンキョウ</t>
    </rPh>
    <rPh sb="4" eb="6">
      <t>カガク</t>
    </rPh>
    <rPh sb="6" eb="7">
      <t>カ</t>
    </rPh>
    <phoneticPr fontId="11"/>
  </si>
  <si>
    <t>地域資源応用科</t>
    <rPh sb="0" eb="2">
      <t>チイキ</t>
    </rPh>
    <rPh sb="2" eb="4">
      <t>シゲン</t>
    </rPh>
    <rPh sb="4" eb="6">
      <t>オウヨウ</t>
    </rPh>
    <rPh sb="6" eb="7">
      <t>カ</t>
    </rPh>
    <phoneticPr fontId="11"/>
  </si>
  <si>
    <t>園芸デザイン科</t>
    <rPh sb="0" eb="2">
      <t>エンゲイ</t>
    </rPh>
    <rPh sb="6" eb="7">
      <t>カ</t>
    </rPh>
    <phoneticPr fontId="11"/>
  </si>
  <si>
    <t>園芸科</t>
  </si>
  <si>
    <t>園芸科学科</t>
  </si>
  <si>
    <t>畜産科学科</t>
    <rPh sb="2" eb="4">
      <t>カガク</t>
    </rPh>
    <phoneticPr fontId="11"/>
  </si>
  <si>
    <t>酪農科学科</t>
    <rPh sb="0" eb="2">
      <t>ラクノウ</t>
    </rPh>
    <rPh sb="2" eb="4">
      <t>カガク</t>
    </rPh>
    <rPh sb="4" eb="5">
      <t>カ</t>
    </rPh>
    <phoneticPr fontId="11"/>
  </si>
  <si>
    <t>酪農経営科</t>
  </si>
  <si>
    <t>農業土木工学科</t>
    <rPh sb="4" eb="6">
      <t>コウガク</t>
    </rPh>
    <phoneticPr fontId="11"/>
  </si>
  <si>
    <t>環境造園科</t>
    <rPh sb="0" eb="2">
      <t>カンキョウ</t>
    </rPh>
    <rPh sb="2" eb="4">
      <t>ゾウエン</t>
    </rPh>
    <rPh sb="4" eb="5">
      <t>カ</t>
    </rPh>
    <phoneticPr fontId="11"/>
  </si>
  <si>
    <t>専　門　教　育　を　主　と　す　る　学　科</t>
    <rPh sb="0" eb="1">
      <t>セン</t>
    </rPh>
    <rPh sb="2" eb="3">
      <t>モン</t>
    </rPh>
    <rPh sb="4" eb="5">
      <t>キョウ</t>
    </rPh>
    <rPh sb="6" eb="7">
      <t>イク</t>
    </rPh>
    <rPh sb="10" eb="11">
      <t>シュ</t>
    </rPh>
    <rPh sb="18" eb="19">
      <t>ガク</t>
    </rPh>
    <rPh sb="20" eb="21">
      <t>カ</t>
    </rPh>
    <phoneticPr fontId="11"/>
  </si>
  <si>
    <t>森林科学科</t>
    <rPh sb="0" eb="2">
      <t>シンリン</t>
    </rPh>
    <rPh sb="2" eb="4">
      <t>カガク</t>
    </rPh>
    <rPh sb="4" eb="5">
      <t>カ</t>
    </rPh>
    <phoneticPr fontId="11"/>
  </si>
  <si>
    <t>食品科学科</t>
  </si>
  <si>
    <t>生活科学科</t>
  </si>
  <si>
    <t>農業・生活科</t>
  </si>
  <si>
    <t>工
業
科</t>
    <rPh sb="2" eb="3">
      <t>ギョウ</t>
    </rPh>
    <rPh sb="4" eb="5">
      <t>カ</t>
    </rPh>
    <phoneticPr fontId="11"/>
  </si>
  <si>
    <t>機械科</t>
  </si>
  <si>
    <t>自動車科</t>
  </si>
  <si>
    <t>電気科</t>
    <rPh sb="0" eb="2">
      <t>デンキ</t>
    </rPh>
    <rPh sb="2" eb="3">
      <t>カ</t>
    </rPh>
    <phoneticPr fontId="11"/>
  </si>
  <si>
    <t>電気システム科</t>
    <rPh sb="0" eb="2">
      <t>デンキ</t>
    </rPh>
    <rPh sb="6" eb="7">
      <t>カ</t>
    </rPh>
    <phoneticPr fontId="11"/>
  </si>
  <si>
    <t>情報技術科</t>
  </si>
  <si>
    <t>建築科</t>
  </si>
  <si>
    <t>建築システム科</t>
  </si>
  <si>
    <t>土木科</t>
  </si>
  <si>
    <t>建設科</t>
  </si>
  <si>
    <t>環境土木科</t>
    <rPh sb="0" eb="2">
      <t>カンキョウ</t>
    </rPh>
    <rPh sb="2" eb="4">
      <t>ドボク</t>
    </rPh>
    <rPh sb="4" eb="5">
      <t>カ</t>
    </rPh>
    <phoneticPr fontId="11"/>
  </si>
  <si>
    <t>建築・土木科</t>
    <rPh sb="0" eb="2">
      <t>ケンチク</t>
    </rPh>
    <rPh sb="3" eb="5">
      <t>ドボク</t>
    </rPh>
    <rPh sb="5" eb="6">
      <t>カ</t>
    </rPh>
    <phoneticPr fontId="8"/>
  </si>
  <si>
    <t>工業化学科</t>
  </si>
  <si>
    <t>環境化学科</t>
  </si>
  <si>
    <t>電子機械科</t>
  </si>
  <si>
    <t>電気・建築科</t>
    <rPh sb="0" eb="2">
      <t>デンキ</t>
    </rPh>
    <rPh sb="3" eb="6">
      <t>ケンチクカ</t>
    </rPh>
    <phoneticPr fontId="11"/>
  </si>
  <si>
    <t>理数工学科</t>
    <rPh sb="2" eb="5">
      <t>コウガクカ</t>
    </rPh>
    <phoneticPr fontId="11"/>
  </si>
  <si>
    <t>商
業
科</t>
    <rPh sb="2" eb="3">
      <t>ギョウ</t>
    </rPh>
    <rPh sb="4" eb="5">
      <t>カ</t>
    </rPh>
    <phoneticPr fontId="11"/>
  </si>
  <si>
    <t>商業科</t>
  </si>
  <si>
    <t>総合ビジネス科</t>
    <rPh sb="0" eb="2">
      <t>ソウゴウ</t>
    </rPh>
    <rPh sb="6" eb="7">
      <t>カ</t>
    </rPh>
    <phoneticPr fontId="3"/>
  </si>
  <si>
    <t>情報処理科</t>
  </si>
  <si>
    <t>情報ビジネス科</t>
  </si>
  <si>
    <t>流通経済科</t>
  </si>
  <si>
    <t>流通ビジネス科</t>
  </si>
  <si>
    <t>国際経済科</t>
  </si>
  <si>
    <t>国際流通科</t>
  </si>
  <si>
    <t>国際ビジネス科</t>
  </si>
  <si>
    <t>会計科</t>
  </si>
  <si>
    <t>会計ビジネス科</t>
  </si>
  <si>
    <t>グローバルビジネス科</t>
    <rPh sb="9" eb="10">
      <t>カ</t>
    </rPh>
    <phoneticPr fontId="11"/>
  </si>
  <si>
    <t>水
産
科</t>
    <rPh sb="2" eb="3">
      <t>サン</t>
    </rPh>
    <rPh sb="4" eb="5">
      <t>カ</t>
    </rPh>
    <phoneticPr fontId="11"/>
  </si>
  <si>
    <t>栽培漁業科</t>
  </si>
  <si>
    <t>海洋技術科</t>
  </si>
  <si>
    <t>海洋漁業科</t>
  </si>
  <si>
    <t>海洋資源科</t>
    <rPh sb="2" eb="4">
      <t>シゲン</t>
    </rPh>
    <phoneticPr fontId="11"/>
  </si>
  <si>
    <t>水産食品科</t>
  </si>
  <si>
    <t>情報通信科</t>
  </si>
  <si>
    <t>品質管理流通科</t>
    <rPh sb="0" eb="2">
      <t>ヒンシツ</t>
    </rPh>
    <rPh sb="2" eb="4">
      <t>カンリ</t>
    </rPh>
    <rPh sb="4" eb="6">
      <t>リュウツウ</t>
    </rPh>
    <rPh sb="6" eb="7">
      <t>カモク</t>
    </rPh>
    <phoneticPr fontId="11"/>
  </si>
  <si>
    <t>家
庭
科</t>
    <phoneticPr fontId="11"/>
  </si>
  <si>
    <t>家政科</t>
  </si>
  <si>
    <t>生活デザイン科</t>
  </si>
  <si>
    <t>生活文化科</t>
    <rPh sb="2" eb="4">
      <t>ブンカ</t>
    </rPh>
    <phoneticPr fontId="11"/>
  </si>
  <si>
    <t>看護科</t>
  </si>
  <si>
    <t>衛生看護科</t>
  </si>
  <si>
    <t>福祉科</t>
    <rPh sb="0" eb="2">
      <t>フクシ</t>
    </rPh>
    <rPh sb="2" eb="3">
      <t>カ</t>
    </rPh>
    <phoneticPr fontId="11"/>
  </si>
  <si>
    <t>理数科</t>
    <phoneticPr fontId="11"/>
  </si>
  <si>
    <t>理数科</t>
  </si>
  <si>
    <t>外国語科</t>
    <rPh sb="0" eb="3">
      <t>ガイコクゴ</t>
    </rPh>
    <rPh sb="3" eb="4">
      <t>カ</t>
    </rPh>
    <phoneticPr fontId="11"/>
  </si>
  <si>
    <t>国際文化科</t>
  </si>
  <si>
    <t>国際教養科</t>
    <rPh sb="2" eb="4">
      <t>キョウヨウ</t>
    </rPh>
    <phoneticPr fontId="11"/>
  </si>
  <si>
    <t>体育科</t>
  </si>
  <si>
    <t>総合学科</t>
  </si>
  <si>
    <t>「合計」欄の学校数は実学校数であり、「学科」欄の学校数は当該学科を有する学校数である。</t>
  </si>
  <si>
    <t>高　　　　等　　　　学　　　　校　　　　　小　　　　　学　　　　　科　　　　　別　　　　　生　　　　　徒　　　　　数</t>
    <phoneticPr fontId="11"/>
  </si>
  <si>
    <t>定　　　　　　　　　　　　　　　　　　　　　時　　　　　　　　　　　　　　　　　　　　　制</t>
    <phoneticPr fontId="11"/>
  </si>
  <si>
    <t>合　　　　　　　計</t>
  </si>
  <si>
    <t>１年</t>
  </si>
  <si>
    <t>２年</t>
  </si>
  <si>
    <t>３年</t>
  </si>
  <si>
    <t>４年</t>
  </si>
  <si>
    <t>（全日制＋定時制）</t>
  </si>
  <si>
    <t>農業科</t>
    <rPh sb="2" eb="3">
      <t>カ</t>
    </rPh>
    <phoneticPr fontId="10"/>
  </si>
  <si>
    <t>専　門　教　育　を　主　と　　す　る　学　科</t>
    <rPh sb="0" eb="3">
      <t>センモン</t>
    </rPh>
    <rPh sb="4" eb="7">
      <t>キョウイク</t>
    </rPh>
    <rPh sb="10" eb="11">
      <t>シュ</t>
    </rPh>
    <rPh sb="19" eb="22">
      <t>ガッカ</t>
    </rPh>
    <phoneticPr fontId="11"/>
  </si>
  <si>
    <t>生産科学科</t>
    <rPh sb="0" eb="2">
      <t>セイサン</t>
    </rPh>
    <rPh sb="2" eb="5">
      <t>カガクカ</t>
    </rPh>
    <phoneticPr fontId="10"/>
  </si>
  <si>
    <t>地域農業科</t>
    <rPh sb="0" eb="2">
      <t>チイキ</t>
    </rPh>
    <rPh sb="2" eb="5">
      <t>ノウギョウカ</t>
    </rPh>
    <phoneticPr fontId="10"/>
  </si>
  <si>
    <t>アグリビジネス科</t>
    <rPh sb="7" eb="8">
      <t>カ</t>
    </rPh>
    <phoneticPr fontId="10"/>
  </si>
  <si>
    <t>生産技術科</t>
    <rPh sb="0" eb="2">
      <t>セイサン</t>
    </rPh>
    <rPh sb="2" eb="4">
      <t>ギジュツ</t>
    </rPh>
    <rPh sb="4" eb="5">
      <t>カ</t>
    </rPh>
    <phoneticPr fontId="10"/>
  </si>
  <si>
    <t>フードシステム科</t>
    <rPh sb="7" eb="8">
      <t>カ</t>
    </rPh>
    <phoneticPr fontId="10"/>
  </si>
  <si>
    <t>食品ビジネス科</t>
    <rPh sb="6" eb="7">
      <t>カ</t>
    </rPh>
    <phoneticPr fontId="10"/>
  </si>
  <si>
    <t>緑地観光科</t>
    <rPh sb="0" eb="2">
      <t>リョクチ</t>
    </rPh>
    <rPh sb="2" eb="4">
      <t>カンコウ</t>
    </rPh>
    <rPh sb="4" eb="5">
      <t>カ</t>
    </rPh>
    <phoneticPr fontId="10"/>
  </si>
  <si>
    <t>農芸科学科</t>
    <rPh sb="0" eb="2">
      <t>ノウゲイ</t>
    </rPh>
    <rPh sb="2" eb="5">
      <t>カガクカ</t>
    </rPh>
    <phoneticPr fontId="10"/>
  </si>
  <si>
    <t>農業福祉科</t>
    <rPh sb="0" eb="2">
      <t>ノウギョウ</t>
    </rPh>
    <rPh sb="2" eb="5">
      <t>フクシカ</t>
    </rPh>
    <phoneticPr fontId="10"/>
  </si>
  <si>
    <t>未来商学科</t>
    <rPh sb="0" eb="2">
      <t>ミライ</t>
    </rPh>
    <rPh sb="2" eb="4">
      <t>ショウガク</t>
    </rPh>
    <rPh sb="4" eb="5">
      <t>カ</t>
    </rPh>
    <phoneticPr fontId="12"/>
  </si>
  <si>
    <t>家庭科</t>
    <phoneticPr fontId="11"/>
  </si>
  <si>
    <t>食物調理科</t>
    <rPh sb="0" eb="2">
      <t>ショクモツ</t>
    </rPh>
    <rPh sb="2" eb="4">
      <t>チョウリ</t>
    </rPh>
    <rPh sb="4" eb="5">
      <t>カ</t>
    </rPh>
    <phoneticPr fontId="12"/>
  </si>
  <si>
    <t>工芸科</t>
    <rPh sb="0" eb="3">
      <t>コウゲイカ</t>
    </rPh>
    <phoneticPr fontId="11"/>
  </si>
  <si>
    <t>工芸科</t>
    <rPh sb="0" eb="3">
      <t>コウゲイカ</t>
    </rPh>
    <phoneticPr fontId="12"/>
  </si>
  <si>
    <t>総合学科</t>
    <rPh sb="0" eb="2">
      <t>ソウゴウ</t>
    </rPh>
    <rPh sb="2" eb="3">
      <t>ガク</t>
    </rPh>
    <rPh sb="3" eb="4">
      <t>カ</t>
    </rPh>
    <phoneticPr fontId="11"/>
  </si>
  <si>
    <t>（注）「合計」欄の学校数は実学校数であり、「学科」欄の学校数は当該学科を有する学校数である。</t>
    <phoneticPr fontId="11"/>
  </si>
  <si>
    <t>アグリクリエイト科</t>
    <rPh sb="8" eb="9">
      <t>カ</t>
    </rPh>
    <phoneticPr fontId="11"/>
  </si>
  <si>
    <t>工業科</t>
    <rPh sb="0" eb="3">
      <t>コウギョウカ</t>
    </rPh>
    <phoneticPr fontId="11"/>
  </si>
  <si>
    <t>計</t>
    <phoneticPr fontId="11"/>
  </si>
  <si>
    <t>機械システム科</t>
    <rPh sb="0" eb="2">
      <t>キカイ</t>
    </rPh>
    <phoneticPr fontId="11"/>
  </si>
  <si>
    <t>家庭科</t>
    <rPh sb="0" eb="2">
      <t>カテイ</t>
    </rPh>
    <rPh sb="2" eb="3">
      <t>カ</t>
    </rPh>
    <phoneticPr fontId="11"/>
  </si>
  <si>
    <t>食物科</t>
  </si>
  <si>
    <t>製菓衛生師科</t>
    <phoneticPr fontId="8"/>
  </si>
  <si>
    <t>調理科</t>
  </si>
  <si>
    <t>食物健康科</t>
    <rPh sb="0" eb="2">
      <t>ショクモツ</t>
    </rPh>
    <rPh sb="2" eb="4">
      <t>ケンコウ</t>
    </rPh>
    <rPh sb="4" eb="5">
      <t>カ</t>
    </rPh>
    <phoneticPr fontId="11"/>
  </si>
  <si>
    <t>福祉科</t>
  </si>
  <si>
    <t>外国語科</t>
  </si>
  <si>
    <t>英語科</t>
  </si>
  <si>
    <t>美術科</t>
    <rPh sb="0" eb="3">
      <t>ビジュツカ</t>
    </rPh>
    <phoneticPr fontId="11"/>
  </si>
  <si>
    <t>音楽科</t>
    <rPh sb="0" eb="3">
      <t>オンガクカ</t>
    </rPh>
    <phoneticPr fontId="11"/>
  </si>
  <si>
    <t>音楽科</t>
    <phoneticPr fontId="11"/>
  </si>
  <si>
    <t>国際科</t>
    <rPh sb="0" eb="2">
      <t>コクサイ</t>
    </rPh>
    <rPh sb="2" eb="3">
      <t>カ</t>
    </rPh>
    <phoneticPr fontId="11"/>
  </si>
  <si>
    <t>ユニバーサル科</t>
    <rPh sb="6" eb="7">
      <t>カ</t>
    </rPh>
    <phoneticPr fontId="11"/>
  </si>
  <si>
    <t>（注）「合計」欄の学校数は実学校数であり、「学科」欄の学校数は当該学科を有する学校数である。</t>
    <phoneticPr fontId="11"/>
  </si>
  <si>
    <t>区分</t>
    <rPh sb="0" eb="2">
      <t>クブン</t>
    </rPh>
    <phoneticPr fontId="7"/>
  </si>
  <si>
    <t>小学校</t>
    <rPh sb="1" eb="3">
      <t>ガッコウ</t>
    </rPh>
    <phoneticPr fontId="7"/>
  </si>
  <si>
    <t>中学校</t>
    <rPh sb="0" eb="1">
      <t>チュウ</t>
    </rPh>
    <rPh sb="1" eb="3">
      <t>ガッコウ</t>
    </rPh>
    <phoneticPr fontId="7"/>
  </si>
  <si>
    <t>町村・市</t>
    <rPh sb="0" eb="2">
      <t>チョウソン</t>
    </rPh>
    <rPh sb="3" eb="4">
      <t>シ</t>
    </rPh>
    <phoneticPr fontId="7"/>
  </si>
  <si>
    <t>特別地</t>
  </si>
  <si>
    <t>準へき地</t>
  </si>
  <si>
    <t>１級地</t>
  </si>
  <si>
    <t>２級地</t>
  </si>
  <si>
    <t>３級地</t>
  </si>
  <si>
    <t>４級地</t>
  </si>
  <si>
    <t>５級地</t>
  </si>
  <si>
    <t>石狩</t>
    <rPh sb="0" eb="2">
      <t>イシカリ</t>
    </rPh>
    <phoneticPr fontId="8"/>
  </si>
  <si>
    <t>後志</t>
    <phoneticPr fontId="8"/>
  </si>
  <si>
    <t>胆振</t>
    <phoneticPr fontId="8"/>
  </si>
  <si>
    <t>日高</t>
    <phoneticPr fontId="8"/>
  </si>
  <si>
    <t>渡島</t>
    <rPh sb="0" eb="2">
      <t>オシマ</t>
    </rPh>
    <phoneticPr fontId="8"/>
  </si>
  <si>
    <t>檜山</t>
    <rPh sb="0" eb="2">
      <t>ヒヤマ</t>
    </rPh>
    <phoneticPr fontId="8"/>
  </si>
  <si>
    <t>上川</t>
    <rPh sb="0" eb="2">
      <t>カミカワ</t>
    </rPh>
    <phoneticPr fontId="8"/>
  </si>
  <si>
    <t>留萌</t>
    <rPh sb="0" eb="2">
      <t>ルモイ</t>
    </rPh>
    <phoneticPr fontId="8"/>
  </si>
  <si>
    <t>宗谷</t>
    <rPh sb="0" eb="2">
      <t>ソウヤ</t>
    </rPh>
    <phoneticPr fontId="8"/>
  </si>
  <si>
    <t>オホーツク</t>
    <phoneticPr fontId="8"/>
  </si>
  <si>
    <t>十勝</t>
  </si>
  <si>
    <t>釧路</t>
  </si>
  <si>
    <t>根室</t>
  </si>
  <si>
    <t>夕張市</t>
  </si>
  <si>
    <t>岩見沢市</t>
  </si>
  <si>
    <t>歌志内市</t>
    <rPh sb="0" eb="4">
      <t>ウタシナイシ</t>
    </rPh>
    <phoneticPr fontId="4"/>
  </si>
  <si>
    <t>深川市</t>
  </si>
  <si>
    <t>江別市</t>
  </si>
  <si>
    <t>千歳市</t>
  </si>
  <si>
    <t>石狩市</t>
  </si>
  <si>
    <t>室蘭市</t>
  </si>
  <si>
    <t>伊達市</t>
  </si>
  <si>
    <t>函館市</t>
  </si>
  <si>
    <t>上　　川</t>
    <rPh sb="0" eb="4">
      <t>カミカワ</t>
    </rPh>
    <phoneticPr fontId="7"/>
  </si>
  <si>
    <t>旭川市</t>
  </si>
  <si>
    <t>士別市</t>
  </si>
  <si>
    <t>名寄市</t>
  </si>
  <si>
    <t>富良野市</t>
  </si>
  <si>
    <t>留萌</t>
  </si>
  <si>
    <t>留萌市</t>
  </si>
  <si>
    <t>宗谷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</si>
  <si>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</si>
  <si>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</si>
  <si>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</si>
  <si>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</si>
  <si>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</si>
  <si>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</si>
  <si>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</si>
  <si>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小・中学校、義務教育学校における「へき地級地」欄</t>
    <rPh sb="6" eb="8">
      <t>ギム</t>
    </rPh>
    <rPh sb="8" eb="10">
      <t>キョウイク</t>
    </rPh>
    <rPh sb="10" eb="12">
      <t>ガッコウ</t>
    </rPh>
    <phoneticPr fontId="4"/>
  </si>
  <si>
    <t>小・中、義務教育学校、中等教育学校（前期課程）における「学校給食」欄</t>
    <rPh sb="4" eb="6">
      <t>ギム</t>
    </rPh>
    <rPh sb="6" eb="8">
      <t>キョウイク</t>
    </rPh>
    <rPh sb="8" eb="10">
      <t>ガッコウ</t>
    </rPh>
    <rPh sb="11" eb="13">
      <t>チュウトウ</t>
    </rPh>
    <rPh sb="13" eb="15">
      <t>キョウイク</t>
    </rPh>
    <rPh sb="15" eb="17">
      <t>ガッコウ</t>
    </rPh>
    <rPh sb="18" eb="20">
      <t>ゼンキ</t>
    </rPh>
    <rPh sb="20" eb="22">
      <t>カテイ</t>
    </rPh>
    <phoneticPr fontId="8"/>
  </si>
  <si>
    <t>小・中学校、義務教育学校における「特別支援学級（再掲の種別）」欄</t>
    <rPh sb="3" eb="5">
      <t>ガッコウ</t>
    </rPh>
    <rPh sb="6" eb="8">
      <t>ギム</t>
    </rPh>
    <rPh sb="8" eb="10">
      <t>キョウイク</t>
    </rPh>
    <rPh sb="17" eb="19">
      <t>トクベツ</t>
    </rPh>
    <rPh sb="19" eb="21">
      <t>シエン</t>
    </rPh>
    <phoneticPr fontId="8"/>
  </si>
  <si>
    <t>小・中学校、義務教育学校における「その他」欄</t>
    <rPh sb="6" eb="8">
      <t>ギム</t>
    </rPh>
    <rPh sb="8" eb="10">
      <t>キョウイク</t>
    </rPh>
    <rPh sb="10" eb="12">
      <t>ガッコウ</t>
    </rPh>
    <phoneticPr fontId="8"/>
  </si>
  <si>
    <t>義務教育学校</t>
    <rPh sb="0" eb="2">
      <t>ギム</t>
    </rPh>
    <rPh sb="2" eb="4">
      <t>キョウイク</t>
    </rPh>
    <rPh sb="4" eb="6">
      <t>ガッコウ</t>
    </rPh>
    <phoneticPr fontId="7"/>
  </si>
  <si>
    <t>公立</t>
    <rPh sb="0" eb="1">
      <t>コウ</t>
    </rPh>
    <rPh sb="1" eb="2">
      <t>リツ</t>
    </rPh>
    <phoneticPr fontId="3"/>
  </si>
  <si>
    <t>司</t>
    <rPh sb="0" eb="1">
      <t>シ</t>
    </rPh>
    <phoneticPr fontId="4"/>
  </si>
  <si>
    <t>書</t>
    <rPh sb="0" eb="1">
      <t>ショ</t>
    </rPh>
    <phoneticPr fontId="4"/>
  </si>
  <si>
    <t>教</t>
    <rPh sb="0" eb="1">
      <t>キョウ</t>
    </rPh>
    <phoneticPr fontId="4"/>
  </si>
  <si>
    <t>諭</t>
    <rPh sb="0" eb="1">
      <t>ユ</t>
    </rPh>
    <phoneticPr fontId="4"/>
  </si>
  <si>
    <t>機関科</t>
    <phoneticPr fontId="4"/>
  </si>
  <si>
    <t>工学科</t>
    <rPh sb="0" eb="2">
      <t>コウガク</t>
    </rPh>
    <rPh sb="2" eb="3">
      <t>カ</t>
    </rPh>
    <phoneticPr fontId="11"/>
  </si>
  <si>
    <t>区　　　　分</t>
    <phoneticPr fontId="7"/>
  </si>
  <si>
    <t>導</t>
    <phoneticPr fontId="7"/>
  </si>
  <si>
    <t>全道計</t>
    <phoneticPr fontId="7"/>
  </si>
  <si>
    <t>国立計</t>
    <phoneticPr fontId="7"/>
  </si>
  <si>
    <t>私立計</t>
    <phoneticPr fontId="7"/>
  </si>
  <si>
    <t>(参考)過去５か年間の推移</t>
    <phoneticPr fontId="7"/>
  </si>
  <si>
    <t>本　　　　　務　　　　　教　　　　　員　　　　　数</t>
    <phoneticPr fontId="7"/>
  </si>
  <si>
    <t>本　務　職　員　数</t>
    <phoneticPr fontId="7"/>
  </si>
  <si>
    <t>修　了　者　数</t>
    <phoneticPr fontId="7"/>
  </si>
  <si>
    <t>公立計</t>
    <phoneticPr fontId="7"/>
  </si>
  <si>
    <t>本務職員数</t>
    <phoneticPr fontId="7"/>
  </si>
  <si>
    <t>区　　　　分</t>
    <phoneticPr fontId="7"/>
  </si>
  <si>
    <t>公立計</t>
    <phoneticPr fontId="7"/>
  </si>
  <si>
    <t>（注）美唄市、芦別市、赤平市、三笠市、滝川市、砂川市、札幌市、恵庭市、北広島市、小樽市、苫小牧市、登別市、北斗市の１３市はへき地を有しない。</t>
    <rPh sb="3" eb="6">
      <t>ビバイシ</t>
    </rPh>
    <rPh sb="7" eb="9">
      <t>アシベツ</t>
    </rPh>
    <rPh sb="9" eb="10">
      <t>シ</t>
    </rPh>
    <rPh sb="27" eb="30">
      <t>サッポロシ</t>
    </rPh>
    <rPh sb="31" eb="33">
      <t>エニワ</t>
    </rPh>
    <rPh sb="33" eb="34">
      <t>シ</t>
    </rPh>
    <rPh sb="44" eb="47">
      <t>トマコマイ</t>
    </rPh>
    <rPh sb="47" eb="48">
      <t>シ</t>
    </rPh>
    <rPh sb="53" eb="56">
      <t>ホクトシ</t>
    </rPh>
    <phoneticPr fontId="8"/>
  </si>
  <si>
    <t>特別地</t>
    <phoneticPr fontId="4"/>
  </si>
  <si>
    <t>1,000 ～</t>
    <phoneticPr fontId="4"/>
  </si>
  <si>
    <t>1,100 ～</t>
    <phoneticPr fontId="4"/>
  </si>
  <si>
    <t>1,200 ～</t>
    <phoneticPr fontId="4"/>
  </si>
  <si>
    <t>1,300 ～</t>
    <phoneticPr fontId="4"/>
  </si>
  <si>
    <t xml:space="preserve">  900 ～</t>
    <phoneticPr fontId="4"/>
  </si>
  <si>
    <t xml:space="preserve">  800 ～</t>
    <phoneticPr fontId="7"/>
  </si>
  <si>
    <t xml:space="preserve">  700 ～</t>
    <phoneticPr fontId="4"/>
  </si>
  <si>
    <t xml:space="preserve">  600 ～</t>
    <phoneticPr fontId="4"/>
  </si>
  <si>
    <t xml:space="preserve"> 999</t>
    <phoneticPr fontId="4"/>
  </si>
  <si>
    <t xml:space="preserve"> 1,099</t>
    <phoneticPr fontId="4"/>
  </si>
  <si>
    <t xml:space="preserve"> 1,199</t>
    <phoneticPr fontId="4"/>
  </si>
  <si>
    <t xml:space="preserve"> 1,299</t>
    <phoneticPr fontId="4"/>
  </si>
  <si>
    <t xml:space="preserve"> 1,399</t>
    <phoneticPr fontId="4"/>
  </si>
  <si>
    <t>合　　　　　　　計</t>
    <rPh sb="0" eb="1">
      <t>ゴウ</t>
    </rPh>
    <rPh sb="8" eb="9">
      <t>ケイ</t>
    </rPh>
    <phoneticPr fontId="7"/>
  </si>
  <si>
    <t>1,400 ～</t>
    <phoneticPr fontId="4"/>
  </si>
  <si>
    <t xml:space="preserve"> 1,499</t>
    <phoneticPr fontId="4"/>
  </si>
  <si>
    <t>500 ～</t>
    <phoneticPr fontId="4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</si>
  <si>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7"/>
  </si>
  <si>
    <t>指導保育
教諭</t>
    <rPh sb="0" eb="2">
      <t>シドウ</t>
    </rPh>
    <rPh sb="2" eb="4">
      <t>ホイク</t>
    </rPh>
    <rPh sb="5" eb="7">
      <t>キョウユ</t>
    </rPh>
    <phoneticPr fontId="7"/>
  </si>
  <si>
    <t>機械電気システム科</t>
    <rPh sb="0" eb="2">
      <t>キカイ</t>
    </rPh>
    <rPh sb="2" eb="4">
      <t>デンキ</t>
    </rPh>
    <rPh sb="8" eb="9">
      <t>カ</t>
    </rPh>
    <phoneticPr fontId="4"/>
  </si>
  <si>
    <t>流通マネジメント科</t>
    <rPh sb="0" eb="2">
      <t>リュウツウ</t>
    </rPh>
    <rPh sb="8" eb="9">
      <t>カ</t>
    </rPh>
    <phoneticPr fontId="4"/>
  </si>
  <si>
    <t>情報マネジメント科</t>
    <rPh sb="0" eb="2">
      <t>ジョウホウ</t>
    </rPh>
    <rPh sb="8" eb="9">
      <t>カ</t>
    </rPh>
    <phoneticPr fontId="4"/>
  </si>
  <si>
    <t>(31)</t>
    <phoneticPr fontId="4"/>
  </si>
  <si>
    <t>(1)</t>
    <phoneticPr fontId="4"/>
  </si>
  <si>
    <t>(協力校32校)</t>
    <rPh sb="1" eb="3">
      <t>キョウリョク</t>
    </rPh>
    <rPh sb="3" eb="4">
      <t>コウ</t>
    </rPh>
    <rPh sb="6" eb="7">
      <t>コウ</t>
    </rPh>
    <phoneticPr fontId="4"/>
  </si>
  <si>
    <t>(6)</t>
    <phoneticPr fontId="4"/>
  </si>
  <si>
    <t>(2)</t>
    <phoneticPr fontId="4"/>
  </si>
  <si>
    <t>短期大学</t>
    <rPh sb="0" eb="2">
      <t>タンキ</t>
    </rPh>
    <rPh sb="2" eb="4">
      <t>ダイガク</t>
    </rPh>
    <phoneticPr fontId="4"/>
  </si>
  <si>
    <t xml:space="preserve"> 及び北海道の調査情報を参考とした。</t>
    <rPh sb="1" eb="2">
      <t>オヨ</t>
    </rPh>
    <rPh sb="3" eb="6">
      <t>ホッカイドウ</t>
    </rPh>
    <rPh sb="7" eb="9">
      <t>チョウサ</t>
    </rPh>
    <rPh sb="9" eb="11">
      <t>ジョウホウ</t>
    </rPh>
    <rPh sb="12" eb="14">
      <t>サンコウ</t>
    </rPh>
    <phoneticPr fontId="7"/>
  </si>
  <si>
    <t>公立</t>
    <rPh sb="0" eb="2">
      <t>コウリツ</t>
    </rPh>
    <phoneticPr fontId="3"/>
  </si>
  <si>
    <t>(参考)過去3か年間の推移</t>
    <rPh sb="4" eb="6">
      <t>カコ</t>
    </rPh>
    <rPh sb="8" eb="10">
      <t>ネンカン</t>
    </rPh>
    <rPh sb="11" eb="13">
      <t>スイイ</t>
    </rPh>
    <phoneticPr fontId="7"/>
  </si>
  <si>
    <t>機関工学科</t>
    <rPh sb="2" eb="5">
      <t>コウガクカ</t>
    </rPh>
    <phoneticPr fontId="4"/>
  </si>
  <si>
    <t>（2016）</t>
    <phoneticPr fontId="4"/>
  </si>
  <si>
    <t>（2017）</t>
    <phoneticPr fontId="4"/>
  </si>
  <si>
    <t>（2018）</t>
    <phoneticPr fontId="4"/>
  </si>
  <si>
    <t>（令和２年(2020年)３月）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phoneticPr fontId="7"/>
  </si>
  <si>
    <t>（注）　修了者数（令和２(2020年)年３月）は、令和２年(2020年)５月１日現在設置されている幼稚園分を計上した。</t>
    <rPh sb="4" eb="7">
      <t>シュウリョウシャ</t>
    </rPh>
    <rPh sb="7" eb="8">
      <t>スウ</t>
    </rPh>
    <rPh sb="9" eb="11">
      <t>レイワ</t>
    </rPh>
    <rPh sb="17" eb="18">
      <t>ネン</t>
    </rPh>
    <rPh sb="19" eb="20">
      <t>ネン</t>
    </rPh>
    <rPh sb="21" eb="22">
      <t>ガツ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セッチ</t>
    </rPh>
    <rPh sb="49" eb="52">
      <t>ヨウチエン</t>
    </rPh>
    <rPh sb="52" eb="53">
      <t>ブン</t>
    </rPh>
    <rPh sb="54" eb="56">
      <t>ケイジョウ</t>
    </rPh>
    <phoneticPr fontId="3"/>
  </si>
  <si>
    <t>平成27年度</t>
    <rPh sb="0" eb="1">
      <t>ヘイセイ</t>
    </rPh>
    <rPh sb="4" eb="5">
      <t>ネン</t>
    </rPh>
    <rPh sb="5" eb="6">
      <t>ド</t>
    </rPh>
    <phoneticPr fontId="4"/>
  </si>
  <si>
    <t>（2015年度）</t>
    <rPh sb="5" eb="7">
      <t>ネンド</t>
    </rPh>
    <phoneticPr fontId="4"/>
  </si>
  <si>
    <t>31・R1</t>
    <phoneticPr fontId="4"/>
  </si>
  <si>
    <t>（2019）</t>
    <phoneticPr fontId="4"/>
  </si>
  <si>
    <t>この学校一覧の数値は、令和２年度「学校基本調査」（令和２年(2020年)５月１日現在）</t>
    <rPh sb="11" eb="13">
      <t>レイワ</t>
    </rPh>
    <rPh sb="14" eb="16">
      <t>ネンド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phoneticPr fontId="7"/>
  </si>
  <si>
    <t>平成27年度
(2015年度)</t>
    <rPh sb="0" eb="1">
      <t>ヘイセイ</t>
    </rPh>
    <rPh sb="4" eb="5">
      <t>ネン</t>
    </rPh>
    <rPh sb="5" eb="6">
      <t>ド</t>
    </rPh>
    <rPh sb="12" eb="14">
      <t>ネンド</t>
    </rPh>
    <phoneticPr fontId="4"/>
  </si>
  <si>
    <t>28
(2016)</t>
  </si>
  <si>
    <t>29
(2017)</t>
  </si>
  <si>
    <t>30
(2018)</t>
  </si>
  <si>
    <t>31・R1
(2019)</t>
    <phoneticPr fontId="4"/>
  </si>
  <si>
    <t>管内計</t>
    <rPh sb="0" eb="2">
      <t>カンナイ</t>
    </rPh>
    <phoneticPr fontId="8"/>
  </si>
  <si>
    <t>工芸</t>
    <rPh sb="0" eb="2">
      <t>コウゲイ</t>
    </rPh>
    <phoneticPr fontId="3"/>
  </si>
  <si>
    <t>園芸福祉科</t>
    <rPh sb="2" eb="4">
      <t>フクシ</t>
    </rPh>
    <phoneticPr fontId="28"/>
  </si>
  <si>
    <t>電気情報工学科</t>
    <rPh sb="0" eb="2">
      <t>デンキ</t>
    </rPh>
    <rPh sb="2" eb="4">
      <t>ジョウホウ</t>
    </rPh>
    <rPh sb="4" eb="6">
      <t>コウガク</t>
    </rPh>
    <rPh sb="6" eb="7">
      <t>カ</t>
    </rPh>
    <phoneticPr fontId="11"/>
  </si>
  <si>
    <t>建設システム科</t>
    <rPh sb="0" eb="2">
      <t>ケンセツ</t>
    </rPh>
    <phoneticPr fontId="28"/>
  </si>
  <si>
    <t>機械・建築システム科</t>
    <phoneticPr fontId="28"/>
  </si>
  <si>
    <t>事務情報科</t>
    <phoneticPr fontId="28"/>
  </si>
  <si>
    <t>情報会計マネジメント科</t>
    <rPh sb="0" eb="2">
      <t>ジョウホウ</t>
    </rPh>
    <rPh sb="2" eb="4">
      <t>カイケイ</t>
    </rPh>
    <rPh sb="10" eb="11">
      <t>カ</t>
    </rPh>
    <phoneticPr fontId="4"/>
  </si>
  <si>
    <t>地域産業ビジネス科</t>
    <rPh sb="0" eb="2">
      <t>チイキ</t>
    </rPh>
    <rPh sb="2" eb="4">
      <t>サンギョウ</t>
    </rPh>
    <phoneticPr fontId="28"/>
  </si>
  <si>
    <t>(事務科)</t>
    <phoneticPr fontId="28"/>
  </si>
  <si>
    <t>(経理科)</t>
    <phoneticPr fontId="28"/>
  </si>
  <si>
    <t>漁業科</t>
    <phoneticPr fontId="28"/>
  </si>
  <si>
    <t>（注)</t>
  </si>
  <si>
    <t>（　)は有朋高校の技能連携教育施設における学科である。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27"/>
  </si>
  <si>
    <t>１　道立高等学校　　R2.5.1</t>
    <phoneticPr fontId="11"/>
  </si>
  <si>
    <t>２　市町村立高等学校　　R2.5.1</t>
    <phoneticPr fontId="11"/>
  </si>
  <si>
    <t>情報コミュニケーション科</t>
  </si>
  <si>
    <t>商業科</t>
    <rPh sb="0" eb="3">
      <t>ショウギョウカ</t>
    </rPh>
    <phoneticPr fontId="30"/>
  </si>
  <si>
    <t>情報ビジネス科</t>
    <rPh sb="0" eb="2">
      <t>ジョウホウ</t>
    </rPh>
    <rPh sb="6" eb="7">
      <t>カ</t>
    </rPh>
    <phoneticPr fontId="30"/>
  </si>
  <si>
    <t>商業科</t>
    <rPh sb="0" eb="3">
      <t>ショウギョウカ</t>
    </rPh>
    <phoneticPr fontId="11"/>
  </si>
  <si>
    <t>農業科</t>
    <phoneticPr fontId="11"/>
  </si>
  <si>
    <t>３　私立高等学校　　R2.5.1</t>
    <phoneticPr fontId="11"/>
  </si>
  <si>
    <t>平成29年度</t>
    <rPh sb="0" eb="1">
      <t>ヘイセイ</t>
    </rPh>
    <rPh sb="4" eb="5">
      <t>ネン</t>
    </rPh>
    <rPh sb="5" eb="6">
      <t>ド</t>
    </rPh>
    <phoneticPr fontId="4"/>
  </si>
  <si>
    <t>（2017年度）</t>
    <rPh sb="5" eb="7">
      <t>ネンド</t>
    </rPh>
    <phoneticPr fontId="4"/>
  </si>
  <si>
    <t>31・R1</t>
    <phoneticPr fontId="4"/>
  </si>
  <si>
    <t>28
(2016)</t>
    <phoneticPr fontId="4"/>
  </si>
  <si>
    <t>29
(2017)</t>
    <phoneticPr fontId="4"/>
  </si>
  <si>
    <t>30
(2018)</t>
    <phoneticPr fontId="4"/>
  </si>
  <si>
    <t>へき地指定学校数（公立）</t>
    <rPh sb="9" eb="11">
      <t>コウリツ</t>
    </rPh>
    <phoneticPr fontId="7"/>
  </si>
  <si>
    <t>特別支援学校
の
専攻科</t>
    <rPh sb="0" eb="2">
      <t>トクベツ</t>
    </rPh>
    <rPh sb="2" eb="4">
      <t>シエン</t>
    </rPh>
    <rPh sb="4" eb="6">
      <t>ガッコウ</t>
    </rPh>
    <rPh sb="9" eb="12">
      <t>センコウカ</t>
    </rPh>
    <phoneticPr fontId="4"/>
  </si>
  <si>
    <t>オホーツク</t>
    <phoneticPr fontId="4"/>
  </si>
  <si>
    <t>石狩</t>
    <rPh sb="0" eb="1">
      <t>イシ</t>
    </rPh>
    <rPh sb="1" eb="2">
      <t>カリ</t>
    </rPh>
    <phoneticPr fontId="8"/>
  </si>
  <si>
    <t>市計(再掲)</t>
    <rPh sb="3" eb="5">
      <t>サイケイ</t>
    </rPh>
    <phoneticPr fontId="8"/>
  </si>
  <si>
    <t>そ警用
の備務
他員員</t>
    <rPh sb="1" eb="2">
      <t>ケイ</t>
    </rPh>
    <rPh sb="2" eb="3">
      <t>ヨウ</t>
    </rPh>
    <rPh sb="5" eb="6">
      <t>ビ</t>
    </rPh>
    <rPh sb="6" eb="7">
      <t>ム</t>
    </rPh>
    <rPh sb="8" eb="9">
      <t>ホカ</t>
    </rPh>
    <rPh sb="9" eb="10">
      <t>イン</t>
    </rPh>
    <rPh sb="10" eb="11">
      <t>イン</t>
    </rPh>
    <phoneticPr fontId="8"/>
  </si>
  <si>
    <t>館学</t>
    <phoneticPr fontId="3"/>
  </si>
  <si>
    <t>事校</t>
    <rPh sb="1" eb="2">
      <t>コウ</t>
    </rPh>
    <phoneticPr fontId="3"/>
  </si>
  <si>
    <t>務図</t>
    <rPh sb="1" eb="2">
      <t>ズ</t>
    </rPh>
    <phoneticPr fontId="3"/>
  </si>
  <si>
    <t>員書</t>
    <rPh sb="1" eb="2">
      <t>ショ</t>
    </rPh>
    <phoneticPr fontId="3"/>
  </si>
  <si>
    <t>主生</t>
    <rPh sb="0" eb="1">
      <t>シュ</t>
    </rPh>
    <phoneticPr fontId="3"/>
  </si>
  <si>
    <t>　徒</t>
    <phoneticPr fontId="4"/>
  </si>
  <si>
    <t>　指</t>
  </si>
  <si>
    <t>　指</t>
    <phoneticPr fontId="4"/>
  </si>
  <si>
    <t>事導</t>
    <rPh sb="1" eb="2">
      <t>ドウ</t>
    </rPh>
    <phoneticPr fontId="3"/>
  </si>
  <si>
    <t>主進</t>
    <rPh sb="0" eb="1">
      <t>シュ</t>
    </rPh>
    <rPh sb="1" eb="2">
      <t>シン</t>
    </rPh>
    <phoneticPr fontId="3"/>
  </si>
  <si>
    <t>　路</t>
    <rPh sb="1" eb="2">
      <t>ロ</t>
    </rPh>
    <phoneticPr fontId="4"/>
  </si>
  <si>
    <t>代育</t>
    <rPh sb="0" eb="1">
      <t>ダイ</t>
    </rPh>
    <phoneticPr fontId="3"/>
  </si>
  <si>
    <t>　児</t>
    <phoneticPr fontId="4"/>
  </si>
  <si>
    <t>　休</t>
    <phoneticPr fontId="4"/>
  </si>
  <si>
    <t>替業</t>
    <rPh sb="1" eb="2">
      <t>ギョウ</t>
    </rPh>
    <phoneticPr fontId="3"/>
  </si>
  <si>
    <r>
      <t xml:space="preserve">職 学
</t>
    </r>
    <r>
      <rPr>
        <sz val="10"/>
        <color theme="0"/>
        <rFont val="メイリオ"/>
        <family val="3"/>
        <charset val="128"/>
      </rPr>
      <t>。</t>
    </r>
    <r>
      <rPr>
        <sz val="10"/>
        <rFont val="メイリオ"/>
        <family val="3"/>
        <charset val="128"/>
      </rPr>
      <t xml:space="preserve"> 校</t>
    </r>
    <r>
      <rPr>
        <sz val="10"/>
        <color theme="0"/>
        <rFont val="メイリオ"/>
        <family val="3"/>
        <charset val="128"/>
      </rPr>
      <t xml:space="preserve"> </t>
    </r>
    <r>
      <rPr>
        <sz val="10"/>
        <rFont val="メイリオ"/>
        <family val="3"/>
        <charset val="128"/>
      </rPr>
      <t xml:space="preserve">
</t>
    </r>
    <r>
      <rPr>
        <sz val="10"/>
        <color theme="0"/>
        <rFont val="メイリオ"/>
        <family val="3"/>
        <charset val="128"/>
      </rPr>
      <t>。</t>
    </r>
    <r>
      <rPr>
        <sz val="10"/>
        <rFont val="メイリオ"/>
        <family val="3"/>
        <charset val="128"/>
      </rPr>
      <t xml:space="preserve"> 栄　
員 養</t>
    </r>
    <rPh sb="0" eb="1">
      <t>ショク</t>
    </rPh>
    <rPh sb="2" eb="3">
      <t>ガッコウ</t>
    </rPh>
    <rPh sb="11" eb="12">
      <t>エイ</t>
    </rPh>
    <rPh sb="14" eb="15">
      <t>イン</t>
    </rPh>
    <rPh sb="16" eb="17">
      <t>ヨウ</t>
    </rPh>
    <phoneticPr fontId="3"/>
  </si>
  <si>
    <t>教育・保育
補助員</t>
    <rPh sb="0" eb="2">
      <t>キョウイク</t>
    </rPh>
    <rPh sb="3" eb="5">
      <t>ホイク</t>
    </rPh>
    <rPh sb="6" eb="9">
      <t>ホジョイン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</si>
</sst>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34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  <font>
      <u/>
      <sz val="10.5"/>
      <color indexed="36"/>
      <name val="ＭＳ 明朝"/>
      <family val="1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6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26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9">
    <xf numFmtId="1" fontId="0" fillId="0" borderId="0"/>
    <xf numFmtId="41" fontId="5" fillId="2" borderId="1" applyNumberFormat="0" applyFont="0" applyBorder="0" applyAlignment="0" applyProtection="0">
      <alignment vertical="center" shrinkToFit="1"/>
    </xf>
    <xf numFmtId="38" fontId="1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37" fontId="6" fillId="0" borderId="0"/>
    <xf numFmtId="37" fontId="1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1" fontId="2" fillId="0" borderId="0"/>
    <xf numFmtId="0" fontId="2" fillId="0" borderId="0"/>
    <xf numFmtId="0" fontId="2" fillId="0" borderId="0"/>
    <xf numFmtId="0" fontId="1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1289">
    <xf numFmtId="1" fontId="0" fillId="0" borderId="0" xfId="0"/>
    <xf numFmtId="176" fontId="14" fillId="0" borderId="0" xfId="7" applyNumberFormat="1" applyFont="1" applyFill="1" applyAlignment="1">
      <alignment vertical="center"/>
    </xf>
    <xf numFmtId="176" fontId="14" fillId="0" borderId="0" xfId="7" applyNumberFormat="1" applyFont="1" applyFill="1" applyBorder="1" applyAlignment="1" applyProtection="1">
      <alignment vertical="center"/>
    </xf>
    <xf numFmtId="176" fontId="14" fillId="0" borderId="6" xfId="7" applyNumberFormat="1" applyFont="1" applyFill="1" applyBorder="1" applyAlignment="1" applyProtection="1">
      <alignment vertical="center"/>
    </xf>
    <xf numFmtId="176" fontId="14" fillId="0" borderId="21" xfId="7" applyNumberFormat="1" applyFont="1" applyFill="1" applyBorder="1" applyAlignment="1" applyProtection="1">
      <alignment vertical="center"/>
    </xf>
    <xf numFmtId="176" fontId="14" fillId="0" borderId="85" xfId="7" applyNumberFormat="1" applyFont="1" applyFill="1" applyBorder="1" applyAlignment="1" applyProtection="1">
      <alignment vertical="center"/>
    </xf>
    <xf numFmtId="176" fontId="14" fillId="0" borderId="37" xfId="7" applyNumberFormat="1" applyFont="1" applyFill="1" applyBorder="1" applyAlignment="1" applyProtection="1">
      <alignment vertical="center"/>
    </xf>
    <xf numFmtId="176" fontId="14" fillId="0" borderId="32" xfId="7" applyNumberFormat="1" applyFont="1" applyFill="1" applyBorder="1" applyAlignment="1" applyProtection="1">
      <alignment vertical="center"/>
    </xf>
    <xf numFmtId="176" fontId="14" fillId="0" borderId="7" xfId="7" applyNumberFormat="1" applyFont="1" applyFill="1" applyBorder="1" applyAlignment="1" applyProtection="1">
      <alignment vertical="center"/>
    </xf>
    <xf numFmtId="176" fontId="14" fillId="0" borderId="8" xfId="7" applyNumberFormat="1" applyFont="1" applyFill="1" applyBorder="1" applyAlignment="1" applyProtection="1">
      <alignment vertical="center"/>
    </xf>
    <xf numFmtId="176" fontId="14" fillId="0" borderId="5" xfId="7" applyNumberFormat="1" applyFont="1" applyFill="1" applyBorder="1" applyAlignment="1" applyProtection="1">
      <alignment vertical="center"/>
    </xf>
    <xf numFmtId="176" fontId="14" fillId="0" borderId="2" xfId="7" applyNumberFormat="1" applyFont="1" applyFill="1" applyBorder="1" applyAlignment="1" applyProtection="1">
      <alignment vertical="center"/>
    </xf>
    <xf numFmtId="176" fontId="14" fillId="0" borderId="7" xfId="7" quotePrefix="1" applyNumberFormat="1" applyFont="1" applyFill="1" applyBorder="1" applyAlignment="1" applyProtection="1">
      <alignment horizontal="right" vertical="center"/>
    </xf>
    <xf numFmtId="176" fontId="14" fillId="0" borderId="0" xfId="7" applyNumberFormat="1" applyFont="1" applyFill="1" applyBorder="1" applyAlignment="1" applyProtection="1">
      <alignment horizontal="distributed" vertical="center"/>
    </xf>
    <xf numFmtId="176" fontId="14" fillId="0" borderId="0" xfId="7" applyNumberFormat="1" applyFont="1" applyFill="1" applyBorder="1" applyAlignment="1" applyProtection="1">
      <alignment horizontal="left" vertical="center"/>
    </xf>
    <xf numFmtId="176" fontId="14" fillId="0" borderId="7" xfId="7" applyNumberFormat="1" applyFont="1" applyFill="1" applyBorder="1" applyAlignment="1" applyProtection="1">
      <alignment horizontal="center" vertical="center"/>
    </xf>
    <xf numFmtId="176" fontId="14" fillId="0" borderId="2" xfId="7" applyNumberFormat="1" applyFont="1" applyFill="1" applyBorder="1" applyAlignment="1" applyProtection="1">
      <alignment horizontal="center" vertical="center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4" fillId="0" borderId="8" xfId="7" applyNumberFormat="1" applyFont="1" applyFill="1" applyBorder="1" applyAlignment="1" applyProtection="1">
      <alignment horizontal="center" vertical="center"/>
    </xf>
    <xf numFmtId="176" fontId="14" fillId="0" borderId="15" xfId="7" applyNumberFormat="1" applyFont="1" applyFill="1" applyBorder="1" applyAlignment="1" applyProtection="1">
      <alignment vertical="center"/>
    </xf>
    <xf numFmtId="176" fontId="14" fillId="0" borderId="24" xfId="7" applyNumberFormat="1" applyFont="1" applyFill="1" applyBorder="1" applyAlignment="1" applyProtection="1">
      <alignment vertical="center"/>
    </xf>
    <xf numFmtId="176" fontId="14" fillId="0" borderId="17" xfId="7" applyNumberFormat="1" applyFont="1" applyFill="1" applyBorder="1" applyAlignment="1" applyProtection="1">
      <alignment vertical="center"/>
    </xf>
    <xf numFmtId="176" fontId="14" fillId="0" borderId="101" xfId="7" applyNumberFormat="1" applyFont="1" applyFill="1" applyBorder="1" applyAlignment="1" applyProtection="1">
      <alignment vertical="center"/>
    </xf>
    <xf numFmtId="176" fontId="14" fillId="0" borderId="16" xfId="7" applyNumberFormat="1" applyFont="1" applyFill="1" applyBorder="1" applyAlignment="1" applyProtection="1">
      <alignment vertical="center"/>
    </xf>
    <xf numFmtId="176" fontId="14" fillId="0" borderId="59" xfId="7" applyNumberFormat="1" applyFont="1" applyFill="1" applyBorder="1" applyAlignment="1" applyProtection="1">
      <alignment vertical="center"/>
    </xf>
    <xf numFmtId="176" fontId="14" fillId="0" borderId="4" xfId="8" applyNumberFormat="1" applyFont="1" applyFill="1" applyBorder="1" applyAlignment="1" applyProtection="1">
      <alignment vertical="center"/>
    </xf>
    <xf numFmtId="176" fontId="14" fillId="0" borderId="21" xfId="8" applyNumberFormat="1" applyFont="1" applyFill="1" applyBorder="1" applyAlignment="1" applyProtection="1">
      <alignment vertical="center"/>
    </xf>
    <xf numFmtId="176" fontId="14" fillId="0" borderId="5" xfId="8" applyNumberFormat="1" applyFont="1" applyFill="1" applyBorder="1" applyAlignment="1" applyProtection="1">
      <alignment vertical="center"/>
    </xf>
    <xf numFmtId="176" fontId="14" fillId="0" borderId="6" xfId="8" applyNumberFormat="1" applyFont="1" applyFill="1" applyBorder="1" applyAlignment="1" applyProtection="1">
      <alignment vertical="center"/>
    </xf>
    <xf numFmtId="176" fontId="14" fillId="0" borderId="101" xfId="8" applyNumberFormat="1" applyFont="1" applyFill="1" applyBorder="1" applyAlignment="1" applyProtection="1">
      <alignment vertical="center"/>
    </xf>
    <xf numFmtId="176" fontId="16" fillId="0" borderId="52" xfId="7" applyNumberFormat="1" applyFont="1" applyFill="1" applyBorder="1" applyAlignment="1" applyProtection="1">
      <alignment vertical="center"/>
    </xf>
    <xf numFmtId="176" fontId="16" fillId="0" borderId="8" xfId="8" applyNumberFormat="1" applyFont="1" applyFill="1" applyBorder="1" applyAlignment="1" applyProtection="1">
      <alignment vertical="center"/>
    </xf>
    <xf numFmtId="176" fontId="16" fillId="0" borderId="2" xfId="8" applyNumberFormat="1" applyFont="1" applyFill="1" applyBorder="1" applyAlignment="1" applyProtection="1">
      <alignment vertical="center"/>
    </xf>
    <xf numFmtId="176" fontId="14" fillId="0" borderId="55" xfId="7" applyNumberFormat="1" applyFont="1" applyFill="1" applyBorder="1" applyAlignment="1" applyProtection="1">
      <alignment vertical="center"/>
    </xf>
    <xf numFmtId="176" fontId="14" fillId="0" borderId="17" xfId="8" applyNumberFormat="1" applyFont="1" applyFill="1" applyBorder="1" applyAlignment="1" applyProtection="1">
      <alignment vertical="center"/>
    </xf>
    <xf numFmtId="176" fontId="14" fillId="0" borderId="24" xfId="8" applyNumberFormat="1" applyFont="1" applyFill="1" applyBorder="1" applyAlignment="1" applyProtection="1">
      <alignment vertical="center"/>
    </xf>
    <xf numFmtId="176" fontId="14" fillId="0" borderId="16" xfId="8" applyNumberFormat="1" applyFont="1" applyFill="1" applyBorder="1" applyAlignment="1" applyProtection="1">
      <alignment vertical="center"/>
    </xf>
    <xf numFmtId="176" fontId="14" fillId="0" borderId="15" xfId="8" applyNumberFormat="1" applyFont="1" applyFill="1" applyBorder="1" applyAlignment="1" applyProtection="1">
      <alignment vertical="center"/>
    </xf>
    <xf numFmtId="176" fontId="14" fillId="0" borderId="6" xfId="7" applyNumberFormat="1" applyFont="1" applyFill="1" applyBorder="1" applyAlignment="1" applyProtection="1">
      <alignment vertical="distributed" wrapText="1"/>
    </xf>
    <xf numFmtId="176" fontId="14" fillId="0" borderId="7" xfId="8" applyNumberFormat="1" applyFont="1" applyFill="1" applyBorder="1" applyAlignment="1" applyProtection="1">
      <alignment vertical="center"/>
    </xf>
    <xf numFmtId="176" fontId="14" fillId="0" borderId="49" xfId="8" applyNumberFormat="1" applyFont="1" applyFill="1" applyBorder="1" applyAlignment="1" applyProtection="1">
      <alignment vertical="center"/>
    </xf>
    <xf numFmtId="176" fontId="14" fillId="0" borderId="7" xfId="7" applyNumberFormat="1" applyFont="1" applyFill="1" applyBorder="1" applyAlignment="1"/>
    <xf numFmtId="176" fontId="14" fillId="0" borderId="7" xfId="8" applyNumberFormat="1" applyFont="1" applyFill="1" applyBorder="1" applyAlignment="1" applyProtection="1">
      <alignment vertical="center"/>
      <protection locked="0"/>
    </xf>
    <xf numFmtId="176" fontId="14" fillId="0" borderId="2" xfId="8" applyNumberFormat="1" applyFont="1" applyFill="1" applyBorder="1" applyAlignment="1" applyProtection="1">
      <alignment vertical="center"/>
    </xf>
    <xf numFmtId="176" fontId="14" fillId="0" borderId="9" xfId="8" applyNumberFormat="1" applyFont="1" applyFill="1" applyBorder="1" applyAlignment="1" applyProtection="1">
      <alignment vertical="center"/>
    </xf>
    <xf numFmtId="176" fontId="14" fillId="0" borderId="2" xfId="8" applyNumberFormat="1" applyFont="1" applyFill="1" applyBorder="1" applyAlignment="1" applyProtection="1">
      <alignment vertical="center"/>
      <protection locked="0"/>
    </xf>
    <xf numFmtId="176" fontId="14" fillId="0" borderId="2" xfId="7" applyNumberFormat="1" applyFont="1" applyFill="1" applyBorder="1" applyAlignment="1" applyProtection="1">
      <alignment horizontal="distributed" vertical="center"/>
    </xf>
    <xf numFmtId="176" fontId="14" fillId="0" borderId="15" xfId="7" applyNumberFormat="1" applyFont="1" applyFill="1" applyBorder="1" applyAlignment="1"/>
    <xf numFmtId="176" fontId="14" fillId="0" borderId="60" xfId="7" applyNumberFormat="1" applyFont="1" applyFill="1" applyBorder="1" applyAlignment="1" applyProtection="1">
      <alignment vertical="center"/>
    </xf>
    <xf numFmtId="176" fontId="14" fillId="0" borderId="60" xfId="7" applyNumberFormat="1" applyFont="1" applyFill="1" applyBorder="1" applyAlignment="1" applyProtection="1">
      <alignment horizontal="distributed" vertical="center"/>
    </xf>
    <xf numFmtId="176" fontId="14" fillId="0" borderId="60" xfId="8" applyNumberFormat="1" applyFont="1" applyFill="1" applyBorder="1" applyAlignment="1" applyProtection="1">
      <alignment vertical="center"/>
      <protection locked="0"/>
    </xf>
    <xf numFmtId="176" fontId="14" fillId="0" borderId="60" xfId="8" applyNumberFormat="1" applyFont="1" applyFill="1" applyBorder="1" applyAlignment="1" applyProtection="1">
      <alignment vertical="center"/>
    </xf>
    <xf numFmtId="176" fontId="14" fillId="0" borderId="14" xfId="8" applyNumberFormat="1" applyFont="1" applyFill="1" applyBorder="1" applyAlignment="1" applyProtection="1">
      <alignment vertical="center"/>
    </xf>
    <xf numFmtId="176" fontId="14" fillId="0" borderId="16" xfId="8" applyNumberFormat="1" applyFont="1" applyFill="1" applyBorder="1" applyAlignment="1" applyProtection="1">
      <alignment vertical="center"/>
      <protection locked="0"/>
    </xf>
    <xf numFmtId="176" fontId="14" fillId="0" borderId="18" xfId="8" applyNumberFormat="1" applyFont="1" applyFill="1" applyBorder="1" applyAlignment="1" applyProtection="1">
      <alignment vertical="center"/>
    </xf>
    <xf numFmtId="176" fontId="14" fillId="0" borderId="0" xfId="9" applyNumberFormat="1" applyFont="1" applyFill="1" applyAlignment="1" applyProtection="1">
      <alignment vertical="center"/>
    </xf>
    <xf numFmtId="176" fontId="14" fillId="0" borderId="0" xfId="7" applyNumberFormat="1" applyFont="1" applyFill="1" applyAlignment="1" applyProtection="1">
      <alignment vertical="center"/>
    </xf>
    <xf numFmtId="176" fontId="14" fillId="0" borderId="0" xfId="8" applyNumberFormat="1" applyFont="1" applyFill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6" fillId="0" borderId="7" xfId="7" applyNumberFormat="1" applyFont="1" applyFill="1" applyBorder="1" applyAlignment="1" applyProtection="1">
      <alignment horizontal="centerContinuous" vertical="center"/>
    </xf>
    <xf numFmtId="176" fontId="16" fillId="0" borderId="0" xfId="7" applyNumberFormat="1" applyFont="1" applyFill="1" applyBorder="1" applyAlignment="1" applyProtection="1">
      <alignment horizontal="centerContinuous" vertical="center"/>
    </xf>
    <xf numFmtId="176" fontId="16" fillId="0" borderId="2" xfId="7" applyNumberFormat="1" applyFont="1" applyFill="1" applyBorder="1" applyAlignment="1" applyProtection="1">
      <alignment horizontal="center" vertical="center"/>
    </xf>
    <xf numFmtId="176" fontId="14" fillId="0" borderId="8" xfId="8" applyNumberFormat="1" applyFont="1" applyFill="1" applyBorder="1" applyAlignment="1" applyProtection="1">
      <alignment vertical="center"/>
    </xf>
    <xf numFmtId="176" fontId="14" fillId="0" borderId="52" xfId="8" applyNumberFormat="1" applyFont="1" applyFill="1" applyBorder="1" applyAlignment="1" applyProtection="1">
      <alignment vertical="center"/>
    </xf>
    <xf numFmtId="176" fontId="14" fillId="0" borderId="3" xfId="8" applyNumberFormat="1" applyFont="1" applyFill="1" applyBorder="1" applyAlignment="1" applyProtection="1">
      <alignment vertical="center"/>
    </xf>
    <xf numFmtId="176" fontId="14" fillId="0" borderId="33" xfId="8" applyNumberFormat="1" applyFont="1" applyFill="1" applyBorder="1" applyAlignment="1" applyProtection="1">
      <alignment vertical="center"/>
    </xf>
    <xf numFmtId="176" fontId="14" fillId="0" borderId="0" xfId="7" applyNumberFormat="1" applyFont="1" applyFill="1" applyBorder="1" applyAlignment="1">
      <alignment vertical="center"/>
    </xf>
    <xf numFmtId="176" fontId="14" fillId="0" borderId="2" xfId="8" applyNumberFormat="1" applyFont="1" applyFill="1" applyBorder="1" applyAlignment="1">
      <alignment vertical="center"/>
    </xf>
    <xf numFmtId="176" fontId="14" fillId="0" borderId="2" xfId="7" applyNumberFormat="1" applyFont="1" applyFill="1" applyBorder="1" applyAlignment="1">
      <alignment vertical="center"/>
    </xf>
    <xf numFmtId="176" fontId="16" fillId="0" borderId="21" xfId="7" applyNumberFormat="1" applyFont="1" applyFill="1" applyBorder="1" applyAlignment="1" applyProtection="1">
      <alignment horizontal="center" vertical="center"/>
    </xf>
    <xf numFmtId="176" fontId="14" fillId="0" borderId="21" xfId="8" applyNumberFormat="1" applyFont="1" applyFill="1" applyBorder="1" applyAlignment="1">
      <alignment vertical="center"/>
    </xf>
    <xf numFmtId="176" fontId="14" fillId="0" borderId="0" xfId="5" applyNumberFormat="1" applyFont="1" applyAlignment="1">
      <alignment vertical="center"/>
    </xf>
    <xf numFmtId="176" fontId="15" fillId="0" borderId="0" xfId="5" applyNumberFormat="1" applyFont="1" applyAlignment="1" applyProtection="1">
      <alignment horizontal="center" vertical="center"/>
    </xf>
    <xf numFmtId="176" fontId="14" fillId="0" borderId="0" xfId="5" applyNumberFormat="1" applyFont="1" applyAlignment="1" applyProtection="1">
      <alignment vertical="center"/>
    </xf>
    <xf numFmtId="176" fontId="17" fillId="0" borderId="0" xfId="6" applyNumberFormat="1" applyFont="1" applyAlignment="1" applyProtection="1">
      <alignment vertical="center"/>
    </xf>
    <xf numFmtId="176" fontId="14" fillId="0" borderId="0" xfId="6" applyNumberFormat="1" applyFont="1" applyAlignment="1" applyProtection="1">
      <alignment vertical="center"/>
    </xf>
    <xf numFmtId="176" fontId="14" fillId="0" borderId="0" xfId="6" applyNumberFormat="1" applyFont="1" applyAlignment="1">
      <alignment vertical="center"/>
    </xf>
    <xf numFmtId="176" fontId="14" fillId="0" borderId="99" xfId="6" applyNumberFormat="1" applyFont="1" applyBorder="1" applyAlignment="1" applyProtection="1">
      <alignment horizontal="right" vertical="top"/>
    </xf>
    <xf numFmtId="176" fontId="14" fillId="0" borderId="7" xfId="6" applyNumberFormat="1" applyFont="1" applyBorder="1" applyAlignment="1" applyProtection="1">
      <alignment horizontal="left"/>
    </xf>
    <xf numFmtId="176" fontId="14" fillId="0" borderId="101" xfId="6" applyNumberFormat="1" applyFont="1" applyBorder="1" applyAlignment="1" applyProtection="1">
      <alignment horizontal="distributed" vertical="center"/>
    </xf>
    <xf numFmtId="176" fontId="14" fillId="0" borderId="101" xfId="6" applyNumberFormat="1" applyFont="1" applyBorder="1" applyAlignment="1" applyProtection="1">
      <alignment vertical="center"/>
      <protection locked="0"/>
    </xf>
    <xf numFmtId="176" fontId="14" fillId="0" borderId="101" xfId="6" applyNumberFormat="1" applyFont="1" applyBorder="1" applyAlignment="1" applyProtection="1">
      <alignment vertical="center"/>
    </xf>
    <xf numFmtId="176" fontId="14" fillId="0" borderId="50" xfId="6" applyNumberFormat="1" applyFont="1" applyBorder="1" applyAlignment="1" applyProtection="1">
      <alignment horizontal="distributed" vertical="center"/>
    </xf>
    <xf numFmtId="176" fontId="14" fillId="0" borderId="50" xfId="6" applyNumberFormat="1" applyFont="1" applyBorder="1" applyAlignment="1" applyProtection="1">
      <alignment vertical="center"/>
      <protection locked="0"/>
    </xf>
    <xf numFmtId="176" fontId="14" fillId="0" borderId="110" xfId="6" applyNumberFormat="1" applyFont="1" applyBorder="1" applyAlignment="1" applyProtection="1">
      <alignment vertical="center"/>
    </xf>
    <xf numFmtId="176" fontId="14" fillId="0" borderId="50" xfId="6" applyNumberFormat="1" applyFont="1" applyBorder="1" applyAlignment="1" applyProtection="1">
      <alignment vertical="center"/>
    </xf>
    <xf numFmtId="176" fontId="14" fillId="0" borderId="114" xfId="6" applyNumberFormat="1" applyFont="1" applyBorder="1" applyAlignment="1" applyProtection="1">
      <alignment vertical="center"/>
    </xf>
    <xf numFmtId="176" fontId="14" fillId="0" borderId="100" xfId="6" applyNumberFormat="1" applyFont="1" applyBorder="1" applyAlignment="1" applyProtection="1">
      <alignment vertical="center"/>
    </xf>
    <xf numFmtId="176" fontId="17" fillId="0" borderId="0" xfId="5" applyNumberFormat="1" applyFont="1" applyAlignment="1" applyProtection="1">
      <alignment vertical="center"/>
    </xf>
    <xf numFmtId="176" fontId="14" fillId="0" borderId="113" xfId="5" applyNumberFormat="1" applyFont="1" applyBorder="1" applyAlignment="1" applyProtection="1">
      <alignment horizontal="center" vertical="center" shrinkToFit="1"/>
    </xf>
    <xf numFmtId="176" fontId="14" fillId="0" borderId="108" xfId="5" applyNumberFormat="1" applyFont="1" applyBorder="1" applyAlignment="1" applyProtection="1">
      <alignment horizontal="center" vertical="center"/>
    </xf>
    <xf numFmtId="176" fontId="14" fillId="0" borderId="51" xfId="5" applyNumberFormat="1" applyFont="1" applyBorder="1" applyAlignment="1" applyProtection="1">
      <alignment horizontal="center" vertical="center" shrinkToFit="1"/>
    </xf>
    <xf numFmtId="176" fontId="14" fillId="0" borderId="51" xfId="5" applyNumberFormat="1" applyFont="1" applyBorder="1" applyAlignment="1" applyProtection="1">
      <alignment horizontal="center" vertical="center"/>
    </xf>
    <xf numFmtId="0" fontId="14" fillId="0" borderId="7" xfId="5" applyNumberFormat="1" applyFont="1" applyBorder="1" applyAlignment="1" applyProtection="1">
      <alignment horizontal="center" vertical="center"/>
    </xf>
    <xf numFmtId="176" fontId="14" fillId="0" borderId="0" xfId="5" applyNumberFormat="1" applyFont="1" applyBorder="1" applyAlignment="1" applyProtection="1">
      <alignment horizontal="center" vertical="center"/>
    </xf>
    <xf numFmtId="176" fontId="14" fillId="0" borderId="52" xfId="5" applyNumberFormat="1" applyFont="1" applyBorder="1" applyAlignment="1">
      <alignment vertical="center" shrinkToFit="1"/>
    </xf>
    <xf numFmtId="176" fontId="14" fillId="0" borderId="53" xfId="5" applyNumberFormat="1" applyFont="1" applyBorder="1" applyAlignment="1" applyProtection="1">
      <alignment horizontal="center" vertical="center"/>
    </xf>
    <xf numFmtId="176" fontId="14" fillId="0" borderId="7" xfId="5" applyNumberFormat="1" applyFont="1" applyBorder="1" applyAlignment="1" applyProtection="1">
      <alignment horizontal="center" vertical="center"/>
    </xf>
    <xf numFmtId="176" fontId="14" fillId="0" borderId="3" xfId="5" applyNumberFormat="1" applyFont="1" applyBorder="1" applyAlignment="1" applyProtection="1">
      <alignment horizontal="center" vertical="center"/>
    </xf>
    <xf numFmtId="176" fontId="14" fillId="0" borderId="8" xfId="5" applyNumberFormat="1" applyFont="1" applyBorder="1" applyAlignment="1" applyProtection="1">
      <alignment horizontal="center" vertical="center"/>
    </xf>
    <xf numFmtId="176" fontId="14" fillId="0" borderId="62" xfId="5" applyNumberFormat="1" applyFont="1" applyBorder="1" applyAlignment="1" applyProtection="1">
      <alignment horizontal="center" vertical="center"/>
    </xf>
    <xf numFmtId="176" fontId="14" fillId="0" borderId="52" xfId="5" applyNumberFormat="1" applyFont="1" applyBorder="1" applyAlignment="1">
      <alignment vertical="center"/>
    </xf>
    <xf numFmtId="176" fontId="14" fillId="0" borderId="54" xfId="5" applyNumberFormat="1" applyFont="1" applyBorder="1" applyAlignment="1">
      <alignment vertical="center" shrinkToFit="1"/>
    </xf>
    <xf numFmtId="176" fontId="14" fillId="0" borderId="25" xfId="5" applyNumberFormat="1" applyFont="1" applyBorder="1" applyAlignment="1" applyProtection="1">
      <alignment horizontal="center" vertical="center"/>
    </xf>
    <xf numFmtId="176" fontId="14" fillId="0" borderId="47" xfId="5" applyNumberFormat="1" applyFont="1" applyBorder="1" applyAlignment="1" applyProtection="1">
      <alignment horizontal="center" vertical="center"/>
    </xf>
    <xf numFmtId="176" fontId="14" fillId="0" borderId="117" xfId="5" applyNumberFormat="1" applyFont="1" applyBorder="1" applyAlignment="1">
      <alignment vertical="center" shrinkToFit="1"/>
    </xf>
    <xf numFmtId="176" fontId="14" fillId="0" borderId="55" xfId="5" applyNumberFormat="1" applyFont="1" applyBorder="1" applyAlignment="1">
      <alignment vertical="center"/>
    </xf>
    <xf numFmtId="176" fontId="14" fillId="0" borderId="50" xfId="5" applyNumberFormat="1" applyFont="1" applyBorder="1" applyAlignment="1">
      <alignment vertical="center" shrinkToFit="1"/>
    </xf>
    <xf numFmtId="176" fontId="14" fillId="0" borderId="50" xfId="5" applyNumberFormat="1" applyFont="1" applyBorder="1" applyAlignment="1" applyProtection="1">
      <alignment horizontal="center" vertical="center" shrinkToFit="1"/>
    </xf>
    <xf numFmtId="176" fontId="14" fillId="0" borderId="56" xfId="5" applyNumberFormat="1" applyFont="1" applyBorder="1" applyAlignment="1" applyProtection="1">
      <alignment horizontal="center" vertical="center"/>
    </xf>
    <xf numFmtId="176" fontId="14" fillId="0" borderId="27" xfId="5" applyNumberFormat="1" applyFont="1" applyBorder="1" applyAlignment="1" applyProtection="1">
      <alignment horizontal="center" vertical="center" shrinkToFit="1"/>
    </xf>
    <xf numFmtId="176" fontId="14" fillId="0" borderId="36" xfId="5" applyNumberFormat="1" applyFont="1" applyBorder="1" applyAlignment="1" applyProtection="1">
      <alignment horizontal="center" vertical="center"/>
    </xf>
    <xf numFmtId="176" fontId="14" fillId="0" borderId="118" xfId="5" applyNumberFormat="1" applyFont="1" applyBorder="1" applyAlignment="1" applyProtection="1">
      <alignment vertical="center"/>
    </xf>
    <xf numFmtId="176" fontId="14" fillId="0" borderId="119" xfId="5" applyNumberFormat="1" applyFont="1" applyBorder="1" applyAlignment="1" applyProtection="1">
      <alignment vertical="center"/>
    </xf>
    <xf numFmtId="176" fontId="14" fillId="0" borderId="98" xfId="5" applyNumberFormat="1" applyFont="1" applyBorder="1" applyAlignment="1">
      <alignment vertical="center" shrinkToFit="1"/>
    </xf>
    <xf numFmtId="176" fontId="14" fillId="0" borderId="84" xfId="5" applyNumberFormat="1" applyFont="1" applyBorder="1" applyAlignment="1">
      <alignment vertical="center" shrinkToFit="1"/>
    </xf>
    <xf numFmtId="176" fontId="14" fillId="0" borderId="0" xfId="5" applyNumberFormat="1" applyFont="1" applyBorder="1" applyAlignment="1" applyProtection="1">
      <alignment vertical="center"/>
    </xf>
    <xf numFmtId="176" fontId="14" fillId="0" borderId="57" xfId="5" applyNumberFormat="1" applyFont="1" applyBorder="1" applyAlignment="1">
      <alignment vertical="center" shrinkToFit="1"/>
    </xf>
    <xf numFmtId="49" fontId="14" fillId="0" borderId="0" xfId="5" applyNumberFormat="1" applyFont="1" applyBorder="1" applyAlignment="1" applyProtection="1">
      <alignment horizontal="left" vertical="center"/>
    </xf>
    <xf numFmtId="176" fontId="14" fillId="0" borderId="1" xfId="5" applyNumberFormat="1" applyFont="1" applyBorder="1" applyAlignment="1" applyProtection="1">
      <alignment horizontal="left" vertical="center"/>
    </xf>
    <xf numFmtId="176" fontId="14" fillId="0" borderId="58" xfId="5" applyNumberFormat="1" applyFont="1" applyBorder="1" applyAlignment="1">
      <alignment vertical="center" shrinkToFit="1"/>
    </xf>
    <xf numFmtId="176" fontId="14" fillId="0" borderId="0" xfId="0" applyNumberFormat="1" applyFont="1" applyFill="1"/>
    <xf numFmtId="177" fontId="15" fillId="0" borderId="0" xfId="0" applyNumberFormat="1" applyFont="1" applyFill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horizontal="center" vertical="center"/>
    </xf>
    <xf numFmtId="176" fontId="14" fillId="0" borderId="3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9" xfId="0" applyNumberFormat="1" applyFont="1" applyFill="1" applyBorder="1" applyAlignment="1" applyProtection="1">
      <alignment vertical="center"/>
      <protection locked="0"/>
    </xf>
    <xf numFmtId="176" fontId="14" fillId="0" borderId="10" xfId="0" applyNumberFormat="1" applyFont="1" applyFill="1" applyBorder="1" applyAlignment="1" applyProtection="1">
      <alignment vertical="center"/>
    </xf>
    <xf numFmtId="176" fontId="14" fillId="0" borderId="14" xfId="0" applyNumberFormat="1" applyFont="1" applyFill="1" applyBorder="1" applyAlignment="1" applyProtection="1">
      <alignment vertical="center"/>
    </xf>
    <xf numFmtId="176" fontId="14" fillId="0" borderId="1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</xf>
    <xf numFmtId="176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38" xfId="0" applyNumberFormat="1" applyFont="1" applyFill="1" applyBorder="1" applyAlignment="1" applyProtection="1">
      <alignment horizontal="distributed" vertical="center"/>
    </xf>
    <xf numFmtId="176" fontId="14" fillId="0" borderId="33" xfId="0" applyNumberFormat="1" applyFont="1" applyFill="1" applyBorder="1" applyAlignment="1" applyProtection="1">
      <alignment vertical="center"/>
    </xf>
    <xf numFmtId="176" fontId="14" fillId="0" borderId="8" xfId="0" applyNumberFormat="1" applyFont="1" applyFill="1" applyBorder="1" applyAlignment="1" applyProtection="1">
      <alignment horizontal="distributed" vertical="center"/>
    </xf>
    <xf numFmtId="176" fontId="14" fillId="0" borderId="8" xfId="0" quotePrefix="1" applyNumberFormat="1" applyFont="1" applyFill="1" applyBorder="1" applyAlignment="1" applyProtection="1">
      <alignment horizontal="right" vertical="center"/>
    </xf>
    <xf numFmtId="176" fontId="14" fillId="0" borderId="17" xfId="0" applyNumberFormat="1" applyFont="1" applyFill="1" applyBorder="1" applyAlignment="1" applyProtection="1">
      <alignment horizontal="distributed" vertical="center"/>
    </xf>
    <xf numFmtId="176" fontId="14" fillId="0" borderId="15" xfId="0" applyNumberFormat="1" applyFont="1" applyFill="1" applyBorder="1" applyAlignment="1">
      <alignment horizontal="distributed" vertical="center" wrapText="1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176" fontId="14" fillId="0" borderId="16" xfId="0" applyNumberFormat="1" applyFont="1" applyFill="1" applyBorder="1" applyAlignment="1" applyProtection="1">
      <alignment horizontal="center" vertical="center"/>
      <protection locked="0"/>
    </xf>
    <xf numFmtId="176" fontId="14" fillId="0" borderId="20" xfId="0" applyNumberFormat="1" applyFont="1" applyFill="1" applyBorder="1" applyAlignment="1" applyProtection="1">
      <alignment horizontal="center" vertical="center"/>
    </xf>
    <xf numFmtId="176" fontId="14" fillId="0" borderId="34" xfId="0" applyNumberFormat="1" applyFont="1" applyFill="1" applyBorder="1" applyAlignment="1" applyProtection="1">
      <alignment horizontal="distributed" vertical="center" wrapText="1"/>
    </xf>
    <xf numFmtId="176" fontId="14" fillId="0" borderId="5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102" xfId="0" applyNumberFormat="1" applyFont="1" applyFill="1" applyBorder="1" applyAlignment="1" applyProtection="1">
      <alignment horizontal="distributed" vertical="center"/>
    </xf>
    <xf numFmtId="176" fontId="14" fillId="0" borderId="101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125" xfId="0" applyNumberFormat="1" applyFont="1" applyFill="1" applyBorder="1" applyAlignment="1" applyProtection="1">
      <alignment vertical="center"/>
      <protection locked="0"/>
    </xf>
    <xf numFmtId="176" fontId="14" fillId="0" borderId="121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</xf>
    <xf numFmtId="176" fontId="14" fillId="0" borderId="22" xfId="0" applyNumberFormat="1" applyFont="1" applyFill="1" applyBorder="1" applyAlignment="1" applyProtection="1">
      <alignment vertical="center"/>
    </xf>
    <xf numFmtId="176" fontId="14" fillId="0" borderId="27" xfId="0" applyNumberFormat="1" applyFont="1" applyFill="1" applyBorder="1" applyAlignment="1" applyProtection="1">
      <alignment horizontal="right" vertical="center"/>
    </xf>
    <xf numFmtId="176" fontId="14" fillId="0" borderId="28" xfId="0" quotePrefix="1" applyNumberFormat="1" applyFont="1" applyFill="1" applyBorder="1" applyAlignment="1" applyProtection="1">
      <alignment horizontal="right" vertical="center"/>
    </xf>
    <xf numFmtId="176" fontId="14" fillId="0" borderId="29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/>
    <xf numFmtId="176" fontId="14" fillId="0" borderId="125" xfId="0" applyNumberFormat="1" applyFont="1" applyFill="1" applyBorder="1" applyAlignment="1" applyProtection="1">
      <alignment horizontal="right" vertical="center"/>
      <protection locked="0"/>
    </xf>
    <xf numFmtId="176" fontId="14" fillId="0" borderId="22" xfId="0" applyNumberFormat="1" applyFont="1" applyFill="1" applyBorder="1" applyAlignment="1" applyProtection="1">
      <alignment horizontal="right" vertical="center"/>
    </xf>
    <xf numFmtId="176" fontId="14" fillId="0" borderId="35" xfId="0" applyNumberFormat="1" applyFont="1" applyFill="1" applyBorder="1" applyAlignment="1" applyProtection="1">
      <alignment horizontal="distributed" vertical="center"/>
    </xf>
    <xf numFmtId="176" fontId="14" fillId="0" borderId="36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Alignment="1">
      <alignment vertical="center"/>
    </xf>
    <xf numFmtId="176" fontId="14" fillId="0" borderId="7" xfId="7" applyNumberFormat="1" applyFont="1" applyFill="1" applyBorder="1" applyAlignment="1" applyProtection="1">
      <alignment horizontal="distributed" vertical="center"/>
    </xf>
    <xf numFmtId="176" fontId="14" fillId="0" borderId="7" xfId="7" applyNumberFormat="1" applyFont="1" applyFill="1" applyBorder="1" applyAlignment="1">
      <alignment vertical="center"/>
    </xf>
    <xf numFmtId="176" fontId="14" fillId="0" borderId="8" xfId="7" applyNumberFormat="1" applyFont="1" applyFill="1" applyBorder="1" applyAlignment="1">
      <alignment vertical="center"/>
    </xf>
    <xf numFmtId="176" fontId="14" fillId="0" borderId="7" xfId="7" applyNumberFormat="1" applyFont="1" applyFill="1" applyBorder="1" applyAlignment="1" applyProtection="1">
      <alignment horizontal="centerContinuous" vertical="center"/>
    </xf>
    <xf numFmtId="176" fontId="14" fillId="0" borderId="8" xfId="7" applyNumberFormat="1" applyFont="1" applyFill="1" applyBorder="1" applyAlignment="1" applyProtection="1">
      <alignment horizontal="centerContinuous"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3" quotePrefix="1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quotePrefix="1" applyFont="1" applyAlignment="1">
      <alignment vertical="center"/>
    </xf>
    <xf numFmtId="176" fontId="14" fillId="0" borderId="85" xfId="7" applyNumberFormat="1" applyFont="1" applyFill="1" applyBorder="1" applyAlignment="1">
      <alignment vertical="center"/>
    </xf>
    <xf numFmtId="176" fontId="14" fillId="0" borderId="97" xfId="7" applyNumberFormat="1" applyFont="1" applyFill="1" applyBorder="1" applyAlignment="1">
      <alignment vertical="center"/>
    </xf>
    <xf numFmtId="176" fontId="14" fillId="0" borderId="4" xfId="7" applyNumberFormat="1" applyFont="1" applyFill="1" applyBorder="1" applyAlignment="1" applyProtection="1">
      <alignment vertical="center"/>
    </xf>
    <xf numFmtId="176" fontId="14" fillId="0" borderId="8" xfId="7" applyNumberFormat="1" applyFont="1" applyFill="1" applyBorder="1" applyAlignment="1" applyProtection="1">
      <alignment horizontal="left" vertical="center"/>
    </xf>
    <xf numFmtId="176" fontId="14" fillId="0" borderId="98" xfId="7" applyNumberFormat="1" applyFont="1" applyFill="1" applyBorder="1" applyAlignment="1" applyProtection="1">
      <alignment vertical="center"/>
    </xf>
    <xf numFmtId="176" fontId="16" fillId="0" borderId="8" xfId="8" applyNumberFormat="1" applyFont="1" applyFill="1" applyBorder="1" applyAlignment="1" applyProtection="1">
      <alignment vertical="center" shrinkToFit="1"/>
    </xf>
    <xf numFmtId="176" fontId="14" fillId="0" borderId="18" xfId="8" applyNumberFormat="1" applyFont="1" applyFill="1" applyBorder="1" applyAlignment="1" applyProtection="1">
      <alignment vertical="center"/>
      <protection locked="0"/>
    </xf>
    <xf numFmtId="176" fontId="14" fillId="0" borderId="17" xfId="8" applyNumberFormat="1" applyFont="1" applyFill="1" applyBorder="1" applyAlignment="1" applyProtection="1">
      <alignment vertical="center"/>
      <protection locked="0"/>
    </xf>
    <xf numFmtId="176" fontId="14" fillId="0" borderId="0" xfId="7" applyNumberFormat="1" applyFont="1" applyFill="1" applyBorder="1" applyAlignment="1"/>
    <xf numFmtId="176" fontId="14" fillId="0" borderId="0" xfId="8" applyNumberFormat="1" applyFont="1" applyFill="1" applyBorder="1" applyAlignment="1" applyProtection="1">
      <alignment vertical="center"/>
      <protection locked="0"/>
    </xf>
    <xf numFmtId="176" fontId="14" fillId="0" borderId="0" xfId="9" applyNumberFormat="1" applyFont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24" xfId="7" applyNumberFormat="1" applyFont="1" applyFill="1" applyBorder="1" applyAlignment="1" applyProtection="1">
      <alignment vertical="center"/>
    </xf>
    <xf numFmtId="176" fontId="16" fillId="0" borderId="24" xfId="7" applyNumberFormat="1" applyFont="1" applyFill="1" applyBorder="1" applyAlignment="1" applyProtection="1">
      <alignment vertical="center"/>
    </xf>
    <xf numFmtId="176" fontId="16" fillId="0" borderId="6" xfId="7" applyNumberFormat="1" applyFont="1" applyFill="1" applyBorder="1" applyAlignment="1" applyProtection="1">
      <alignment horizontal="centerContinuous" vertical="center"/>
    </xf>
    <xf numFmtId="176" fontId="16" fillId="0" borderId="21" xfId="7" applyNumberFormat="1" applyFont="1" applyFill="1" applyBorder="1" applyAlignment="1" applyProtection="1">
      <alignment horizontal="centerContinuous" vertical="center"/>
    </xf>
    <xf numFmtId="176" fontId="16" fillId="0" borderId="101" xfId="7" applyNumberFormat="1" applyFont="1" applyFill="1" applyBorder="1" applyAlignment="1" applyProtection="1">
      <alignment horizontal="center" vertical="center"/>
    </xf>
    <xf numFmtId="176" fontId="14" fillId="0" borderId="102" xfId="8" applyNumberFormat="1" applyFont="1" applyFill="1" applyBorder="1" applyAlignment="1" applyProtection="1">
      <alignment vertical="center"/>
    </xf>
    <xf numFmtId="176" fontId="14" fillId="0" borderId="96" xfId="8" applyNumberFormat="1" applyFont="1" applyFill="1" applyBorder="1" applyAlignment="1" applyProtection="1">
      <alignment vertical="center"/>
    </xf>
    <xf numFmtId="176" fontId="14" fillId="0" borderId="19" xfId="8" applyNumberFormat="1" applyFont="1" applyFill="1" applyBorder="1" applyAlignment="1" applyProtection="1">
      <alignment vertical="center"/>
    </xf>
    <xf numFmtId="176" fontId="14" fillId="0" borderId="34" xfId="8" applyNumberFormat="1" applyFont="1" applyFill="1" applyBorder="1" applyAlignment="1" applyProtection="1">
      <alignment vertical="center"/>
    </xf>
    <xf numFmtId="176" fontId="14" fillId="0" borderId="5" xfId="7" applyNumberFormat="1" applyFont="1" applyFill="1" applyBorder="1" applyAlignment="1">
      <alignment vertical="center"/>
    </xf>
    <xf numFmtId="176" fontId="14" fillId="0" borderId="101" xfId="7" applyNumberFormat="1" applyFont="1" applyFill="1" applyBorder="1" applyAlignment="1">
      <alignment vertical="center"/>
    </xf>
    <xf numFmtId="176" fontId="16" fillId="0" borderId="7" xfId="7" applyNumberFormat="1" applyFont="1" applyFill="1" applyBorder="1" applyAlignment="1" applyProtection="1">
      <alignment vertical="center"/>
    </xf>
    <xf numFmtId="176" fontId="16" fillId="0" borderId="0" xfId="7" applyNumberFormat="1" applyFont="1" applyFill="1" applyBorder="1" applyAlignment="1" applyProtection="1">
      <alignment vertical="center"/>
    </xf>
    <xf numFmtId="176" fontId="16" fillId="0" borderId="7" xfId="7" applyNumberFormat="1" applyFont="1" applyFill="1" applyBorder="1" applyAlignment="1">
      <alignment vertical="center"/>
    </xf>
    <xf numFmtId="176" fontId="16" fillId="0" borderId="8" xfId="7" applyNumberFormat="1" applyFont="1" applyFill="1" applyBorder="1" applyAlignment="1">
      <alignment vertical="center"/>
    </xf>
    <xf numFmtId="176" fontId="14" fillId="0" borderId="62" xfId="8" applyNumberFormat="1" applyFont="1" applyFill="1" applyBorder="1" applyAlignment="1" applyProtection="1">
      <alignment vertical="center"/>
    </xf>
    <xf numFmtId="176" fontId="16" fillId="0" borderId="8" xfId="7" applyNumberFormat="1" applyFont="1" applyFill="1" applyBorder="1" applyAlignment="1" applyProtection="1">
      <alignment horizontal="centerContinuous" vertical="center"/>
    </xf>
    <xf numFmtId="176" fontId="16" fillId="0" borderId="16" xfId="7" applyNumberFormat="1" applyFont="1" applyFill="1" applyBorder="1" applyAlignment="1" applyProtection="1">
      <alignment horizontal="center" vertical="center"/>
    </xf>
    <xf numFmtId="176" fontId="14" fillId="0" borderId="22" xfId="8" applyNumberFormat="1" applyFont="1" applyFill="1" applyBorder="1" applyAlignment="1" applyProtection="1">
      <alignment vertical="center"/>
    </xf>
    <xf numFmtId="176" fontId="14" fillId="0" borderId="47" xfId="8" applyNumberFormat="1" applyFont="1" applyFill="1" applyBorder="1" applyAlignment="1" applyProtection="1">
      <alignment vertical="center"/>
    </xf>
    <xf numFmtId="176" fontId="14" fillId="0" borderId="65" xfId="8" applyNumberFormat="1" applyFont="1" applyFill="1" applyBorder="1" applyAlignment="1" applyProtection="1">
      <alignment vertical="center"/>
    </xf>
    <xf numFmtId="176" fontId="14" fillId="0" borderId="64" xfId="8" applyNumberFormat="1" applyFont="1" applyFill="1" applyBorder="1" applyAlignment="1" applyProtection="1">
      <alignment vertical="center"/>
    </xf>
    <xf numFmtId="176" fontId="14" fillId="0" borderId="0" xfId="10" applyNumberFormat="1" applyFont="1" applyFill="1" applyAlignment="1">
      <alignment vertical="center"/>
    </xf>
    <xf numFmtId="176" fontId="14" fillId="0" borderId="0" xfId="10" applyNumberFormat="1" applyFont="1" applyFill="1" applyBorder="1" applyAlignment="1" applyProtection="1">
      <alignment vertical="center"/>
    </xf>
    <xf numFmtId="176" fontId="14" fillId="0" borderId="0" xfId="10" applyNumberFormat="1" applyFont="1" applyFill="1" applyBorder="1" applyAlignment="1" applyProtection="1">
      <alignment horizontal="distributed" vertical="center"/>
    </xf>
    <xf numFmtId="176" fontId="14" fillId="0" borderId="6" xfId="10" applyNumberFormat="1" applyFont="1" applyFill="1" applyBorder="1" applyAlignment="1" applyProtection="1">
      <alignment vertical="center"/>
    </xf>
    <xf numFmtId="176" fontId="14" fillId="0" borderId="21" xfId="10" applyNumberFormat="1" applyFont="1" applyFill="1" applyBorder="1" applyAlignment="1" applyProtection="1">
      <alignment vertical="center"/>
    </xf>
    <xf numFmtId="176" fontId="14" fillId="0" borderId="37" xfId="10" applyNumberFormat="1" applyFont="1" applyFill="1" applyBorder="1" applyAlignment="1" applyProtection="1">
      <alignment vertical="center"/>
    </xf>
    <xf numFmtId="176" fontId="14" fillId="0" borderId="7" xfId="10" applyNumberFormat="1" applyFont="1" applyFill="1" applyBorder="1" applyAlignment="1" applyProtection="1">
      <alignment vertical="center"/>
    </xf>
    <xf numFmtId="176" fontId="14" fillId="0" borderId="4" xfId="10" applyNumberFormat="1" applyFont="1" applyFill="1" applyBorder="1" applyAlignment="1" applyProtection="1">
      <alignment vertical="center"/>
    </xf>
    <xf numFmtId="176" fontId="14" fillId="0" borderId="5" xfId="10" applyNumberFormat="1" applyFont="1" applyFill="1" applyBorder="1" applyAlignment="1" applyProtection="1">
      <alignment vertical="center"/>
    </xf>
    <xf numFmtId="176" fontId="14" fillId="0" borderId="0" xfId="10" applyNumberFormat="1" applyFont="1" applyFill="1" applyBorder="1" applyAlignment="1" applyProtection="1">
      <alignment horizontal="center" vertical="center"/>
    </xf>
    <xf numFmtId="176" fontId="14" fillId="0" borderId="8" xfId="10" applyNumberFormat="1" applyFont="1" applyFill="1" applyBorder="1" applyAlignment="1" applyProtection="1">
      <alignment vertical="center"/>
    </xf>
    <xf numFmtId="176" fontId="14" fillId="0" borderId="2" xfId="10" applyNumberFormat="1" applyFont="1" applyFill="1" applyBorder="1" applyAlignment="1" applyProtection="1">
      <alignment vertical="center"/>
    </xf>
    <xf numFmtId="176" fontId="14" fillId="0" borderId="7" xfId="10" applyNumberFormat="1" applyFont="1" applyFill="1" applyBorder="1" applyAlignment="1" applyProtection="1">
      <alignment horizontal="centerContinuous" vertical="center"/>
    </xf>
    <xf numFmtId="176" fontId="14" fillId="0" borderId="0" xfId="10" applyNumberFormat="1" applyFont="1" applyFill="1" applyBorder="1" applyAlignment="1" applyProtection="1">
      <alignment horizontal="centerContinuous" vertical="center"/>
    </xf>
    <xf numFmtId="176" fontId="14" fillId="0" borderId="24" xfId="10" applyNumberFormat="1" applyFont="1" applyFill="1" applyBorder="1" applyAlignment="1" applyProtection="1">
      <alignment vertical="center"/>
    </xf>
    <xf numFmtId="176" fontId="14" fillId="0" borderId="15" xfId="10" applyNumberFormat="1" applyFont="1" applyFill="1" applyBorder="1" applyAlignment="1" applyProtection="1">
      <alignment vertical="center"/>
    </xf>
    <xf numFmtId="176" fontId="14" fillId="0" borderId="17" xfId="10" applyNumberFormat="1" applyFont="1" applyFill="1" applyBorder="1" applyAlignment="1" applyProtection="1">
      <alignment vertical="center"/>
    </xf>
    <xf numFmtId="176" fontId="14" fillId="0" borderId="101" xfId="10" applyNumberFormat="1" applyFont="1" applyFill="1" applyBorder="1" applyAlignment="1" applyProtection="1">
      <alignment vertical="center"/>
    </xf>
    <xf numFmtId="176" fontId="14" fillId="0" borderId="16" xfId="10" applyNumberFormat="1" applyFont="1" applyFill="1" applyBorder="1" applyAlignment="1" applyProtection="1">
      <alignment vertical="center"/>
    </xf>
    <xf numFmtId="176" fontId="14" fillId="0" borderId="41" xfId="10" applyNumberFormat="1" applyFont="1" applyFill="1" applyBorder="1" applyAlignment="1" applyProtection="1">
      <alignment vertical="center"/>
    </xf>
    <xf numFmtId="176" fontId="16" fillId="0" borderId="2" xfId="11" applyNumberFormat="1" applyFont="1" applyFill="1" applyBorder="1" applyAlignment="1" applyProtection="1">
      <alignment horizontal="right" vertical="center" shrinkToFit="1"/>
    </xf>
    <xf numFmtId="176" fontId="16" fillId="0" borderId="7" xfId="11" applyNumberFormat="1" applyFont="1" applyFill="1" applyBorder="1" applyAlignment="1" applyProtection="1">
      <alignment vertical="center" shrinkToFit="1"/>
    </xf>
    <xf numFmtId="176" fontId="16" fillId="0" borderId="2" xfId="11" applyNumberFormat="1" applyFont="1" applyFill="1" applyBorder="1" applyAlignment="1" applyProtection="1">
      <alignment vertical="center" shrinkToFit="1"/>
    </xf>
    <xf numFmtId="176" fontId="16" fillId="0" borderId="2" xfId="8" applyNumberFormat="1" applyFont="1" applyFill="1" applyBorder="1" applyAlignment="1" applyProtection="1">
      <alignment vertical="center" shrinkToFit="1"/>
    </xf>
    <xf numFmtId="176" fontId="16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6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6" fillId="0" borderId="33" xfId="11" applyNumberFormat="1" applyFont="1" applyFill="1" applyBorder="1" applyAlignment="1" applyProtection="1">
      <alignment horizontal="right" vertical="center" shrinkToFit="1"/>
      <protection locked="0"/>
    </xf>
    <xf numFmtId="176" fontId="16" fillId="0" borderId="52" xfId="11" applyNumberFormat="1" applyFont="1" applyFill="1" applyBorder="1" applyAlignment="1" applyProtection="1">
      <alignment horizontal="right" vertical="center" shrinkToFit="1"/>
      <protection locked="0"/>
    </xf>
    <xf numFmtId="176" fontId="16" fillId="0" borderId="8" xfId="11" applyNumberFormat="1" applyFont="1" applyFill="1" applyBorder="1" applyAlignment="1" applyProtection="1">
      <alignment horizontal="right" vertical="center" shrinkToFit="1"/>
    </xf>
    <xf numFmtId="176" fontId="14" fillId="0" borderId="2" xfId="11" applyNumberFormat="1" applyFont="1" applyFill="1" applyBorder="1" applyAlignment="1" applyProtection="1">
      <alignment horizontal="right" vertical="center"/>
    </xf>
    <xf numFmtId="176" fontId="14" fillId="0" borderId="2" xfId="11" applyNumberFormat="1" applyFont="1" applyFill="1" applyBorder="1" applyAlignment="1" applyProtection="1">
      <alignment vertical="center" shrinkToFit="1"/>
    </xf>
    <xf numFmtId="176" fontId="14" fillId="0" borderId="3" xfId="10" applyNumberFormat="1" applyFont="1" applyFill="1" applyBorder="1" applyAlignment="1" applyProtection="1">
      <alignment horizontal="center" vertical="center" shrinkToFit="1"/>
    </xf>
    <xf numFmtId="176" fontId="14" fillId="0" borderId="0" xfId="11" applyNumberFormat="1" applyFont="1" applyFill="1" applyBorder="1" applyAlignment="1" applyProtection="1">
      <alignment vertical="center"/>
    </xf>
    <xf numFmtId="176" fontId="14" fillId="0" borderId="52" xfId="11" applyNumberFormat="1" applyFont="1" applyFill="1" applyBorder="1" applyAlignment="1" applyProtection="1">
      <alignment vertical="center"/>
    </xf>
    <xf numFmtId="176" fontId="14" fillId="0" borderId="55" xfId="11" applyNumberFormat="1" applyFont="1" applyFill="1" applyBorder="1" applyAlignment="1" applyProtection="1">
      <alignment vertical="center"/>
    </xf>
    <xf numFmtId="176" fontId="14" fillId="0" borderId="0" xfId="11" applyNumberFormat="1" applyFont="1" applyFill="1" applyAlignment="1">
      <alignment vertical="center"/>
    </xf>
    <xf numFmtId="176" fontId="14" fillId="0" borderId="0" xfId="14" applyNumberFormat="1" applyFont="1" applyFill="1" applyAlignment="1">
      <alignment vertical="center"/>
    </xf>
    <xf numFmtId="176" fontId="17" fillId="0" borderId="0" xfId="14" applyNumberFormat="1" applyFont="1" applyFill="1" applyAlignment="1" applyProtection="1">
      <alignment vertical="center"/>
    </xf>
    <xf numFmtId="176" fontId="14" fillId="0" borderId="0" xfId="14" applyNumberFormat="1" applyFont="1" applyFill="1" applyAlignment="1" applyProtection="1">
      <alignment vertical="center"/>
    </xf>
    <xf numFmtId="176" fontId="15" fillId="0" borderId="0" xfId="15" applyNumberFormat="1" applyFont="1" applyFill="1" applyBorder="1" applyAlignment="1" applyProtection="1">
      <alignment vertical="center"/>
    </xf>
    <xf numFmtId="176" fontId="21" fillId="0" borderId="59" xfId="14" applyNumberFormat="1" applyFont="1" applyFill="1" applyBorder="1" applyAlignment="1" applyProtection="1">
      <alignment vertical="center"/>
    </xf>
    <xf numFmtId="176" fontId="21" fillId="0" borderId="6" xfId="14" applyNumberFormat="1" applyFont="1" applyFill="1" applyBorder="1" applyAlignment="1" applyProtection="1">
      <alignment vertical="center"/>
    </xf>
    <xf numFmtId="176" fontId="21" fillId="0" borderId="60" xfId="14" applyNumberFormat="1" applyFont="1" applyFill="1" applyBorder="1" applyAlignment="1" applyProtection="1">
      <alignment vertical="center"/>
    </xf>
    <xf numFmtId="176" fontId="21" fillId="0" borderId="0" xfId="14" applyNumberFormat="1" applyFont="1" applyFill="1" applyBorder="1" applyAlignment="1" applyProtection="1">
      <alignment vertical="center"/>
    </xf>
    <xf numFmtId="176" fontId="24" fillId="0" borderId="30" xfId="2" applyNumberFormat="1" applyFont="1" applyFill="1" applyBorder="1" applyAlignment="1" applyProtection="1">
      <alignment horizontal="right" vertical="center" shrinkToFit="1"/>
    </xf>
    <xf numFmtId="176" fontId="24" fillId="0" borderId="50" xfId="2" applyNumberFormat="1" applyFont="1" applyFill="1" applyBorder="1" applyAlignment="1" applyProtection="1">
      <alignment horizontal="right" vertical="center" shrinkToFit="1"/>
    </xf>
    <xf numFmtId="176" fontId="24" fillId="0" borderId="110" xfId="2" applyNumberFormat="1" applyFont="1" applyFill="1" applyBorder="1" applyAlignment="1" applyProtection="1">
      <alignment horizontal="right" vertical="center" shrinkToFit="1"/>
    </xf>
    <xf numFmtId="176" fontId="24" fillId="0" borderId="78" xfId="2" applyNumberFormat="1" applyFont="1" applyFill="1" applyBorder="1" applyAlignment="1" applyProtection="1">
      <alignment horizontal="right" vertical="center" shrinkToFit="1"/>
    </xf>
    <xf numFmtId="176" fontId="24" fillId="0" borderId="50" xfId="2" applyNumberFormat="1" applyFont="1" applyFill="1" applyBorder="1" applyAlignment="1" applyProtection="1">
      <alignment horizontal="right" vertical="center"/>
    </xf>
    <xf numFmtId="176" fontId="24" fillId="0" borderId="98" xfId="2" applyNumberFormat="1" applyFont="1" applyFill="1" applyBorder="1" applyAlignment="1" applyProtection="1">
      <alignment horizontal="right" vertical="center" shrinkToFit="1"/>
    </xf>
    <xf numFmtId="176" fontId="21" fillId="0" borderId="7" xfId="14" applyNumberFormat="1" applyFont="1" applyFill="1" applyBorder="1" applyAlignment="1" applyProtection="1">
      <alignment vertical="distributed" wrapText="1"/>
    </xf>
    <xf numFmtId="176" fontId="21" fillId="0" borderId="7" xfId="14" applyNumberFormat="1" applyFont="1" applyFill="1" applyBorder="1" applyAlignment="1" applyProtection="1">
      <alignment horizontal="distributed" vertical="center"/>
    </xf>
    <xf numFmtId="176" fontId="21" fillId="0" borderId="52" xfId="2" applyNumberFormat="1" applyFont="1" applyFill="1" applyBorder="1" applyAlignment="1" applyProtection="1">
      <alignment horizontal="right" vertical="center"/>
    </xf>
    <xf numFmtId="176" fontId="21" fillId="0" borderId="0" xfId="2" applyNumberFormat="1" applyFont="1" applyFill="1" applyBorder="1" applyAlignment="1" applyProtection="1">
      <alignment horizontal="right" vertical="center"/>
    </xf>
    <xf numFmtId="176" fontId="21" fillId="0" borderId="3" xfId="2" applyNumberFormat="1" applyFont="1" applyFill="1" applyBorder="1" applyAlignment="1" applyProtection="1">
      <alignment horizontal="right" vertical="center"/>
    </xf>
    <xf numFmtId="176" fontId="21" fillId="0" borderId="52" xfId="2" applyNumberFormat="1" applyFont="1" applyFill="1" applyBorder="1" applyAlignment="1" applyProtection="1">
      <alignment horizontal="right" vertical="center" shrinkToFit="1"/>
    </xf>
    <xf numFmtId="176" fontId="21" fillId="0" borderId="0" xfId="2" applyNumberFormat="1" applyFont="1" applyFill="1" applyBorder="1" applyAlignment="1" applyProtection="1">
      <alignment horizontal="right" vertical="center" shrinkToFit="1"/>
    </xf>
    <xf numFmtId="176" fontId="21" fillId="0" borderId="55" xfId="2" applyNumberFormat="1" applyFont="1" applyFill="1" applyBorder="1" applyAlignment="1" applyProtection="1">
      <alignment horizontal="right" vertical="center"/>
    </xf>
    <xf numFmtId="176" fontId="21" fillId="0" borderId="1" xfId="2" applyNumberFormat="1" applyFont="1" applyFill="1" applyBorder="1" applyAlignment="1" applyProtection="1">
      <alignment horizontal="right" vertical="center"/>
    </xf>
    <xf numFmtId="176" fontId="21" fillId="0" borderId="3" xfId="14" applyNumberFormat="1" applyFont="1" applyFill="1" applyBorder="1" applyAlignment="1" applyProtection="1">
      <alignment horizontal="distributed" vertical="center"/>
    </xf>
    <xf numFmtId="176" fontId="21" fillId="0" borderId="62" xfId="2" applyNumberFormat="1" applyFont="1" applyFill="1" applyBorder="1" applyAlignment="1" applyProtection="1">
      <alignment horizontal="right" vertical="center"/>
    </xf>
    <xf numFmtId="176" fontId="22" fillId="0" borderId="3" xfId="14" applyNumberFormat="1" applyFont="1" applyFill="1" applyBorder="1" applyAlignment="1" applyProtection="1">
      <alignment horizontal="distributed" vertical="center" shrinkToFit="1"/>
    </xf>
    <xf numFmtId="176" fontId="21" fillId="0" borderId="25" xfId="14" applyNumberFormat="1" applyFont="1" applyFill="1" applyBorder="1" applyAlignment="1" applyProtection="1">
      <alignment horizontal="distributed" vertical="center"/>
    </xf>
    <xf numFmtId="176" fontId="21" fillId="0" borderId="55" xfId="2" applyNumberFormat="1" applyFont="1" applyFill="1" applyBorder="1" applyAlignment="1" applyProtection="1">
      <alignment horizontal="right" vertical="center" shrinkToFit="1"/>
    </xf>
    <xf numFmtId="176" fontId="21" fillId="0" borderId="65" xfId="2" applyNumberFormat="1" applyFont="1" applyFill="1" applyBorder="1" applyAlignment="1" applyProtection="1">
      <alignment horizontal="right" vertical="center"/>
    </xf>
    <xf numFmtId="176" fontId="21" fillId="0" borderId="1" xfId="2" applyNumberFormat="1" applyFont="1" applyFill="1" applyBorder="1" applyAlignment="1" applyProtection="1">
      <alignment horizontal="right" vertical="center" shrinkToFit="1"/>
    </xf>
    <xf numFmtId="176" fontId="21" fillId="0" borderId="65" xfId="2" applyNumberFormat="1" applyFont="1" applyFill="1" applyBorder="1" applyAlignment="1" applyProtection="1">
      <alignment horizontal="right" vertical="center" shrinkToFit="1"/>
    </xf>
    <xf numFmtId="176" fontId="24" fillId="0" borderId="7" xfId="14" applyNumberFormat="1" applyFont="1" applyFill="1" applyBorder="1" applyAlignment="1" applyProtection="1">
      <alignment horizontal="center" vertical="center" shrinkToFit="1"/>
    </xf>
    <xf numFmtId="176" fontId="24" fillId="0" borderId="52" xfId="2" applyNumberFormat="1" applyFont="1" applyFill="1" applyBorder="1" applyAlignment="1" applyProtection="1">
      <alignment horizontal="right" vertical="center" shrinkToFit="1"/>
    </xf>
    <xf numFmtId="176" fontId="21" fillId="0" borderId="7" xfId="15" applyNumberFormat="1" applyFont="1" applyFill="1" applyBorder="1" applyAlignment="1">
      <alignment horizontal="distributed" vertical="center"/>
    </xf>
    <xf numFmtId="176" fontId="22" fillId="0" borderId="7" xfId="14" applyNumberFormat="1" applyFont="1" applyFill="1" applyBorder="1" applyAlignment="1" applyProtection="1">
      <alignment horizontal="distributed" vertical="center"/>
    </xf>
    <xf numFmtId="176" fontId="21" fillId="0" borderId="15" xfId="14" applyNumberFormat="1" applyFont="1" applyFill="1" applyBorder="1" applyAlignment="1" applyProtection="1">
      <alignment horizontal="distributed" vertical="center"/>
    </xf>
    <xf numFmtId="176" fontId="24" fillId="0" borderId="52" xfId="2" applyNumberFormat="1" applyFont="1" applyFill="1" applyBorder="1" applyAlignment="1" applyProtection="1">
      <alignment horizontal="right" vertical="center"/>
    </xf>
    <xf numFmtId="176" fontId="24" fillId="0" borderId="98" xfId="2" applyNumberFormat="1" applyFont="1" applyFill="1" applyBorder="1" applyAlignment="1" applyProtection="1">
      <alignment horizontal="right" vertical="center"/>
    </xf>
    <xf numFmtId="176" fontId="21" fillId="0" borderId="50" xfId="14" applyNumberFormat="1" applyFont="1" applyFill="1" applyBorder="1" applyAlignment="1" applyProtection="1">
      <alignment horizontal="distributed" vertical="center"/>
    </xf>
    <xf numFmtId="176" fontId="24" fillId="0" borderId="78" xfId="2" applyNumberFormat="1" applyFont="1" applyFill="1" applyBorder="1" applyAlignment="1" applyProtection="1">
      <alignment horizontal="right" vertical="center"/>
    </xf>
    <xf numFmtId="176" fontId="21" fillId="0" borderId="26" xfId="14" applyNumberFormat="1" applyFont="1" applyFill="1" applyBorder="1" applyAlignment="1" applyProtection="1">
      <alignment horizontal="distributed" vertical="center"/>
    </xf>
    <xf numFmtId="176" fontId="21" fillId="0" borderId="27" xfId="14" applyNumberFormat="1" applyFont="1" applyFill="1" applyBorder="1" applyAlignment="1" applyProtection="1">
      <alignment horizontal="distributed" vertical="center"/>
    </xf>
    <xf numFmtId="176" fontId="24" fillId="0" borderId="30" xfId="2" applyNumberFormat="1" applyFont="1" applyFill="1" applyBorder="1" applyAlignment="1" applyProtection="1">
      <alignment horizontal="right" vertical="center"/>
    </xf>
    <xf numFmtId="176" fontId="21" fillId="0" borderId="46" xfId="14" applyNumberFormat="1" applyFont="1" applyFill="1" applyBorder="1" applyAlignment="1" applyProtection="1">
      <alignment horizontal="distributed" vertical="center"/>
    </xf>
    <xf numFmtId="176" fontId="21" fillId="0" borderId="46" xfId="14" applyNumberFormat="1" applyFont="1" applyFill="1" applyBorder="1" applyAlignment="1" applyProtection="1">
      <alignment vertical="distributed" wrapText="1"/>
    </xf>
    <xf numFmtId="176" fontId="14" fillId="0" borderId="0" xfId="12" applyNumberFormat="1" applyFont="1" applyAlignment="1">
      <alignment vertical="center"/>
    </xf>
    <xf numFmtId="176" fontId="14" fillId="0" borderId="0" xfId="12" applyNumberFormat="1" applyFont="1" applyBorder="1" applyAlignment="1" applyProtection="1">
      <alignment vertical="center"/>
    </xf>
    <xf numFmtId="176" fontId="14" fillId="0" borderId="6" xfId="12" applyNumberFormat="1" applyFont="1" applyBorder="1" applyAlignment="1" applyProtection="1">
      <alignment vertical="center"/>
    </xf>
    <xf numFmtId="176" fontId="14" fillId="0" borderId="21" xfId="12" applyNumberFormat="1" applyFont="1" applyBorder="1" applyAlignment="1" applyProtection="1">
      <alignment vertical="center"/>
    </xf>
    <xf numFmtId="176" fontId="14" fillId="0" borderId="37" xfId="12" applyNumberFormat="1" applyFont="1" applyBorder="1" applyAlignment="1" applyProtection="1">
      <alignment vertical="center"/>
    </xf>
    <xf numFmtId="176" fontId="14" fillId="0" borderId="32" xfId="12" applyNumberFormat="1" applyFont="1" applyBorder="1" applyAlignment="1" applyProtection="1">
      <alignment vertical="center"/>
    </xf>
    <xf numFmtId="176" fontId="14" fillId="0" borderId="31" xfId="12" applyNumberFormat="1" applyFont="1" applyBorder="1" applyAlignment="1" applyProtection="1">
      <alignment vertical="center"/>
    </xf>
    <xf numFmtId="176" fontId="14" fillId="0" borderId="3" xfId="12" applyNumberFormat="1" applyFont="1" applyBorder="1" applyAlignment="1" applyProtection="1">
      <alignment horizontal="center" vertical="center"/>
    </xf>
    <xf numFmtId="176" fontId="14" fillId="0" borderId="33" xfId="12" applyNumberFormat="1" applyFont="1" applyBorder="1" applyAlignment="1" applyProtection="1">
      <alignment horizontal="center" vertical="center"/>
    </xf>
    <xf numFmtId="176" fontId="14" fillId="0" borderId="0" xfId="12" applyNumberFormat="1" applyFont="1" applyBorder="1" applyAlignment="1" applyProtection="1">
      <alignment horizontal="center" vertical="center"/>
    </xf>
    <xf numFmtId="176" fontId="14" fillId="0" borderId="7" xfId="12" applyNumberFormat="1" applyFont="1" applyBorder="1" applyAlignment="1" applyProtection="1">
      <alignment vertical="center"/>
    </xf>
    <xf numFmtId="176" fontId="14" fillId="0" borderId="33" xfId="12" applyNumberFormat="1" applyFont="1" applyBorder="1" applyAlignment="1" applyProtection="1">
      <alignment vertical="center"/>
    </xf>
    <xf numFmtId="176" fontId="14" fillId="0" borderId="16" xfId="12" applyNumberFormat="1" applyFont="1" applyBorder="1" applyAlignment="1">
      <alignment vertical="distributed"/>
    </xf>
    <xf numFmtId="176" fontId="14" fillId="0" borderId="2" xfId="12" applyNumberFormat="1" applyFont="1" applyBorder="1" applyAlignment="1" applyProtection="1">
      <alignment vertical="center"/>
    </xf>
    <xf numFmtId="176" fontId="14" fillId="0" borderId="98" xfId="12" applyNumberFormat="1" applyFont="1" applyBorder="1" applyAlignment="1" applyProtection="1">
      <alignment vertical="center"/>
    </xf>
    <xf numFmtId="176" fontId="23" fillId="0" borderId="16" xfId="12" applyNumberFormat="1" applyFont="1" applyBorder="1" applyAlignment="1">
      <alignment vertical="distributed" wrapText="1"/>
    </xf>
    <xf numFmtId="176" fontId="14" fillId="0" borderId="5" xfId="12" applyNumberFormat="1" applyFont="1" applyBorder="1" applyAlignment="1" applyProtection="1">
      <alignment vertical="center"/>
    </xf>
    <xf numFmtId="176" fontId="14" fillId="0" borderId="99" xfId="12" applyNumberFormat="1" applyFont="1" applyBorder="1" applyAlignment="1" applyProtection="1">
      <alignment vertical="center"/>
    </xf>
    <xf numFmtId="176" fontId="14" fillId="0" borderId="112" xfId="12" applyNumberFormat="1" applyFont="1" applyBorder="1" applyAlignment="1" applyProtection="1">
      <alignment vertical="center"/>
    </xf>
    <xf numFmtId="176" fontId="14" fillId="0" borderId="111" xfId="12" applyNumberFormat="1" applyFont="1" applyBorder="1" applyAlignment="1" applyProtection="1">
      <alignment vertical="center"/>
    </xf>
    <xf numFmtId="176" fontId="14" fillId="0" borderId="104" xfId="12" applyNumberFormat="1" applyFont="1" applyBorder="1" applyAlignment="1" applyProtection="1">
      <alignment vertical="center"/>
    </xf>
    <xf numFmtId="176" fontId="16" fillId="0" borderId="2" xfId="11" applyNumberFormat="1" applyFont="1" applyFill="1" applyBorder="1" applyAlignment="1" applyProtection="1">
      <alignment vertical="center"/>
    </xf>
    <xf numFmtId="176" fontId="16" fillId="0" borderId="7" xfId="11" applyNumberFormat="1" applyFont="1" applyFill="1" applyBorder="1" applyAlignment="1" applyProtection="1">
      <alignment vertical="center"/>
    </xf>
    <xf numFmtId="176" fontId="16" fillId="0" borderId="52" xfId="11" applyNumberFormat="1" applyFont="1" applyFill="1" applyBorder="1" applyAlignment="1" applyProtection="1">
      <alignment vertical="center"/>
    </xf>
    <xf numFmtId="176" fontId="16" fillId="0" borderId="3" xfId="11" applyNumberFormat="1" applyFont="1" applyFill="1" applyBorder="1" applyAlignment="1" applyProtection="1">
      <alignment vertical="center"/>
    </xf>
    <xf numFmtId="176" fontId="16" fillId="0" borderId="9" xfId="11" applyNumberFormat="1" applyFont="1" applyFill="1" applyBorder="1" applyAlignment="1" applyProtection="1">
      <alignment vertical="center"/>
    </xf>
    <xf numFmtId="176" fontId="16" fillId="0" borderId="0" xfId="11" applyNumberFormat="1" applyFont="1" applyFill="1" applyBorder="1" applyAlignment="1" applyProtection="1">
      <alignment vertical="center"/>
    </xf>
    <xf numFmtId="176" fontId="16" fillId="0" borderId="33" xfId="11" applyNumberFormat="1" applyFont="1" applyFill="1" applyBorder="1" applyAlignment="1" applyProtection="1">
      <alignment vertical="center"/>
    </xf>
    <xf numFmtId="176" fontId="16" fillId="0" borderId="2" xfId="11" applyNumberFormat="1" applyFont="1" applyFill="1" applyBorder="1" applyAlignment="1">
      <alignment vertical="center"/>
    </xf>
    <xf numFmtId="176" fontId="16" fillId="0" borderId="7" xfId="11" applyNumberFormat="1" applyFont="1" applyFill="1" applyBorder="1" applyAlignment="1" applyProtection="1">
      <alignment vertical="center"/>
      <protection locked="0"/>
    </xf>
    <xf numFmtId="176" fontId="16" fillId="0" borderId="0" xfId="11" applyNumberFormat="1" applyFont="1" applyFill="1" applyBorder="1" applyAlignment="1">
      <alignment horizontal="right" vertical="center"/>
    </xf>
    <xf numFmtId="176" fontId="16" fillId="0" borderId="52" xfId="11" applyNumberFormat="1" applyFont="1" applyFill="1" applyBorder="1" applyAlignment="1">
      <alignment horizontal="right" vertical="center"/>
    </xf>
    <xf numFmtId="176" fontId="16" fillId="0" borderId="33" xfId="11" applyNumberFormat="1" applyFont="1" applyFill="1" applyBorder="1" applyAlignment="1">
      <alignment horizontal="right" vertical="center"/>
    </xf>
    <xf numFmtId="176" fontId="16" fillId="0" borderId="9" xfId="11" applyNumberFormat="1" applyFont="1" applyFill="1" applyBorder="1" applyAlignment="1" applyProtection="1">
      <alignment horizontal="right" vertical="center"/>
    </xf>
    <xf numFmtId="176" fontId="16" fillId="0" borderId="0" xfId="11" applyNumberFormat="1" applyFont="1" applyFill="1" applyBorder="1" applyAlignment="1" applyProtection="1">
      <alignment horizontal="right" vertical="center"/>
    </xf>
    <xf numFmtId="176" fontId="16" fillId="0" borderId="7" xfId="11" applyNumberFormat="1" applyFont="1" applyFill="1" applyBorder="1" applyAlignment="1" applyProtection="1">
      <alignment horizontal="right" vertical="center"/>
    </xf>
    <xf numFmtId="176" fontId="16" fillId="0" borderId="2" xfId="11" applyNumberFormat="1" applyFont="1" applyFill="1" applyBorder="1" applyAlignment="1">
      <alignment horizontal="right" vertical="center"/>
    </xf>
    <xf numFmtId="176" fontId="16" fillId="0" borderId="9" xfId="11" applyNumberFormat="1" applyFont="1" applyFill="1" applyBorder="1" applyAlignment="1">
      <alignment horizontal="right" vertical="center"/>
    </xf>
    <xf numFmtId="176" fontId="16" fillId="0" borderId="2" xfId="11" applyNumberFormat="1" applyFont="1" applyFill="1" applyBorder="1" applyAlignment="1" applyProtection="1">
      <alignment horizontal="right" vertical="center"/>
    </xf>
    <xf numFmtId="176" fontId="14" fillId="0" borderId="15" xfId="12" applyNumberFormat="1" applyFont="1" applyBorder="1" applyAlignment="1" applyProtection="1">
      <alignment horizontal="centerContinuous" vertical="center"/>
    </xf>
    <xf numFmtId="176" fontId="14" fillId="0" borderId="24" xfId="12" applyNumberFormat="1" applyFont="1" applyBorder="1" applyAlignment="1" applyProtection="1">
      <alignment horizontal="centerContinuous" vertical="center"/>
    </xf>
    <xf numFmtId="176" fontId="14" fillId="0" borderId="16" xfId="11" applyNumberFormat="1" applyFont="1" applyFill="1" applyBorder="1" applyAlignment="1" applyProtection="1">
      <alignment vertical="center"/>
    </xf>
    <xf numFmtId="176" fontId="14" fillId="0" borderId="15" xfId="11" applyNumberFormat="1" applyFont="1" applyFill="1" applyBorder="1" applyAlignment="1" applyProtection="1">
      <alignment vertical="center"/>
      <protection locked="0"/>
    </xf>
    <xf numFmtId="176" fontId="14" fillId="0" borderId="24" xfId="11" applyNumberFormat="1" applyFont="1" applyFill="1" applyBorder="1" applyAlignment="1" applyProtection="1">
      <alignment vertical="center"/>
      <protection locked="0"/>
    </xf>
    <xf numFmtId="176" fontId="14" fillId="0" borderId="15" xfId="11" applyNumberFormat="1" applyFont="1" applyFill="1" applyBorder="1" applyAlignment="1" applyProtection="1">
      <alignment vertical="center"/>
    </xf>
    <xf numFmtId="176" fontId="14" fillId="0" borderId="41" xfId="11" applyNumberFormat="1" applyFont="1" applyFill="1" applyBorder="1" applyAlignment="1" applyProtection="1">
      <alignment vertical="center"/>
    </xf>
    <xf numFmtId="176" fontId="14" fillId="0" borderId="16" xfId="11" applyNumberFormat="1" applyFont="1" applyFill="1" applyBorder="1" applyAlignment="1" applyProtection="1">
      <alignment vertical="center"/>
      <protection locked="0"/>
    </xf>
    <xf numFmtId="176" fontId="14" fillId="0" borderId="18" xfId="11" applyNumberFormat="1" applyFont="1" applyFill="1" applyBorder="1" applyAlignment="1" applyProtection="1">
      <alignment vertical="center"/>
      <protection locked="0"/>
    </xf>
    <xf numFmtId="176" fontId="14" fillId="0" borderId="5" xfId="12" applyNumberFormat="1" applyFont="1" applyBorder="1" applyAlignment="1" applyProtection="1">
      <alignment horizontal="distributed" vertical="center"/>
    </xf>
    <xf numFmtId="176" fontId="14" fillId="0" borderId="5" xfId="11" applyNumberFormat="1" applyFont="1" applyFill="1" applyBorder="1" applyAlignment="1" applyProtection="1">
      <alignment horizontal="right" vertical="center"/>
    </xf>
    <xf numFmtId="176" fontId="14" fillId="0" borderId="2" xfId="12" applyNumberFormat="1" applyFont="1" applyBorder="1" applyAlignment="1" applyProtection="1">
      <alignment horizontal="distributed" vertical="center"/>
    </xf>
    <xf numFmtId="176" fontId="25" fillId="0" borderId="2" xfId="12" applyNumberFormat="1" applyFont="1" applyBorder="1" applyAlignment="1" applyProtection="1">
      <alignment horizontal="distributed" vertical="center"/>
    </xf>
    <xf numFmtId="176" fontId="14" fillId="0" borderId="16" xfId="12" applyNumberFormat="1" applyFont="1" applyBorder="1" applyAlignment="1" applyProtection="1">
      <alignment vertical="center"/>
    </xf>
    <xf numFmtId="176" fontId="14" fillId="0" borderId="16" xfId="12" applyNumberFormat="1" applyFont="1" applyBorder="1" applyAlignment="1" applyProtection="1">
      <alignment horizontal="distributed" vertical="center"/>
    </xf>
    <xf numFmtId="176" fontId="14" fillId="0" borderId="16" xfId="11" applyNumberFormat="1" applyFont="1" applyFill="1" applyBorder="1" applyAlignment="1" applyProtection="1">
      <alignment horizontal="right" vertical="center"/>
    </xf>
    <xf numFmtId="176" fontId="14" fillId="0" borderId="0" xfId="11" applyNumberFormat="1" applyFont="1" applyBorder="1" applyAlignment="1" applyProtection="1">
      <alignment vertical="center"/>
    </xf>
    <xf numFmtId="176" fontId="16" fillId="0" borderId="0" xfId="12" applyNumberFormat="1" applyFont="1" applyBorder="1" applyAlignment="1" applyProtection="1">
      <alignment vertical="center"/>
    </xf>
    <xf numFmtId="176" fontId="14" fillId="0" borderId="126" xfId="11" applyNumberFormat="1" applyFont="1" applyFill="1" applyBorder="1" applyAlignment="1" applyProtection="1">
      <alignment horizontal="right" vertical="center"/>
    </xf>
    <xf numFmtId="176" fontId="14" fillId="0" borderId="2" xfId="11" applyNumberFormat="1" applyFont="1" applyFill="1" applyBorder="1" applyAlignment="1" applyProtection="1">
      <alignment vertical="center"/>
    </xf>
    <xf numFmtId="176" fontId="14" fillId="0" borderId="7" xfId="11" applyNumberFormat="1" applyFont="1" applyFill="1" applyBorder="1" applyAlignment="1" applyProtection="1">
      <alignment vertical="center"/>
    </xf>
    <xf numFmtId="176" fontId="14" fillId="0" borderId="2" xfId="11" applyNumberFormat="1" applyFont="1" applyFill="1" applyBorder="1" applyAlignment="1">
      <alignment vertical="center"/>
    </xf>
    <xf numFmtId="176" fontId="14" fillId="0" borderId="2" xfId="2" applyNumberFormat="1" applyFont="1" applyFill="1" applyBorder="1" applyAlignment="1">
      <alignment vertical="center"/>
    </xf>
    <xf numFmtId="176" fontId="14" fillId="0" borderId="120" xfId="11" applyNumberFormat="1" applyFont="1" applyFill="1" applyBorder="1" applyAlignment="1" applyProtection="1">
      <alignment vertical="center"/>
    </xf>
    <xf numFmtId="176" fontId="14" fillId="0" borderId="127" xfId="11" applyNumberFormat="1" applyFont="1" applyFill="1" applyBorder="1" applyAlignment="1" applyProtection="1">
      <alignment vertical="center"/>
    </xf>
    <xf numFmtId="176" fontId="14" fillId="0" borderId="119" xfId="11" applyNumberFormat="1" applyFont="1" applyFill="1" applyBorder="1" applyAlignment="1" applyProtection="1">
      <alignment vertical="center"/>
    </xf>
    <xf numFmtId="176" fontId="14" fillId="0" borderId="98" xfId="11" applyNumberFormat="1" applyFont="1" applyFill="1" applyBorder="1" applyAlignment="1" applyProtection="1">
      <alignment vertical="center"/>
    </xf>
    <xf numFmtId="176" fontId="14" fillId="0" borderId="0" xfId="16" applyNumberFormat="1" applyFont="1"/>
    <xf numFmtId="176" fontId="14" fillId="0" borderId="0" xfId="16" applyNumberFormat="1" applyFont="1" applyBorder="1"/>
    <xf numFmtId="176" fontId="26" fillId="0" borderId="0" xfId="16" applyNumberFormat="1" applyFont="1" applyBorder="1" applyAlignment="1">
      <alignment horizontal="center"/>
    </xf>
    <xf numFmtId="176" fontId="14" fillId="0" borderId="10" xfId="16" applyNumberFormat="1" applyFont="1" applyBorder="1" applyAlignment="1">
      <alignment vertical="center"/>
    </xf>
    <xf numFmtId="176" fontId="14" fillId="0" borderId="39" xfId="16" applyNumberFormat="1" applyFont="1" applyBorder="1" applyAlignment="1">
      <alignment vertical="center"/>
    </xf>
    <xf numFmtId="176" fontId="14" fillId="0" borderId="63" xfId="16" applyNumberFormat="1" applyFont="1" applyBorder="1" applyAlignment="1">
      <alignment horizontal="right" vertical="center"/>
    </xf>
    <xf numFmtId="176" fontId="14" fillId="0" borderId="81" xfId="16" applyNumberFormat="1" applyFont="1" applyBorder="1" applyAlignment="1">
      <alignment vertical="center"/>
    </xf>
    <xf numFmtId="176" fontId="14" fillId="0" borderId="87" xfId="16" applyNumberFormat="1" applyFont="1" applyBorder="1" applyAlignment="1">
      <alignment vertical="center"/>
    </xf>
    <xf numFmtId="176" fontId="14" fillId="0" borderId="89" xfId="16" applyNumberFormat="1" applyFont="1" applyBorder="1" applyAlignment="1">
      <alignment vertical="center"/>
    </xf>
    <xf numFmtId="176" fontId="14" fillId="0" borderId="63" xfId="16" applyNumberFormat="1" applyFont="1" applyBorder="1" applyAlignment="1">
      <alignment vertical="center"/>
    </xf>
    <xf numFmtId="176" fontId="14" fillId="0" borderId="25" xfId="16" applyNumberFormat="1" applyFont="1" applyBorder="1" applyAlignment="1">
      <alignment vertical="center"/>
    </xf>
    <xf numFmtId="176" fontId="14" fillId="0" borderId="1" xfId="16" applyNumberFormat="1" applyFont="1" applyBorder="1" applyAlignment="1">
      <alignment vertical="center"/>
    </xf>
    <xf numFmtId="176" fontId="14" fillId="0" borderId="65" xfId="16" applyNumberFormat="1" applyFont="1" applyBorder="1" applyAlignment="1">
      <alignment vertical="center"/>
    </xf>
    <xf numFmtId="176" fontId="14" fillId="0" borderId="35" xfId="16" applyNumberFormat="1" applyFont="1" applyBorder="1" applyAlignment="1">
      <alignment horizontal="center" vertical="center" shrinkToFit="1"/>
    </xf>
    <xf numFmtId="176" fontId="14" fillId="0" borderId="50" xfId="16" applyNumberFormat="1" applyFont="1" applyBorder="1" applyAlignment="1">
      <alignment horizontal="center" vertical="center" shrinkToFit="1"/>
    </xf>
    <xf numFmtId="176" fontId="14" fillId="0" borderId="82" xfId="16" applyNumberFormat="1" applyFont="1" applyBorder="1" applyAlignment="1">
      <alignment horizontal="center" vertical="center" shrinkToFit="1"/>
    </xf>
    <xf numFmtId="176" fontId="14" fillId="0" borderId="30" xfId="16" applyNumberFormat="1" applyFont="1" applyBorder="1" applyAlignment="1">
      <alignment horizontal="center" vertical="center" shrinkToFit="1"/>
    </xf>
    <xf numFmtId="176" fontId="14" fillId="0" borderId="86" xfId="16" applyNumberFormat="1" applyFont="1" applyBorder="1" applyAlignment="1">
      <alignment horizontal="center" vertical="center" shrinkToFit="1"/>
    </xf>
    <xf numFmtId="176" fontId="14" fillId="0" borderId="78" xfId="16" applyNumberFormat="1" applyFont="1" applyBorder="1" applyAlignment="1">
      <alignment horizontal="center" vertical="center" shrinkToFit="1"/>
    </xf>
    <xf numFmtId="176" fontId="14" fillId="0" borderId="3" xfId="16" applyNumberFormat="1" applyFont="1" applyBorder="1" applyAlignment="1">
      <alignment vertical="center"/>
    </xf>
    <xf numFmtId="176" fontId="16" fillId="0" borderId="0" xfId="17" applyNumberFormat="1" applyFont="1" applyBorder="1" applyAlignment="1">
      <alignment vertical="center"/>
    </xf>
    <xf numFmtId="176" fontId="16" fillId="0" borderId="52" xfId="17" applyNumberFormat="1" applyFont="1" applyBorder="1" applyAlignment="1">
      <alignment vertical="center"/>
    </xf>
    <xf numFmtId="176" fontId="16" fillId="0" borderId="57" xfId="17" applyNumberFormat="1" applyFont="1" applyBorder="1" applyAlignment="1">
      <alignment vertical="center"/>
    </xf>
    <xf numFmtId="176" fontId="16" fillId="0" borderId="3" xfId="16" applyNumberFormat="1" applyFont="1" applyBorder="1" applyAlignment="1">
      <alignment vertical="center"/>
    </xf>
    <xf numFmtId="176" fontId="16" fillId="0" borderId="0" xfId="16" applyNumberFormat="1" applyFont="1" applyBorder="1" applyAlignment="1" applyProtection="1">
      <alignment horizontal="centerContinuous" vertical="center"/>
    </xf>
    <xf numFmtId="176" fontId="16" fillId="0" borderId="62" xfId="16" applyNumberFormat="1" applyFont="1" applyBorder="1" applyAlignment="1" applyProtection="1">
      <alignment horizontal="centerContinuous" vertical="center"/>
    </xf>
    <xf numFmtId="176" fontId="16" fillId="0" borderId="83" xfId="17" applyNumberFormat="1" applyFont="1" applyBorder="1" applyAlignment="1">
      <alignment vertical="center"/>
    </xf>
    <xf numFmtId="176" fontId="16" fillId="0" borderId="3" xfId="17" applyNumberFormat="1" applyFont="1" applyBorder="1" applyAlignment="1">
      <alignment vertical="center"/>
    </xf>
    <xf numFmtId="176" fontId="16" fillId="0" borderId="90" xfId="17" applyNumberFormat="1" applyFont="1" applyBorder="1" applyAlignment="1">
      <alignment vertical="center"/>
    </xf>
    <xf numFmtId="176" fontId="14" fillId="0" borderId="0" xfId="16" applyNumberFormat="1" applyFont="1" applyBorder="1" applyAlignment="1" applyProtection="1">
      <alignment vertical="center"/>
    </xf>
    <xf numFmtId="176" fontId="14" fillId="0" borderId="62" xfId="16" applyNumberFormat="1" applyFont="1" applyBorder="1" applyAlignment="1" applyProtection="1">
      <alignment vertical="center"/>
    </xf>
    <xf numFmtId="176" fontId="14" fillId="0" borderId="0" xfId="17" applyNumberFormat="1" applyFont="1" applyBorder="1" applyAlignment="1">
      <alignment vertical="center"/>
    </xf>
    <xf numFmtId="176" fontId="14" fillId="0" borderId="52" xfId="17" applyNumberFormat="1" applyFont="1" applyBorder="1" applyAlignment="1">
      <alignment vertical="center"/>
    </xf>
    <xf numFmtId="176" fontId="14" fillId="0" borderId="83" xfId="17" applyNumberFormat="1" applyFont="1" applyBorder="1" applyAlignment="1">
      <alignment vertical="center"/>
    </xf>
    <xf numFmtId="176" fontId="14" fillId="0" borderId="3" xfId="17" applyNumberFormat="1" applyFont="1" applyBorder="1" applyAlignment="1">
      <alignment vertical="center"/>
    </xf>
    <xf numFmtId="176" fontId="14" fillId="0" borderId="90" xfId="17" applyNumberFormat="1" applyFont="1" applyBorder="1" applyAlignment="1">
      <alignment vertical="center"/>
    </xf>
    <xf numFmtId="176" fontId="14" fillId="0" borderId="62" xfId="16" applyNumberFormat="1" applyFont="1" applyBorder="1" applyAlignment="1" applyProtection="1">
      <alignment horizontal="distributed" vertical="center"/>
    </xf>
    <xf numFmtId="176" fontId="14" fillId="0" borderId="0" xfId="17" applyNumberFormat="1" applyFont="1" applyBorder="1" applyAlignment="1">
      <alignment horizontal="right" vertical="center"/>
    </xf>
    <xf numFmtId="176" fontId="14" fillId="0" borderId="52" xfId="17" applyNumberFormat="1" applyFont="1" applyBorder="1" applyAlignment="1">
      <alignment horizontal="right" vertical="center"/>
    </xf>
    <xf numFmtId="176" fontId="14" fillId="0" borderId="57" xfId="17" applyNumberFormat="1" applyFont="1" applyBorder="1" applyAlignment="1">
      <alignment horizontal="right" vertical="center"/>
    </xf>
    <xf numFmtId="176" fontId="14" fillId="0" borderId="3" xfId="17" applyNumberFormat="1" applyFont="1" applyBorder="1" applyAlignment="1">
      <alignment horizontal="right" vertical="center"/>
    </xf>
    <xf numFmtId="176" fontId="14" fillId="0" borderId="90" xfId="17" applyNumberFormat="1" applyFont="1" applyBorder="1" applyAlignment="1">
      <alignment horizontal="right" vertical="center"/>
    </xf>
    <xf numFmtId="176" fontId="22" fillId="0" borderId="0" xfId="18" applyNumberFormat="1" applyFont="1" applyFill="1" applyAlignment="1">
      <alignment horizontal="center" vertical="center" shrinkToFit="1"/>
    </xf>
    <xf numFmtId="176" fontId="22" fillId="0" borderId="62" xfId="16" applyNumberFormat="1" applyFont="1" applyBorder="1" applyAlignment="1" applyProtection="1">
      <alignment horizontal="distributed" vertical="center"/>
    </xf>
    <xf numFmtId="176" fontId="14" fillId="0" borderId="52" xfId="17" applyNumberFormat="1" applyFont="1" applyFill="1" applyBorder="1" applyAlignment="1">
      <alignment horizontal="right" vertical="center"/>
    </xf>
    <xf numFmtId="176" fontId="14" fillId="0" borderId="91" xfId="17" applyNumberFormat="1" applyFont="1" applyBorder="1" applyAlignment="1">
      <alignment horizontal="right" vertical="center"/>
    </xf>
    <xf numFmtId="176" fontId="14" fillId="0" borderId="39" xfId="16" applyNumberFormat="1" applyFont="1" applyBorder="1" applyAlignment="1" applyProtection="1">
      <alignment vertical="center"/>
    </xf>
    <xf numFmtId="176" fontId="14" fillId="0" borderId="63" xfId="16" applyNumberFormat="1" applyFont="1" applyBorder="1" applyAlignment="1" applyProtection="1">
      <alignment horizontal="distributed" vertical="center"/>
    </xf>
    <xf numFmtId="176" fontId="14" fillId="0" borderId="39" xfId="17" applyNumberFormat="1" applyFont="1" applyBorder="1" applyAlignment="1">
      <alignment vertical="center"/>
    </xf>
    <xf numFmtId="176" fontId="14" fillId="0" borderId="59" xfId="17" applyNumberFormat="1" applyFont="1" applyBorder="1" applyAlignment="1">
      <alignment vertical="center"/>
    </xf>
    <xf numFmtId="176" fontId="14" fillId="0" borderId="63" xfId="17" applyNumberFormat="1" applyFont="1" applyBorder="1" applyAlignment="1">
      <alignment vertical="center"/>
    </xf>
    <xf numFmtId="176" fontId="14" fillId="0" borderId="81" xfId="17" applyNumberFormat="1" applyFont="1" applyBorder="1" applyAlignment="1">
      <alignment vertical="center"/>
    </xf>
    <xf numFmtId="176" fontId="14" fillId="0" borderId="88" xfId="17" applyNumberFormat="1" applyFont="1" applyBorder="1" applyAlignment="1">
      <alignment vertical="center"/>
    </xf>
    <xf numFmtId="176" fontId="14" fillId="0" borderId="89" xfId="17" applyNumberFormat="1" applyFont="1" applyBorder="1" applyAlignment="1">
      <alignment vertical="center"/>
    </xf>
    <xf numFmtId="176" fontId="16" fillId="0" borderId="91" xfId="17" applyNumberFormat="1" applyFont="1" applyBorder="1" applyAlignment="1">
      <alignment vertical="center"/>
    </xf>
    <xf numFmtId="176" fontId="14" fillId="0" borderId="62" xfId="16" applyNumberFormat="1" applyFont="1" applyBorder="1" applyAlignment="1">
      <alignment horizontal="distributed" vertical="center"/>
    </xf>
    <xf numFmtId="176" fontId="14" fillId="0" borderId="83" xfId="17" applyNumberFormat="1" applyFont="1" applyBorder="1" applyAlignment="1">
      <alignment horizontal="right" vertical="center"/>
    </xf>
    <xf numFmtId="176" fontId="22" fillId="0" borderId="0" xfId="18" applyNumberFormat="1" applyFont="1" applyAlignment="1">
      <alignment horizontal="center" vertical="center" shrinkToFit="1"/>
    </xf>
    <xf numFmtId="176" fontId="14" fillId="0" borderId="65" xfId="16" applyNumberFormat="1" applyFont="1" applyBorder="1" applyAlignment="1">
      <alignment horizontal="distributed" vertical="center"/>
    </xf>
    <xf numFmtId="176" fontId="14" fillId="0" borderId="55" xfId="17" applyNumberFormat="1" applyFont="1" applyBorder="1" applyAlignment="1">
      <alignment horizontal="right" vertical="center"/>
    </xf>
    <xf numFmtId="176" fontId="14" fillId="0" borderId="58" xfId="17" applyNumberFormat="1" applyFont="1" applyBorder="1" applyAlignment="1">
      <alignment horizontal="right" vertical="center"/>
    </xf>
    <xf numFmtId="176" fontId="14" fillId="0" borderId="25" xfId="17" applyNumberFormat="1" applyFont="1" applyBorder="1" applyAlignment="1">
      <alignment horizontal="right" vertical="center"/>
    </xf>
    <xf numFmtId="176" fontId="14" fillId="0" borderId="92" xfId="17" applyNumberFormat="1" applyFont="1" applyBorder="1" applyAlignment="1">
      <alignment horizontal="right" vertical="center"/>
    </xf>
    <xf numFmtId="176" fontId="14" fillId="0" borderId="65" xfId="16" applyNumberFormat="1" applyFont="1" applyBorder="1" applyAlignment="1" applyProtection="1">
      <alignment horizontal="distributed" vertical="center"/>
    </xf>
    <xf numFmtId="176" fontId="14" fillId="0" borderId="77" xfId="16" applyNumberFormat="1" applyFont="1" applyBorder="1" applyAlignment="1" applyProtection="1">
      <alignment horizontal="distributed" vertical="center"/>
    </xf>
    <xf numFmtId="176" fontId="14" fillId="0" borderId="78" xfId="16" applyNumberFormat="1" applyFont="1" applyBorder="1" applyAlignment="1">
      <alignment horizontal="distributed" vertical="center"/>
    </xf>
    <xf numFmtId="176" fontId="14" fillId="0" borderId="50" xfId="17" applyNumberFormat="1" applyFont="1" applyBorder="1" applyAlignment="1">
      <alignment horizontal="right" vertical="center"/>
    </xf>
    <xf numFmtId="176" fontId="14" fillId="0" borderId="56" xfId="17" applyNumberFormat="1" applyFont="1" applyBorder="1" applyAlignment="1">
      <alignment horizontal="right" vertical="center"/>
    </xf>
    <xf numFmtId="176" fontId="14" fillId="0" borderId="35" xfId="17" applyNumberFormat="1" applyFont="1" applyBorder="1" applyAlignment="1">
      <alignment horizontal="right" vertical="center"/>
    </xf>
    <xf numFmtId="176" fontId="14" fillId="0" borderId="93" xfId="17" applyNumberFormat="1" applyFont="1" applyBorder="1" applyAlignment="1">
      <alignment horizontal="right" vertical="center"/>
    </xf>
    <xf numFmtId="176" fontId="14" fillId="0" borderId="59" xfId="17" applyNumberFormat="1" applyFont="1" applyBorder="1" applyAlignment="1">
      <alignment horizontal="right" vertical="center"/>
    </xf>
    <xf numFmtId="176" fontId="14" fillId="0" borderId="84" xfId="17" applyNumberFormat="1" applyFont="1" applyBorder="1" applyAlignment="1">
      <alignment horizontal="right" vertical="center"/>
    </xf>
    <xf numFmtId="176" fontId="14" fillId="0" borderId="88" xfId="17" applyNumberFormat="1" applyFont="1" applyBorder="1" applyAlignment="1">
      <alignment horizontal="right" vertical="center"/>
    </xf>
    <xf numFmtId="176" fontId="14" fillId="0" borderId="1" xfId="17" applyNumberFormat="1" applyFont="1" applyBorder="1" applyAlignment="1">
      <alignment horizontal="right" vertical="center"/>
    </xf>
    <xf numFmtId="176" fontId="14" fillId="0" borderId="94" xfId="17" applyNumberFormat="1" applyFont="1" applyBorder="1" applyAlignment="1">
      <alignment horizontal="right" vertical="center"/>
    </xf>
    <xf numFmtId="176" fontId="23" fillId="0" borderId="0" xfId="16" applyNumberFormat="1" applyFont="1" applyFill="1" applyAlignment="1">
      <alignment vertical="center"/>
    </xf>
    <xf numFmtId="176" fontId="14" fillId="0" borderId="0" xfId="16" applyNumberFormat="1" applyFont="1" applyFill="1" applyAlignment="1">
      <alignment vertical="center"/>
    </xf>
    <xf numFmtId="176" fontId="14" fillId="0" borderId="0" xfId="16" applyNumberFormat="1" applyFont="1" applyAlignment="1">
      <alignment vertical="center"/>
    </xf>
    <xf numFmtId="176" fontId="14" fillId="0" borderId="0" xfId="9" applyNumberFormat="1" applyFont="1" applyFill="1" applyAlignment="1">
      <alignment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14" fillId="0" borderId="6" xfId="9" applyNumberFormat="1" applyFont="1" applyFill="1" applyBorder="1" applyAlignment="1" applyProtection="1">
      <alignment vertical="center"/>
    </xf>
    <xf numFmtId="176" fontId="14" fillId="0" borderId="37" xfId="9" applyNumberFormat="1" applyFont="1" applyFill="1" applyBorder="1" applyAlignment="1" applyProtection="1">
      <alignment vertical="center"/>
    </xf>
    <xf numFmtId="176" fontId="14" fillId="0" borderId="31" xfId="9" applyNumberFormat="1" applyFont="1" applyFill="1" applyBorder="1" applyAlignment="1" applyProtection="1">
      <alignment vertical="center"/>
    </xf>
    <xf numFmtId="176" fontId="14" fillId="0" borderId="32" xfId="9" applyNumberFormat="1" applyFont="1" applyFill="1" applyBorder="1" applyAlignment="1" applyProtection="1">
      <alignment vertical="center"/>
    </xf>
    <xf numFmtId="176" fontId="14" fillId="0" borderId="7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vertical="center"/>
    </xf>
    <xf numFmtId="176" fontId="14" fillId="0" borderId="69" xfId="9" applyNumberFormat="1" applyFont="1" applyFill="1" applyBorder="1" applyAlignment="1" applyProtection="1">
      <alignment horizontal="center" vertical="center"/>
    </xf>
    <xf numFmtId="176" fontId="14" fillId="0" borderId="4" xfId="9" applyNumberFormat="1" applyFont="1" applyFill="1" applyBorder="1" applyAlignment="1" applyProtection="1">
      <alignment vertical="center"/>
    </xf>
    <xf numFmtId="176" fontId="14" fillId="0" borderId="5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horizontal="center" vertical="center"/>
    </xf>
    <xf numFmtId="176" fontId="14" fillId="0" borderId="7" xfId="9" applyNumberFormat="1" applyFont="1" applyFill="1" applyBorder="1" applyAlignment="1" applyProtection="1">
      <alignment horizontal="centerContinuous" vertical="center"/>
    </xf>
    <xf numFmtId="176" fontId="14" fillId="0" borderId="0" xfId="9" applyNumberFormat="1" applyFont="1" applyFill="1" applyBorder="1" applyAlignment="1" applyProtection="1">
      <alignment horizontal="center" vertical="center"/>
    </xf>
    <xf numFmtId="176" fontId="14" fillId="0" borderId="0" xfId="9" applyNumberFormat="1" applyFont="1" applyFill="1" applyBorder="1" applyAlignment="1" applyProtection="1">
      <alignment horizontal="centerContinuous" vertical="center"/>
    </xf>
    <xf numFmtId="176" fontId="14" fillId="0" borderId="0" xfId="9" applyNumberFormat="1" applyFont="1" applyFill="1" applyBorder="1" applyAlignment="1" applyProtection="1">
      <alignment horizontal="distributed" vertical="center"/>
    </xf>
    <xf numFmtId="176" fontId="14" fillId="0" borderId="8" xfId="9" applyNumberFormat="1" applyFont="1" applyFill="1" applyBorder="1" applyAlignment="1" applyProtection="1">
      <alignment vertical="center"/>
    </xf>
    <xf numFmtId="176" fontId="14" fillId="0" borderId="7" xfId="9" applyNumberFormat="1" applyFont="1" applyFill="1" applyBorder="1" applyAlignment="1" applyProtection="1">
      <alignment horizontal="center" vertical="center"/>
    </xf>
    <xf numFmtId="176" fontId="14" fillId="0" borderId="15" xfId="9" applyNumberFormat="1" applyFont="1" applyFill="1" applyBorder="1" applyAlignment="1" applyProtection="1">
      <alignment vertical="center"/>
    </xf>
    <xf numFmtId="176" fontId="14" fillId="0" borderId="24" xfId="9" applyNumberFormat="1" applyFont="1" applyFill="1" applyBorder="1" applyAlignment="1" applyProtection="1">
      <alignment vertical="center"/>
    </xf>
    <xf numFmtId="176" fontId="14" fillId="0" borderId="17" xfId="9" applyNumberFormat="1" applyFont="1" applyFill="1" applyBorder="1" applyAlignment="1" applyProtection="1">
      <alignment vertical="center"/>
    </xf>
    <xf numFmtId="176" fontId="14" fillId="0" borderId="16" xfId="9" applyNumberFormat="1" applyFont="1" applyFill="1" applyBorder="1" applyAlignment="1" applyProtection="1">
      <alignment vertical="center"/>
    </xf>
    <xf numFmtId="176" fontId="16" fillId="0" borderId="7" xfId="9" applyNumberFormat="1" applyFont="1" applyFill="1" applyBorder="1" applyAlignment="1" applyProtection="1">
      <alignment horizontal="center" vertical="center"/>
    </xf>
    <xf numFmtId="176" fontId="14" fillId="0" borderId="9" xfId="2" applyNumberFormat="1" applyFont="1" applyFill="1" applyBorder="1" applyAlignment="1" applyProtection="1">
      <alignment horizontal="right" vertical="center"/>
    </xf>
    <xf numFmtId="176" fontId="16" fillId="0" borderId="2" xfId="2" applyNumberFormat="1" applyFont="1" applyFill="1" applyBorder="1" applyAlignment="1" applyProtection="1">
      <alignment vertical="center" shrinkToFit="1"/>
    </xf>
    <xf numFmtId="176" fontId="16" fillId="0" borderId="7" xfId="9" applyNumberFormat="1" applyFont="1" applyFill="1" applyBorder="1" applyAlignment="1" applyProtection="1">
      <alignment vertical="center"/>
    </xf>
    <xf numFmtId="176" fontId="16" fillId="0" borderId="7" xfId="9" applyNumberFormat="1" applyFont="1" applyFill="1" applyBorder="1" applyAlignment="1" applyProtection="1">
      <alignment horizontal="distributed" vertical="center"/>
    </xf>
    <xf numFmtId="176" fontId="16" fillId="0" borderId="2" xfId="2" applyNumberFormat="1" applyFont="1" applyFill="1" applyBorder="1" applyAlignment="1" applyProtection="1">
      <alignment horizontal="right" vertical="center"/>
    </xf>
    <xf numFmtId="176" fontId="16" fillId="0" borderId="0" xfId="9" applyNumberFormat="1" applyFont="1" applyFill="1" applyBorder="1" applyAlignment="1" applyProtection="1">
      <alignment vertical="center"/>
    </xf>
    <xf numFmtId="176" fontId="14" fillId="0" borderId="5" xfId="9" applyNumberFormat="1" applyFont="1" applyFill="1" applyBorder="1" applyAlignment="1" applyProtection="1">
      <alignment horizontal="center" vertical="center"/>
    </xf>
    <xf numFmtId="176" fontId="16" fillId="0" borderId="2" xfId="9" applyNumberFormat="1" applyFont="1" applyFill="1" applyBorder="1" applyAlignment="1" applyProtection="1">
      <alignment horizontal="distributed" vertical="center"/>
    </xf>
    <xf numFmtId="176" fontId="14" fillId="0" borderId="2" xfId="9" applyNumberFormat="1" applyFont="1" applyFill="1" applyBorder="1" applyAlignment="1" applyProtection="1">
      <alignment horizontal="right" vertical="center"/>
    </xf>
    <xf numFmtId="176" fontId="14" fillId="0" borderId="2" xfId="2" applyNumberFormat="1" applyFont="1" applyFill="1" applyBorder="1" applyAlignment="1" applyProtection="1">
      <alignment horizontal="right" vertical="center"/>
    </xf>
    <xf numFmtId="176" fontId="14" fillId="0" borderId="70" xfId="2" applyNumberFormat="1" applyFont="1" applyFill="1" applyBorder="1" applyAlignment="1" applyProtection="1">
      <alignment horizontal="center" vertical="center" shrinkToFit="1"/>
    </xf>
    <xf numFmtId="176" fontId="14" fillId="0" borderId="16" xfId="9" applyNumberFormat="1" applyFont="1" applyFill="1" applyBorder="1" applyAlignment="1" applyProtection="1">
      <alignment horizontal="center" vertical="center"/>
    </xf>
    <xf numFmtId="176" fontId="16" fillId="0" borderId="2" xfId="9" applyNumberFormat="1" applyFont="1" applyFill="1" applyBorder="1" applyAlignment="1" applyProtection="1">
      <alignment vertical="center"/>
    </xf>
    <xf numFmtId="176" fontId="14" fillId="0" borderId="7" xfId="2" applyNumberFormat="1" applyFont="1" applyFill="1" applyBorder="1" applyAlignment="1" applyProtection="1">
      <alignment horizontal="right" vertical="center"/>
    </xf>
    <xf numFmtId="176" fontId="14" fillId="0" borderId="3" xfId="2" applyNumberFormat="1" applyFont="1" applyFill="1" applyBorder="1" applyAlignment="1" applyProtection="1">
      <alignment horizontal="right" vertical="center"/>
    </xf>
    <xf numFmtId="176" fontId="14" fillId="0" borderId="16" xfId="9" applyNumberFormat="1" applyFont="1" applyFill="1" applyBorder="1" applyAlignment="1" applyProtection="1">
      <alignment horizontal="right" vertical="center"/>
    </xf>
    <xf numFmtId="176" fontId="14" fillId="0" borderId="0" xfId="2" applyNumberFormat="1" applyFont="1" applyFill="1" applyAlignment="1" applyProtection="1">
      <alignment vertical="center"/>
      <protection locked="0"/>
    </xf>
    <xf numFmtId="176" fontId="14" fillId="0" borderId="0" xfId="9" applyNumberFormat="1" applyFont="1" applyFill="1" applyAlignment="1" applyProtection="1">
      <alignment vertical="center"/>
      <protection locked="0"/>
    </xf>
    <xf numFmtId="176" fontId="14" fillId="0" borderId="7" xfId="10" applyNumberFormat="1" applyFont="1" applyFill="1" applyBorder="1" applyAlignment="1" applyProtection="1">
      <alignment horizontal="center" vertical="center"/>
    </xf>
    <xf numFmtId="176" fontId="14" fillId="0" borderId="2" xfId="10" applyNumberFormat="1" applyFont="1" applyFill="1" applyBorder="1" applyAlignment="1" applyProtection="1">
      <alignment horizontal="center" vertical="center"/>
    </xf>
    <xf numFmtId="176" fontId="14" fillId="0" borderId="7" xfId="12" applyNumberFormat="1" applyFont="1" applyBorder="1" applyAlignment="1" applyProtection="1">
      <alignment horizontal="center" vertical="center"/>
    </xf>
    <xf numFmtId="176" fontId="24" fillId="0" borderId="128" xfId="2" applyNumberFormat="1" applyFont="1" applyFill="1" applyBorder="1" applyAlignment="1" applyProtection="1">
      <alignment horizontal="right" vertical="center" shrinkToFit="1"/>
    </xf>
    <xf numFmtId="1" fontId="0" fillId="0" borderId="0" xfId="0" applyAlignment="1">
      <alignment vertical="center"/>
    </xf>
    <xf numFmtId="176" fontId="24" fillId="0" borderId="129" xfId="2" applyNumberFormat="1" applyFont="1" applyFill="1" applyBorder="1" applyAlignment="1" applyProtection="1">
      <alignment horizontal="right" vertical="center" shrinkToFit="1"/>
    </xf>
    <xf numFmtId="176" fontId="21" fillId="0" borderId="99" xfId="14" applyNumberFormat="1" applyFont="1" applyFill="1" applyBorder="1" applyAlignment="1" applyProtection="1">
      <alignment vertical="distributed" wrapText="1"/>
    </xf>
    <xf numFmtId="176" fontId="24" fillId="0" borderId="99" xfId="14" applyNumberFormat="1" applyFont="1" applyFill="1" applyBorder="1" applyAlignment="1" applyProtection="1">
      <alignment horizontal="center" vertical="center"/>
    </xf>
    <xf numFmtId="176" fontId="24" fillId="0" borderId="112" xfId="2" applyNumberFormat="1" applyFont="1" applyFill="1" applyBorder="1" applyAlignment="1" applyProtection="1">
      <alignment horizontal="right" vertical="center" shrinkToFit="1"/>
    </xf>
    <xf numFmtId="176" fontId="24" fillId="0" borderId="118" xfId="14" applyNumberFormat="1" applyFont="1" applyFill="1" applyBorder="1" applyAlignment="1" applyProtection="1">
      <alignment horizontal="center" vertical="center" shrinkToFit="1"/>
    </xf>
    <xf numFmtId="176" fontId="22" fillId="0" borderId="3" xfId="14" applyNumberFormat="1" applyFont="1" applyFill="1" applyBorder="1" applyAlignment="1" applyProtection="1">
      <alignment horizontal="distributed" vertical="center"/>
    </xf>
    <xf numFmtId="176" fontId="24" fillId="0" borderId="127" xfId="14" applyNumberFormat="1" applyFont="1" applyFill="1" applyBorder="1" applyAlignment="1" applyProtection="1">
      <alignment horizontal="center" vertical="center"/>
    </xf>
    <xf numFmtId="176" fontId="21" fillId="0" borderId="98" xfId="14" applyNumberFormat="1" applyFont="1" applyFill="1" applyBorder="1" applyAlignment="1" applyProtection="1">
      <alignment horizontal="distributed" vertical="center" wrapText="1"/>
    </xf>
    <xf numFmtId="176" fontId="21" fillId="0" borderId="118" xfId="14" applyNumberFormat="1" applyFont="1" applyFill="1" applyBorder="1" applyAlignment="1" applyProtection="1">
      <alignment horizontal="distributed" vertical="center"/>
    </xf>
    <xf numFmtId="176" fontId="24" fillId="0" borderId="119" xfId="2" applyNumberFormat="1" applyFont="1" applyFill="1" applyBorder="1" applyAlignment="1" applyProtection="1">
      <alignment horizontal="right" vertical="center"/>
    </xf>
    <xf numFmtId="176" fontId="24" fillId="0" borderId="131" xfId="2" applyNumberFormat="1" applyFont="1" applyFill="1" applyBorder="1" applyAlignment="1" applyProtection="1">
      <alignment horizontal="right" vertical="center"/>
    </xf>
    <xf numFmtId="176" fontId="24" fillId="0" borderId="119" xfId="2" applyNumberFormat="1" applyFont="1" applyFill="1" applyBorder="1" applyAlignment="1" applyProtection="1">
      <alignment horizontal="right" vertical="center" shrinkToFit="1"/>
    </xf>
    <xf numFmtId="176" fontId="21" fillId="0" borderId="130" xfId="14" applyNumberFormat="1" applyFont="1" applyFill="1" applyBorder="1" applyAlignment="1" applyProtection="1">
      <alignment horizontal="distributed" vertical="center"/>
    </xf>
    <xf numFmtId="176" fontId="21" fillId="0" borderId="127" xfId="14" applyNumberFormat="1" applyFont="1" applyFill="1" applyBorder="1" applyAlignment="1" applyProtection="1">
      <alignment horizontal="distributed" vertical="center"/>
    </xf>
    <xf numFmtId="176" fontId="24" fillId="0" borderId="105" xfId="2" applyNumberFormat="1" applyFont="1" applyFill="1" applyBorder="1" applyAlignment="1" applyProtection="1">
      <alignment horizontal="right" vertical="center" shrinkToFit="1"/>
    </xf>
    <xf numFmtId="176" fontId="24" fillId="0" borderId="131" xfId="2" applyNumberFormat="1" applyFont="1" applyFill="1" applyBorder="1" applyAlignment="1" applyProtection="1">
      <alignment horizontal="right" vertical="center" shrinkToFit="1"/>
    </xf>
    <xf numFmtId="176" fontId="21" fillId="0" borderId="62" xfId="2" applyNumberFormat="1" applyFont="1" applyFill="1" applyBorder="1" applyAlignment="1" applyProtection="1">
      <alignment horizontal="right" vertical="center" shrinkToFit="1"/>
    </xf>
    <xf numFmtId="176" fontId="24" fillId="0" borderId="62" xfId="2" applyNumberFormat="1" applyFont="1" applyFill="1" applyBorder="1" applyAlignment="1" applyProtection="1">
      <alignment horizontal="right" vertical="center" shrinkToFit="1"/>
    </xf>
    <xf numFmtId="176" fontId="24" fillId="0" borderId="62" xfId="2" applyNumberFormat="1" applyFont="1" applyFill="1" applyBorder="1" applyAlignment="1" applyProtection="1">
      <alignment horizontal="right" vertical="center"/>
    </xf>
    <xf numFmtId="176" fontId="25" fillId="0" borderId="7" xfId="14" applyNumberFormat="1" applyFont="1" applyFill="1" applyBorder="1" applyAlignment="1" applyProtection="1">
      <alignment horizontal="distributed" vertical="center"/>
    </xf>
    <xf numFmtId="176" fontId="13" fillId="0" borderId="0" xfId="14" applyNumberFormat="1" applyFont="1" applyFill="1" applyAlignment="1" applyProtection="1">
      <alignment horizontal="center" vertical="center"/>
    </xf>
    <xf numFmtId="176" fontId="14" fillId="0" borderId="0" xfId="14" applyNumberFormat="1" applyFont="1" applyFill="1" applyBorder="1" applyAlignment="1" applyProtection="1">
      <alignment vertical="center"/>
    </xf>
    <xf numFmtId="176" fontId="14" fillId="0" borderId="6" xfId="14" applyNumberFormat="1" applyFont="1" applyFill="1" applyBorder="1" applyAlignment="1" applyProtection="1">
      <alignment vertical="center"/>
    </xf>
    <xf numFmtId="176" fontId="14" fillId="0" borderId="21" xfId="14" applyNumberFormat="1" applyFont="1" applyFill="1" applyBorder="1" applyAlignment="1" applyProtection="1">
      <alignment horizontal="center" vertical="center"/>
    </xf>
    <xf numFmtId="176" fontId="14" fillId="0" borderId="4" xfId="14" applyNumberFormat="1" applyFont="1" applyFill="1" applyBorder="1" applyAlignment="1" applyProtection="1">
      <alignment horizontal="centerContinuous" vertical="center"/>
    </xf>
    <xf numFmtId="176" fontId="14" fillId="0" borderId="6" xfId="14" applyNumberFormat="1" applyFont="1" applyFill="1" applyBorder="1" applyAlignment="1" applyProtection="1">
      <alignment horizontal="centerContinuous" vertical="center"/>
    </xf>
    <xf numFmtId="176" fontId="14" fillId="0" borderId="21" xfId="14" applyNumberFormat="1" applyFont="1" applyFill="1" applyBorder="1" applyAlignment="1" applyProtection="1">
      <alignment horizontal="centerContinuous" vertical="center"/>
    </xf>
    <xf numFmtId="176" fontId="14" fillId="0" borderId="4" xfId="14" applyNumberFormat="1" applyFont="1" applyFill="1" applyBorder="1" applyAlignment="1" applyProtection="1">
      <alignment vertical="center"/>
    </xf>
    <xf numFmtId="176" fontId="14" fillId="0" borderId="66" xfId="14" applyNumberFormat="1" applyFont="1" applyFill="1" applyBorder="1" applyAlignment="1" applyProtection="1">
      <alignment vertical="center"/>
    </xf>
    <xf numFmtId="176" fontId="14" fillId="0" borderId="5" xfId="14" applyNumberFormat="1" applyFont="1" applyFill="1" applyBorder="1" applyAlignment="1" applyProtection="1">
      <alignment vertical="center"/>
    </xf>
    <xf numFmtId="176" fontId="14" fillId="0" borderId="21" xfId="14" applyNumberFormat="1" applyFont="1" applyFill="1" applyBorder="1" applyAlignment="1" applyProtection="1">
      <alignment vertical="center"/>
    </xf>
    <xf numFmtId="176" fontId="14" fillId="0" borderId="59" xfId="14" applyNumberFormat="1" applyFont="1" applyFill="1" applyBorder="1" applyAlignment="1" applyProtection="1">
      <alignment vertical="center"/>
    </xf>
    <xf numFmtId="176" fontId="14" fillId="0" borderId="10" xfId="14" applyNumberFormat="1" applyFont="1" applyFill="1" applyBorder="1" applyAlignment="1" applyProtection="1">
      <alignment vertical="center"/>
    </xf>
    <xf numFmtId="176" fontId="14" fillId="0" borderId="39" xfId="14" applyNumberFormat="1" applyFont="1" applyFill="1" applyBorder="1" applyAlignment="1" applyProtection="1">
      <alignment vertical="center"/>
    </xf>
    <xf numFmtId="176" fontId="14" fillId="0" borderId="63" xfId="14" applyNumberFormat="1" applyFont="1" applyFill="1" applyBorder="1" applyAlignment="1" applyProtection="1">
      <alignment vertical="center"/>
    </xf>
    <xf numFmtId="176" fontId="14" fillId="0" borderId="7" xfId="14" applyNumberFormat="1" applyFont="1" applyFill="1" applyBorder="1" applyAlignment="1" applyProtection="1">
      <alignment vertical="center"/>
    </xf>
    <xf numFmtId="176" fontId="14" fillId="0" borderId="7" xfId="14" applyNumberFormat="1" applyFont="1" applyFill="1" applyBorder="1" applyAlignment="1" applyProtection="1">
      <alignment horizontal="centerContinuous" vertical="center"/>
    </xf>
    <xf numFmtId="176" fontId="14" fillId="0" borderId="0" xfId="14" applyNumberFormat="1" applyFont="1" applyFill="1" applyBorder="1" applyAlignment="1" applyProtection="1">
      <alignment horizontal="centerContinuous" vertical="center"/>
    </xf>
    <xf numFmtId="176" fontId="14" fillId="0" borderId="8" xfId="14" applyNumberFormat="1" applyFont="1" applyFill="1" applyBorder="1" applyAlignment="1" applyProtection="1">
      <alignment horizontal="centerContinuous" vertical="center"/>
    </xf>
    <xf numFmtId="176" fontId="14" fillId="0" borderId="62" xfId="14" applyNumberFormat="1" applyFont="1" applyFill="1" applyBorder="1" applyAlignment="1" applyProtection="1">
      <alignment vertical="center"/>
    </xf>
    <xf numFmtId="176" fontId="14" fillId="0" borderId="7" xfId="14" applyNumberFormat="1" applyFont="1" applyFill="1" applyBorder="1" applyAlignment="1" applyProtection="1">
      <alignment horizontal="center" vertical="center"/>
    </xf>
    <xf numFmtId="176" fontId="14" fillId="0" borderId="0" xfId="14" applyNumberFormat="1" applyFont="1" applyFill="1" applyBorder="1" applyAlignment="1" applyProtection="1">
      <alignment horizontal="distributed" vertical="center"/>
    </xf>
    <xf numFmtId="176" fontId="14" fillId="0" borderId="8" xfId="14" applyNumberFormat="1" applyFont="1" applyFill="1" applyBorder="1" applyAlignment="1" applyProtection="1">
      <alignment horizontal="center" vertical="center"/>
    </xf>
    <xf numFmtId="176" fontId="14" fillId="0" borderId="3" xfId="14" applyNumberFormat="1" applyFont="1" applyFill="1" applyBorder="1" applyAlignment="1" applyProtection="1">
      <alignment horizontal="center" vertical="center"/>
    </xf>
    <xf numFmtId="176" fontId="14" fillId="0" borderId="62" xfId="14" applyNumberFormat="1" applyFont="1" applyFill="1" applyBorder="1" applyAlignment="1" applyProtection="1">
      <alignment horizontal="center" vertical="center"/>
    </xf>
    <xf numFmtId="176" fontId="14" fillId="0" borderId="0" xfId="14" applyNumberFormat="1" applyFont="1" applyFill="1" applyBorder="1" applyAlignment="1" applyProtection="1">
      <alignment horizontal="center" vertical="center"/>
    </xf>
    <xf numFmtId="176" fontId="14" fillId="0" borderId="8" xfId="14" applyNumberFormat="1" applyFont="1" applyFill="1" applyBorder="1" applyAlignment="1" applyProtection="1">
      <alignment vertical="center"/>
    </xf>
    <xf numFmtId="176" fontId="14" fillId="0" borderId="15" xfId="14" applyNumberFormat="1" applyFont="1" applyFill="1" applyBorder="1" applyAlignment="1" applyProtection="1">
      <alignment vertical="center"/>
    </xf>
    <xf numFmtId="176" fontId="14" fillId="0" borderId="24" xfId="14" applyNumberFormat="1" applyFont="1" applyFill="1" applyBorder="1" applyAlignment="1" applyProtection="1">
      <alignment vertical="center"/>
    </xf>
    <xf numFmtId="176" fontId="14" fillId="0" borderId="17" xfId="14" applyNumberFormat="1" applyFont="1" applyFill="1" applyBorder="1" applyAlignment="1" applyProtection="1">
      <alignment vertical="center"/>
    </xf>
    <xf numFmtId="176" fontId="14" fillId="0" borderId="25" xfId="14" applyNumberFormat="1" applyFont="1" applyFill="1" applyBorder="1" applyAlignment="1" applyProtection="1">
      <alignment vertical="center"/>
    </xf>
    <xf numFmtId="176" fontId="14" fillId="0" borderId="1" xfId="14" applyNumberFormat="1" applyFont="1" applyFill="1" applyBorder="1" applyAlignment="1" applyProtection="1">
      <alignment vertical="center"/>
    </xf>
    <xf numFmtId="176" fontId="14" fillId="0" borderId="65" xfId="14" applyNumberFormat="1" applyFont="1" applyFill="1" applyBorder="1" applyAlignment="1" applyProtection="1">
      <alignment vertical="center"/>
    </xf>
    <xf numFmtId="176" fontId="14" fillId="0" borderId="9" xfId="14" applyNumberFormat="1" applyFont="1" applyFill="1" applyBorder="1" applyAlignment="1" applyProtection="1">
      <alignment horizontal="center" vertical="center"/>
    </xf>
    <xf numFmtId="176" fontId="14" fillId="0" borderId="33" xfId="14" applyNumberFormat="1" applyFont="1" applyFill="1" applyBorder="1" applyAlignment="1" applyProtection="1">
      <alignment vertical="center"/>
    </xf>
    <xf numFmtId="176" fontId="14" fillId="0" borderId="2" xfId="14" applyNumberFormat="1" applyFont="1" applyFill="1" applyBorder="1" applyAlignment="1" applyProtection="1">
      <alignment vertical="center"/>
    </xf>
    <xf numFmtId="176" fontId="14" fillId="0" borderId="9" xfId="14" applyNumberFormat="1" applyFont="1" applyFill="1" applyBorder="1" applyAlignment="1" applyProtection="1">
      <alignment vertical="center"/>
    </xf>
    <xf numFmtId="176" fontId="14" fillId="0" borderId="2" xfId="14" applyNumberFormat="1" applyFont="1" applyFill="1" applyBorder="1" applyAlignment="1" applyProtection="1">
      <alignment horizontal="center" vertical="center"/>
    </xf>
    <xf numFmtId="176" fontId="14" fillId="0" borderId="33" xfId="14" applyNumberFormat="1" applyFont="1" applyFill="1" applyBorder="1" applyAlignment="1" applyProtection="1">
      <alignment horizontal="center" vertical="center"/>
    </xf>
    <xf numFmtId="176" fontId="14" fillId="0" borderId="16" xfId="14" applyNumberFormat="1" applyFont="1" applyFill="1" applyBorder="1" applyAlignment="1" applyProtection="1">
      <alignment vertical="center"/>
    </xf>
    <xf numFmtId="176" fontId="14" fillId="0" borderId="55" xfId="14" applyNumberFormat="1" applyFont="1" applyFill="1" applyBorder="1" applyAlignment="1" applyProtection="1">
      <alignment vertical="center"/>
    </xf>
    <xf numFmtId="176" fontId="14" fillId="0" borderId="64" xfId="14" applyNumberFormat="1" applyFont="1" applyFill="1" applyBorder="1" applyAlignment="1" applyProtection="1">
      <alignment vertical="center"/>
    </xf>
    <xf numFmtId="176" fontId="14" fillId="0" borderId="22" xfId="14" applyNumberFormat="1" applyFont="1" applyFill="1" applyBorder="1" applyAlignment="1" applyProtection="1">
      <alignment vertical="center"/>
    </xf>
    <xf numFmtId="176" fontId="14" fillId="0" borderId="23" xfId="14" applyNumberFormat="1" applyFont="1" applyFill="1" applyBorder="1" applyAlignment="1" applyProtection="1">
      <alignment vertical="center"/>
    </xf>
    <xf numFmtId="176" fontId="16" fillId="0" borderId="59" xfId="2" applyNumberFormat="1" applyFont="1" applyFill="1" applyBorder="1" applyAlignment="1" applyProtection="1">
      <alignment horizontal="right" vertical="center" shrinkToFit="1"/>
    </xf>
    <xf numFmtId="176" fontId="16" fillId="0" borderId="10" xfId="2" applyNumberFormat="1" applyFont="1" applyFill="1" applyBorder="1" applyAlignment="1" applyProtection="1">
      <alignment horizontal="right" vertical="center" shrinkToFit="1"/>
    </xf>
    <xf numFmtId="176" fontId="16" fillId="0" borderId="39" xfId="2" applyNumberFormat="1" applyFont="1" applyFill="1" applyBorder="1" applyAlignment="1" applyProtection="1">
      <alignment horizontal="right" vertical="center" shrinkToFit="1"/>
    </xf>
    <xf numFmtId="176" fontId="16" fillId="0" borderId="11" xfId="2" applyNumberFormat="1" applyFont="1" applyFill="1" applyBorder="1" applyAlignment="1" applyProtection="1">
      <alignment horizontal="right" vertical="center" shrinkToFit="1"/>
    </xf>
    <xf numFmtId="176" fontId="16" fillId="0" borderId="42" xfId="2" applyNumberFormat="1" applyFont="1" applyFill="1" applyBorder="1" applyAlignment="1" applyProtection="1">
      <alignment horizontal="right" vertical="center" shrinkToFit="1"/>
    </xf>
    <xf numFmtId="176" fontId="16" fillId="0" borderId="12" xfId="2" applyNumberFormat="1" applyFont="1" applyFill="1" applyBorder="1" applyAlignment="1" applyProtection="1">
      <alignment horizontal="right" vertical="center" shrinkToFit="1"/>
    </xf>
    <xf numFmtId="176" fontId="16" fillId="0" borderId="10" xfId="14" applyNumberFormat="1" applyFont="1" applyFill="1" applyBorder="1" applyAlignment="1" applyProtection="1">
      <alignment horizontal="center" vertical="center"/>
    </xf>
    <xf numFmtId="176" fontId="14" fillId="0" borderId="3" xfId="14" applyNumberFormat="1" applyFont="1" applyFill="1" applyBorder="1" applyAlignment="1" applyProtection="1">
      <alignment horizontal="distributed" vertical="center"/>
    </xf>
    <xf numFmtId="176" fontId="14" fillId="0" borderId="52" xfId="2" applyNumberFormat="1" applyFont="1" applyFill="1" applyBorder="1" applyAlignment="1" applyProtection="1">
      <alignment horizontal="right" vertical="center"/>
    </xf>
    <xf numFmtId="176" fontId="14" fillId="0" borderId="0" xfId="2" applyNumberFormat="1" applyFont="1" applyFill="1" applyBorder="1" applyAlignment="1" applyProtection="1">
      <alignment horizontal="right" vertical="center" shrinkToFit="1"/>
    </xf>
    <xf numFmtId="176" fontId="14" fillId="0" borderId="0" xfId="2" applyNumberFormat="1" applyFont="1" applyFill="1" applyBorder="1" applyAlignment="1" applyProtection="1">
      <alignment horizontal="right" vertical="center"/>
    </xf>
    <xf numFmtId="176" fontId="14" fillId="0" borderId="52" xfId="2" applyNumberFormat="1" applyFont="1" applyFill="1" applyBorder="1" applyAlignment="1" applyProtection="1">
      <alignment horizontal="right" vertical="center" shrinkToFit="1"/>
    </xf>
    <xf numFmtId="176" fontId="16" fillId="0" borderId="52" xfId="2" applyNumberFormat="1" applyFont="1" applyFill="1" applyBorder="1" applyAlignment="1" applyProtection="1">
      <alignment horizontal="right" vertical="center"/>
    </xf>
    <xf numFmtId="176" fontId="16" fillId="0" borderId="0" xfId="2" applyNumberFormat="1" applyFont="1" applyFill="1" applyBorder="1" applyAlignment="1" applyProtection="1">
      <alignment horizontal="right" vertical="center"/>
    </xf>
    <xf numFmtId="176" fontId="16" fillId="0" borderId="52" xfId="2" applyNumberFormat="1" applyFont="1" applyFill="1" applyBorder="1" applyAlignment="1" applyProtection="1">
      <alignment horizontal="right" vertical="center" shrinkToFit="1"/>
    </xf>
    <xf numFmtId="176" fontId="16" fillId="0" borderId="62" xfId="2" applyNumberFormat="1" applyFont="1" applyFill="1" applyBorder="1" applyAlignment="1" applyProtection="1">
      <alignment horizontal="right" vertical="center"/>
    </xf>
    <xf numFmtId="176" fontId="14" fillId="0" borderId="25" xfId="14" applyNumberFormat="1" applyFont="1" applyFill="1" applyBorder="1" applyAlignment="1" applyProtection="1">
      <alignment horizontal="distributed" vertical="center"/>
    </xf>
    <xf numFmtId="176" fontId="14" fillId="0" borderId="55" xfId="2" applyNumberFormat="1" applyFont="1" applyFill="1" applyBorder="1" applyAlignment="1" applyProtection="1">
      <alignment horizontal="right" vertical="center"/>
    </xf>
    <xf numFmtId="176" fontId="16" fillId="0" borderId="59" xfId="2" applyNumberFormat="1" applyFont="1" applyFill="1" applyBorder="1" applyAlignment="1" applyProtection="1">
      <alignment horizontal="right" vertical="center"/>
    </xf>
    <xf numFmtId="176" fontId="14" fillId="0" borderId="7" xfId="14" applyNumberFormat="1" applyFont="1" applyFill="1" applyBorder="1" applyAlignment="1" applyProtection="1">
      <alignment horizontal="distributed" vertical="center"/>
    </xf>
    <xf numFmtId="176" fontId="16" fillId="0" borderId="10" xfId="2" applyNumberFormat="1" applyFont="1" applyFill="1" applyBorder="1" applyAlignment="1" applyProtection="1">
      <alignment horizontal="right" vertical="center"/>
    </xf>
    <xf numFmtId="176" fontId="16" fillId="0" borderId="39" xfId="2" applyNumberFormat="1" applyFont="1" applyFill="1" applyBorder="1" applyAlignment="1" applyProtection="1">
      <alignment horizontal="right" vertical="center"/>
    </xf>
    <xf numFmtId="176" fontId="16" fillId="0" borderId="63" xfId="2" applyNumberFormat="1" applyFont="1" applyFill="1" applyBorder="1" applyAlignment="1" applyProtection="1">
      <alignment horizontal="right" vertical="center"/>
    </xf>
    <xf numFmtId="176" fontId="14" fillId="0" borderId="79" xfId="14" applyNumberFormat="1" applyFont="1" applyFill="1" applyBorder="1" applyAlignment="1" applyProtection="1">
      <alignment horizontal="distributed" vertical="center"/>
    </xf>
    <xf numFmtId="176" fontId="14" fillId="0" borderId="35" xfId="14" applyNumberFormat="1" applyFont="1" applyFill="1" applyBorder="1" applyAlignment="1" applyProtection="1">
      <alignment horizontal="distributed" vertical="center"/>
    </xf>
    <xf numFmtId="176" fontId="16" fillId="0" borderId="50" xfId="2" applyNumberFormat="1" applyFont="1" applyFill="1" applyBorder="1" applyAlignment="1" applyProtection="1">
      <alignment horizontal="right" vertical="center"/>
    </xf>
    <xf numFmtId="176" fontId="16" fillId="0" borderId="50" xfId="2" applyNumberFormat="1" applyFont="1" applyFill="1" applyBorder="1" applyAlignment="1" applyProtection="1">
      <alignment horizontal="right" vertical="center" shrinkToFit="1"/>
    </xf>
    <xf numFmtId="176" fontId="16" fillId="0" borderId="35" xfId="2" applyNumberFormat="1" applyFont="1" applyFill="1" applyBorder="1" applyAlignment="1" applyProtection="1">
      <alignment horizontal="right" vertical="center"/>
    </xf>
    <xf numFmtId="176" fontId="16" fillId="0" borderId="30" xfId="2" applyNumberFormat="1" applyFont="1" applyFill="1" applyBorder="1" applyAlignment="1" applyProtection="1">
      <alignment horizontal="right" vertical="center" shrinkToFit="1"/>
    </xf>
    <xf numFmtId="176" fontId="16" fillId="0" borderId="30" xfId="2" applyNumberFormat="1" applyFont="1" applyFill="1" applyBorder="1" applyAlignment="1" applyProtection="1">
      <alignment horizontal="right" vertical="center"/>
    </xf>
    <xf numFmtId="176" fontId="14" fillId="0" borderId="30" xfId="1" applyNumberFormat="1" applyFont="1" applyFill="1" applyBorder="1" applyAlignment="1" applyProtection="1">
      <alignment horizontal="right" vertical="center"/>
    </xf>
    <xf numFmtId="176" fontId="14" fillId="0" borderId="50" xfId="1" applyNumberFormat="1" applyFont="1" applyFill="1" applyBorder="1" applyAlignment="1" applyProtection="1">
      <alignment horizontal="right" vertical="center"/>
    </xf>
    <xf numFmtId="176" fontId="16" fillId="0" borderId="78" xfId="2" applyNumberFormat="1" applyFont="1" applyFill="1" applyBorder="1" applyAlignment="1" applyProtection="1">
      <alignment horizontal="right" vertical="center"/>
    </xf>
    <xf numFmtId="176" fontId="31" fillId="0" borderId="0" xfId="14" applyNumberFormat="1" applyFont="1" applyFill="1" applyBorder="1" applyAlignment="1" applyProtection="1">
      <alignment vertical="center"/>
    </xf>
    <xf numFmtId="176" fontId="14" fillId="0" borderId="105" xfId="14" applyNumberFormat="1" applyFont="1" applyFill="1" applyBorder="1" applyAlignment="1" applyProtection="1">
      <alignment vertical="center"/>
    </xf>
    <xf numFmtId="176" fontId="14" fillId="0" borderId="14" xfId="14" applyNumberFormat="1" applyFont="1" applyFill="1" applyBorder="1" applyAlignment="1" applyProtection="1">
      <alignment vertical="center"/>
    </xf>
    <xf numFmtId="176" fontId="14" fillId="0" borderId="77" xfId="14" applyNumberFormat="1" applyFont="1" applyFill="1" applyBorder="1" applyAlignment="1" applyProtection="1">
      <alignment vertical="center"/>
    </xf>
    <xf numFmtId="176" fontId="16" fillId="0" borderId="20" xfId="2" applyNumberFormat="1" applyFont="1" applyFill="1" applyBorder="1" applyAlignment="1" applyProtection="1">
      <alignment horizontal="right" vertical="center" shrinkToFit="1"/>
    </xf>
    <xf numFmtId="176" fontId="16" fillId="0" borderId="16" xfId="2" applyNumberFormat="1" applyFont="1" applyFill="1" applyBorder="1" applyAlignment="1" applyProtection="1">
      <alignment horizontal="right" vertical="center" shrinkToFit="1"/>
    </xf>
    <xf numFmtId="176" fontId="16" fillId="0" borderId="107" xfId="2" applyNumberFormat="1" applyFont="1" applyFill="1" applyBorder="1" applyAlignment="1" applyProtection="1">
      <alignment horizontal="right" vertical="center" shrinkToFit="1"/>
    </xf>
    <xf numFmtId="176" fontId="14" fillId="0" borderId="0" xfId="14" applyNumberFormat="1" applyFont="1" applyFill="1" applyAlignment="1">
      <alignment vertical="center" shrinkToFit="1"/>
    </xf>
    <xf numFmtId="176" fontId="16" fillId="0" borderId="6" xfId="2" applyNumberFormat="1" applyFont="1" applyFill="1" applyBorder="1" applyAlignment="1" applyProtection="1">
      <alignment horizontal="right" vertical="center" shrinkToFit="1"/>
    </xf>
    <xf numFmtId="176" fontId="16" fillId="0" borderId="5" xfId="2" applyNumberFormat="1" applyFont="1" applyFill="1" applyBorder="1" applyAlignment="1" applyProtection="1">
      <alignment horizontal="right" vertical="center" shrinkToFit="1"/>
    </xf>
    <xf numFmtId="176" fontId="16" fillId="0" borderId="20" xfId="1" applyNumberFormat="1" applyFont="1" applyFill="1" applyBorder="1" applyAlignment="1" applyProtection="1">
      <alignment horizontal="right" vertical="center" shrinkToFit="1"/>
    </xf>
    <xf numFmtId="176" fontId="16" fillId="0" borderId="106" xfId="1" applyNumberFormat="1" applyFont="1" applyFill="1" applyBorder="1" applyAlignment="1" applyProtection="1">
      <alignment horizontal="right" vertical="center" shrinkToFit="1"/>
    </xf>
    <xf numFmtId="176" fontId="23" fillId="0" borderId="2" xfId="14" applyNumberFormat="1" applyFont="1" applyFill="1" applyBorder="1" applyAlignment="1" applyProtection="1">
      <alignment horizontal="distributed" vertical="center" shrinkToFit="1"/>
    </xf>
    <xf numFmtId="176" fontId="16" fillId="0" borderId="6" xfId="2" applyNumberFormat="1" applyFont="1" applyFill="1" applyBorder="1" applyAlignment="1" applyProtection="1">
      <alignment horizontal="right" vertical="center"/>
    </xf>
    <xf numFmtId="176" fontId="16" fillId="0" borderId="21" xfId="2" applyNumberFormat="1" applyFont="1" applyFill="1" applyBorder="1" applyAlignment="1" applyProtection="1">
      <alignment horizontal="right" vertical="center" shrinkToFit="1"/>
    </xf>
    <xf numFmtId="176" fontId="14" fillId="0" borderId="0" xfId="14" applyNumberFormat="1" applyFont="1" applyFill="1" applyBorder="1" applyAlignment="1">
      <alignment vertical="center"/>
    </xf>
    <xf numFmtId="176" fontId="16" fillId="0" borderId="5" xfId="14" applyNumberFormat="1" applyFont="1" applyFill="1" applyBorder="1" applyAlignment="1" applyProtection="1">
      <alignment horizontal="center" vertical="center" shrinkToFit="1"/>
    </xf>
    <xf numFmtId="176" fontId="16" fillId="0" borderId="104" xfId="2" applyNumberFormat="1" applyFont="1" applyFill="1" applyBorder="1" applyAlignment="1" applyProtection="1">
      <alignment horizontal="right" vertical="center"/>
    </xf>
    <xf numFmtId="176" fontId="14" fillId="0" borderId="2" xfId="14" applyNumberFormat="1" applyFont="1" applyFill="1" applyBorder="1" applyAlignment="1" applyProtection="1">
      <alignment horizontal="distributed" vertical="center" shrinkToFit="1"/>
    </xf>
    <xf numFmtId="176" fontId="14" fillId="0" borderId="20" xfId="14" applyNumberFormat="1" applyFont="1" applyFill="1" applyBorder="1" applyAlignment="1" applyProtection="1">
      <alignment horizontal="distributed" vertical="center" shrinkToFit="1"/>
    </xf>
    <xf numFmtId="176" fontId="16" fillId="0" borderId="20" xfId="2" applyNumberFormat="1" applyFont="1" applyFill="1" applyBorder="1" applyAlignment="1" applyProtection="1">
      <alignment horizontal="right" vertical="center"/>
    </xf>
    <xf numFmtId="176" fontId="16" fillId="0" borderId="106" xfId="2" applyNumberFormat="1" applyFont="1" applyFill="1" applyBorder="1" applyAlignment="1" applyProtection="1">
      <alignment horizontal="right" vertical="center"/>
    </xf>
    <xf numFmtId="176" fontId="16" fillId="0" borderId="2" xfId="14" applyNumberFormat="1" applyFont="1" applyFill="1" applyBorder="1" applyAlignment="1" applyProtection="1">
      <alignment horizontal="center" vertical="center" shrinkToFit="1"/>
    </xf>
    <xf numFmtId="176" fontId="16" fillId="0" borderId="9" xfId="2" applyNumberFormat="1" applyFont="1" applyFill="1" applyBorder="1" applyAlignment="1" applyProtection="1">
      <alignment horizontal="right" vertical="center"/>
    </xf>
    <xf numFmtId="176" fontId="16" fillId="0" borderId="31" xfId="2" applyNumberFormat="1" applyFont="1" applyFill="1" applyBorder="1" applyAlignment="1" applyProtection="1">
      <alignment horizontal="right" vertical="center"/>
    </xf>
    <xf numFmtId="176" fontId="16" fillId="0" borderId="31" xfId="2" applyNumberFormat="1" applyFont="1" applyFill="1" applyBorder="1" applyAlignment="1" applyProtection="1">
      <alignment horizontal="right" vertical="center" shrinkToFit="1"/>
    </xf>
    <xf numFmtId="176" fontId="14" fillId="0" borderId="5" xfId="14" applyNumberFormat="1" applyFont="1" applyFill="1" applyBorder="1" applyAlignment="1" applyProtection="1">
      <alignment horizontal="distributed" vertical="center" shrinkToFit="1"/>
    </xf>
    <xf numFmtId="176" fontId="16" fillId="0" borderId="5" xfId="2" applyNumberFormat="1" applyFont="1" applyFill="1" applyBorder="1" applyAlignment="1" applyProtection="1">
      <alignment horizontal="right" vertical="center"/>
    </xf>
    <xf numFmtId="176" fontId="14" fillId="0" borderId="59" xfId="14" applyNumberFormat="1" applyFont="1" applyFill="1" applyBorder="1" applyAlignment="1" applyProtection="1">
      <alignment horizontal="distributed" vertical="center" shrinkToFit="1"/>
    </xf>
    <xf numFmtId="176" fontId="16" fillId="0" borderId="99" xfId="2" applyNumberFormat="1" applyFont="1" applyFill="1" applyBorder="1" applyAlignment="1" applyProtection="1">
      <alignment horizontal="right" vertical="center"/>
    </xf>
    <xf numFmtId="176" fontId="16" fillId="0" borderId="99" xfId="2" applyNumberFormat="1" applyFont="1" applyFill="1" applyBorder="1" applyAlignment="1" applyProtection="1">
      <alignment horizontal="right" vertical="center" shrinkToFit="1"/>
    </xf>
    <xf numFmtId="176" fontId="16" fillId="0" borderId="101" xfId="2" applyNumberFormat="1" applyFont="1" applyFill="1" applyBorder="1" applyAlignment="1" applyProtection="1">
      <alignment horizontal="right" vertical="center" shrinkToFit="1"/>
    </xf>
    <xf numFmtId="176" fontId="16" fillId="0" borderId="95" xfId="2" applyNumberFormat="1" applyFont="1" applyFill="1" applyBorder="1" applyAlignment="1" applyProtection="1">
      <alignment horizontal="right" vertical="center"/>
    </xf>
    <xf numFmtId="176" fontId="16" fillId="0" borderId="103" xfId="2" applyNumberFormat="1" applyFont="1" applyFill="1" applyBorder="1" applyAlignment="1" applyProtection="1">
      <alignment horizontal="right" vertical="center"/>
    </xf>
    <xf numFmtId="176" fontId="16" fillId="0" borderId="36" xfId="2" applyNumberFormat="1" applyFont="1" applyFill="1" applyBorder="1" applyAlignment="1" applyProtection="1">
      <alignment horizontal="right" vertical="center"/>
    </xf>
    <xf numFmtId="176" fontId="14" fillId="0" borderId="87" xfId="14" applyNumberFormat="1" applyFont="1" applyFill="1" applyBorder="1" applyAlignment="1" applyProtection="1">
      <alignment vertical="center"/>
      <protection locked="0"/>
    </xf>
    <xf numFmtId="176" fontId="14" fillId="0" borderId="87" xfId="14" applyNumberFormat="1" applyFont="1" applyFill="1" applyBorder="1" applyAlignment="1" applyProtection="1">
      <alignment vertical="center"/>
    </xf>
    <xf numFmtId="176" fontId="14" fillId="0" borderId="0" xfId="14" applyNumberFormat="1" applyFont="1" applyFill="1" applyAlignment="1">
      <alignment vertical="top"/>
    </xf>
    <xf numFmtId="176" fontId="31" fillId="0" borderId="0" xfId="14" applyNumberFormat="1" applyFont="1" applyFill="1" applyAlignment="1" applyProtection="1">
      <alignment vertical="top"/>
    </xf>
    <xf numFmtId="176" fontId="14" fillId="0" borderId="0" xfId="14" applyNumberFormat="1" applyFont="1" applyFill="1" applyAlignment="1" applyProtection="1">
      <alignment vertical="top"/>
    </xf>
    <xf numFmtId="176" fontId="15" fillId="0" borderId="0" xfId="15" applyNumberFormat="1" applyFont="1" applyFill="1" applyBorder="1" applyAlignment="1" applyProtection="1">
      <alignment vertical="top"/>
    </xf>
    <xf numFmtId="176" fontId="14" fillId="0" borderId="15" xfId="2" applyNumberFormat="1" applyFont="1" applyFill="1" applyBorder="1" applyAlignment="1" applyProtection="1">
      <alignment horizontal="right" vertical="center"/>
    </xf>
    <xf numFmtId="176" fontId="16" fillId="0" borderId="6" xfId="1" applyNumberFormat="1" applyFont="1" applyFill="1" applyBorder="1" applyAlignment="1" applyProtection="1">
      <alignment horizontal="right" vertical="center"/>
    </xf>
    <xf numFmtId="176" fontId="16" fillId="0" borderId="80" xfId="2" applyNumberFormat="1" applyFont="1" applyFill="1" applyBorder="1" applyAlignment="1" applyProtection="1">
      <alignment horizontal="right" vertical="center"/>
    </xf>
    <xf numFmtId="176" fontId="16" fillId="0" borderId="88" xfId="2" applyNumberFormat="1" applyFont="1" applyFill="1" applyBorder="1" applyAlignment="1" applyProtection="1">
      <alignment horizontal="right" vertical="center"/>
    </xf>
    <xf numFmtId="176" fontId="14" fillId="0" borderId="14" xfId="2" applyNumberFormat="1" applyFont="1" applyFill="1" applyBorder="1" applyAlignment="1" applyProtection="1">
      <alignment horizontal="right" vertical="center"/>
    </xf>
    <xf numFmtId="176" fontId="16" fillId="0" borderId="98" xfId="14" applyNumberFormat="1" applyFont="1" applyFill="1" applyBorder="1" applyAlignment="1" applyProtection="1">
      <alignment horizontal="center" vertical="center"/>
    </xf>
    <xf numFmtId="176" fontId="14" fillId="0" borderId="52" xfId="14" applyNumberFormat="1" applyFont="1" applyFill="1" applyBorder="1" applyAlignment="1" applyProtection="1">
      <alignment horizontal="distributed" vertical="center"/>
    </xf>
    <xf numFmtId="176" fontId="22" fillId="0" borderId="52" xfId="14" applyNumberFormat="1" applyFont="1" applyFill="1" applyBorder="1" applyAlignment="1" applyProtection="1">
      <alignment horizontal="distributed" vertical="center"/>
    </xf>
    <xf numFmtId="176" fontId="14" fillId="0" borderId="55" xfId="14" applyNumberFormat="1" applyFont="1" applyFill="1" applyBorder="1" applyAlignment="1" applyProtection="1">
      <alignment horizontal="distributed" vertical="center"/>
    </xf>
    <xf numFmtId="1" fontId="32" fillId="0" borderId="0" xfId="0" applyFont="1" applyAlignment="1">
      <alignment vertical="center"/>
    </xf>
    <xf numFmtId="176" fontId="25" fillId="0" borderId="52" xfId="14" applyNumberFormat="1" applyFont="1" applyFill="1" applyBorder="1" applyAlignment="1" applyProtection="1">
      <alignment horizontal="distributed" vertical="center"/>
    </xf>
    <xf numFmtId="176" fontId="14" fillId="0" borderId="104" xfId="14" applyNumberFormat="1" applyFont="1" applyFill="1" applyBorder="1" applyAlignment="1" applyProtection="1">
      <alignment vertical="center"/>
    </xf>
    <xf numFmtId="176" fontId="14" fillId="0" borderId="18" xfId="14" applyNumberFormat="1" applyFont="1" applyFill="1" applyBorder="1" applyAlignment="1" applyProtection="1">
      <alignment vertical="center"/>
    </xf>
    <xf numFmtId="176" fontId="16" fillId="0" borderId="98" xfId="2" applyNumberFormat="1" applyFont="1" applyFill="1" applyBorder="1" applyAlignment="1" applyProtection="1">
      <alignment horizontal="right" vertical="center" shrinkToFit="1"/>
    </xf>
    <xf numFmtId="176" fontId="16" fillId="0" borderId="131" xfId="2" applyNumberFormat="1" applyFont="1" applyFill="1" applyBorder="1" applyAlignment="1" applyProtection="1">
      <alignment horizontal="right" vertical="center" shrinkToFit="1"/>
    </xf>
    <xf numFmtId="176" fontId="14" fillId="0" borderId="102" xfId="14" applyNumberFormat="1" applyFont="1" applyFill="1" applyBorder="1" applyAlignment="1" applyProtection="1">
      <alignment horizontal="distributed" vertical="center"/>
    </xf>
    <xf numFmtId="176" fontId="14" fillId="0" borderId="109" xfId="14" applyNumberFormat="1" applyFont="1" applyFill="1" applyBorder="1" applyAlignment="1" applyProtection="1">
      <alignment horizontal="distributed" vertical="center"/>
    </xf>
    <xf numFmtId="176" fontId="14" fillId="0" borderId="131" xfId="14" applyNumberFormat="1" applyFont="1" applyFill="1" applyBorder="1" applyAlignment="1" applyProtection="1">
      <alignment horizontal="distributed" vertical="center"/>
    </xf>
    <xf numFmtId="176" fontId="16" fillId="0" borderId="98" xfId="2" applyNumberFormat="1" applyFont="1" applyFill="1" applyBorder="1" applyAlignment="1" applyProtection="1">
      <alignment horizontal="right" vertical="center"/>
    </xf>
    <xf numFmtId="176" fontId="14" fillId="0" borderId="132" xfId="14" applyNumberFormat="1" applyFont="1" applyFill="1" applyBorder="1" applyAlignment="1" applyProtection="1">
      <alignment vertical="center"/>
    </xf>
    <xf numFmtId="176" fontId="14" fillId="0" borderId="99" xfId="14" applyNumberFormat="1" applyFont="1" applyFill="1" applyBorder="1" applyAlignment="1" applyProtection="1">
      <alignment vertical="center"/>
    </xf>
    <xf numFmtId="176" fontId="16" fillId="0" borderId="108" xfId="2" applyNumberFormat="1" applyFont="1" applyFill="1" applyBorder="1" applyAlignment="1" applyProtection="1">
      <alignment horizontal="right" vertical="center" shrinkToFit="1"/>
    </xf>
    <xf numFmtId="176" fontId="16" fillId="0" borderId="118" xfId="2" applyNumberFormat="1" applyFont="1" applyFill="1" applyBorder="1" applyAlignment="1" applyProtection="1">
      <alignment horizontal="right" vertical="center" shrinkToFit="1"/>
    </xf>
    <xf numFmtId="176" fontId="14" fillId="0" borderId="3" xfId="2" applyNumberFormat="1" applyFont="1" applyFill="1" applyBorder="1" applyAlignment="1" applyProtection="1">
      <alignment horizontal="right" vertical="center" shrinkToFit="1"/>
    </xf>
    <xf numFmtId="176" fontId="24" fillId="0" borderId="118" xfId="2" applyNumberFormat="1" applyFont="1" applyFill="1" applyBorder="1" applyAlignment="1" applyProtection="1">
      <alignment horizontal="right" vertical="center" shrinkToFit="1"/>
    </xf>
    <xf numFmtId="176" fontId="21" fillId="0" borderId="25" xfId="2" applyNumberFormat="1" applyFont="1" applyFill="1" applyBorder="1" applyAlignment="1" applyProtection="1">
      <alignment horizontal="right" vertical="center"/>
    </xf>
    <xf numFmtId="176" fontId="16" fillId="0" borderId="7" xfId="2" applyNumberFormat="1" applyFont="1" applyFill="1" applyBorder="1" applyAlignment="1" applyProtection="1">
      <alignment horizontal="right" vertical="center"/>
    </xf>
    <xf numFmtId="176" fontId="16" fillId="0" borderId="134" xfId="2" applyNumberFormat="1" applyFont="1" applyFill="1" applyBorder="1" applyAlignment="1" applyProtection="1">
      <alignment horizontal="right" vertical="center" shrinkToFit="1"/>
    </xf>
    <xf numFmtId="176" fontId="14" fillId="0" borderId="118" xfId="14" applyNumberFormat="1" applyFont="1" applyFill="1" applyBorder="1" applyAlignment="1" applyProtection="1">
      <alignment vertical="center"/>
    </xf>
    <xf numFmtId="176" fontId="14" fillId="0" borderId="119" xfId="14" applyNumberFormat="1" applyFont="1" applyFill="1" applyBorder="1" applyAlignment="1" applyProtection="1">
      <alignment vertical="center"/>
    </xf>
    <xf numFmtId="176" fontId="14" fillId="0" borderId="131" xfId="14" applyNumberFormat="1" applyFont="1" applyFill="1" applyBorder="1" applyAlignment="1" applyProtection="1">
      <alignment vertical="center"/>
    </xf>
    <xf numFmtId="176" fontId="14" fillId="0" borderId="111" xfId="14" applyNumberFormat="1" applyFont="1" applyFill="1" applyBorder="1" applyAlignment="1" applyProtection="1">
      <alignment vertical="center"/>
    </xf>
    <xf numFmtId="176" fontId="14" fillId="0" borderId="101" xfId="14" applyNumberFormat="1" applyFont="1" applyFill="1" applyBorder="1" applyAlignment="1" applyProtection="1">
      <alignment vertical="center"/>
    </xf>
    <xf numFmtId="176" fontId="14" fillId="0" borderId="102" xfId="14" applyNumberFormat="1" applyFont="1" applyFill="1" applyBorder="1" applyAlignment="1" applyProtection="1">
      <alignment vertical="center"/>
    </xf>
    <xf numFmtId="176" fontId="14" fillId="0" borderId="126" xfId="14" applyNumberFormat="1" applyFont="1" applyFill="1" applyBorder="1" applyAlignment="1" applyProtection="1">
      <alignment vertical="center"/>
    </xf>
    <xf numFmtId="176" fontId="16" fillId="0" borderId="136" xfId="2" applyNumberFormat="1" applyFont="1" applyFill="1" applyBorder="1" applyAlignment="1" applyProtection="1">
      <alignment horizontal="right" vertical="center" shrinkToFit="1"/>
    </xf>
    <xf numFmtId="176" fontId="16" fillId="0" borderId="113" xfId="2" applyNumberFormat="1" applyFont="1" applyFill="1" applyBorder="1" applyAlignment="1" applyProtection="1">
      <alignment horizontal="right" vertical="center" shrinkToFit="1"/>
    </xf>
    <xf numFmtId="176" fontId="16" fillId="0" borderId="135" xfId="2" applyNumberFormat="1" applyFont="1" applyFill="1" applyBorder="1" applyAlignment="1" applyProtection="1">
      <alignment horizontal="right" vertical="center"/>
    </xf>
    <xf numFmtId="176" fontId="16" fillId="0" borderId="136" xfId="2" applyNumberFormat="1" applyFont="1" applyFill="1" applyBorder="1" applyAlignment="1" applyProtection="1">
      <alignment horizontal="right" vertical="center"/>
    </xf>
    <xf numFmtId="176" fontId="16" fillId="0" borderId="113" xfId="2" applyNumberFormat="1" applyFont="1" applyFill="1" applyBorder="1" applyAlignment="1" applyProtection="1">
      <alignment horizontal="right" vertical="center"/>
    </xf>
    <xf numFmtId="176" fontId="16" fillId="0" borderId="133" xfId="2" applyNumberFormat="1" applyFont="1" applyFill="1" applyBorder="1" applyAlignment="1" applyProtection="1">
      <alignment horizontal="right" vertical="center"/>
    </xf>
    <xf numFmtId="176" fontId="16" fillId="0" borderId="101" xfId="2" applyNumberFormat="1" applyFont="1" applyFill="1" applyBorder="1" applyAlignment="1" applyProtection="1">
      <alignment horizontal="right" vertical="center"/>
    </xf>
    <xf numFmtId="176" fontId="16" fillId="0" borderId="118" xfId="2" applyNumberFormat="1" applyFont="1" applyFill="1" applyBorder="1" applyAlignment="1" applyProtection="1">
      <alignment horizontal="right" vertical="center"/>
    </xf>
    <xf numFmtId="176" fontId="14" fillId="0" borderId="59" xfId="10" applyNumberFormat="1" applyFont="1" applyFill="1" applyBorder="1" applyAlignment="1">
      <alignment horizontal="right" vertical="center" shrinkToFit="1"/>
    </xf>
    <xf numFmtId="176" fontId="14" fillId="0" borderId="52" xfId="10" applyNumberFormat="1" applyFont="1" applyFill="1" applyBorder="1" applyAlignment="1">
      <alignment horizontal="right" vertical="center" shrinkToFit="1"/>
    </xf>
    <xf numFmtId="176" fontId="14" fillId="0" borderId="55" xfId="10" applyNumberFormat="1" applyFont="1" applyFill="1" applyBorder="1" applyAlignment="1">
      <alignment horizontal="right" vertical="center" shrinkToFit="1"/>
    </xf>
    <xf numFmtId="176" fontId="14" fillId="0" borderId="24" xfId="11" applyNumberFormat="1" applyFont="1" applyFill="1" applyBorder="1" applyAlignment="1" applyProtection="1">
      <alignment vertical="center"/>
    </xf>
    <xf numFmtId="176" fontId="14" fillId="0" borderId="5" xfId="2" applyNumberFormat="1" applyFont="1" applyFill="1" applyBorder="1" applyAlignment="1" applyProtection="1">
      <alignment vertical="center" shrinkToFit="1"/>
    </xf>
    <xf numFmtId="176" fontId="14" fillId="0" borderId="72" xfId="2" applyNumberFormat="1" applyFont="1" applyFill="1" applyBorder="1" applyAlignment="1" applyProtection="1">
      <alignment vertical="center" shrinkToFit="1"/>
    </xf>
    <xf numFmtId="176" fontId="14" fillId="0" borderId="5" xfId="2" applyNumberFormat="1" applyFont="1" applyFill="1" applyBorder="1" applyAlignment="1" applyProtection="1">
      <alignment vertical="center" shrinkToFit="1"/>
      <protection locked="0"/>
    </xf>
    <xf numFmtId="176" fontId="14" fillId="0" borderId="9" xfId="2" applyNumberFormat="1" applyFont="1" applyFill="1" applyBorder="1" applyAlignment="1" applyProtection="1">
      <alignment horizontal="right" vertical="center" shrinkToFit="1"/>
    </xf>
    <xf numFmtId="176" fontId="16" fillId="0" borderId="69" xfId="2" applyNumberFormat="1" applyFont="1" applyFill="1" applyBorder="1" applyAlignment="1" applyProtection="1">
      <alignment horizontal="right" vertical="center" shrinkToFit="1"/>
    </xf>
    <xf numFmtId="176" fontId="16" fillId="0" borderId="2" xfId="2" applyNumberFormat="1" applyFont="1" applyFill="1" applyBorder="1" applyAlignment="1" applyProtection="1">
      <alignment vertical="center" shrinkToFit="1"/>
      <protection locked="0"/>
    </xf>
    <xf numFmtId="176" fontId="16" fillId="0" borderId="2" xfId="2" applyNumberFormat="1" applyFont="1" applyFill="1" applyBorder="1" applyAlignment="1" applyProtection="1">
      <alignment horizontal="right" vertical="center" shrinkToFit="1"/>
    </xf>
    <xf numFmtId="176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14" fillId="0" borderId="16" xfId="2" applyNumberFormat="1" applyFont="1" applyFill="1" applyBorder="1" applyAlignment="1" applyProtection="1">
      <alignment vertical="center" shrinkToFit="1"/>
    </xf>
    <xf numFmtId="176" fontId="14" fillId="0" borderId="75" xfId="2" applyNumberFormat="1" applyFont="1" applyFill="1" applyBorder="1" applyAlignment="1" applyProtection="1">
      <alignment horizontal="right" vertical="center" shrinkToFit="1"/>
    </xf>
    <xf numFmtId="176" fontId="16" fillId="0" borderId="16" xfId="2" applyNumberFormat="1" applyFont="1" applyFill="1" applyBorder="1" applyAlignment="1" applyProtection="1">
      <alignment vertical="center" shrinkToFit="1"/>
      <protection locked="0"/>
    </xf>
    <xf numFmtId="176" fontId="16" fillId="0" borderId="16" xfId="2" applyNumberFormat="1" applyFont="1" applyFill="1" applyBorder="1" applyAlignment="1" applyProtection="1">
      <alignment vertical="center" shrinkToFit="1"/>
    </xf>
    <xf numFmtId="176" fontId="14" fillId="0" borderId="2" xfId="2" applyNumberFormat="1" applyFont="1" applyFill="1" applyBorder="1" applyAlignment="1" applyProtection="1">
      <alignment vertical="center" shrinkToFit="1"/>
    </xf>
    <xf numFmtId="176" fontId="14" fillId="0" borderId="69" xfId="2" applyNumberFormat="1" applyFont="1" applyFill="1" applyBorder="1" applyAlignment="1" applyProtection="1">
      <alignment horizontal="right" vertical="center" shrinkToFit="1"/>
    </xf>
    <xf numFmtId="176" fontId="16" fillId="0" borderId="5" xfId="2" applyNumberFormat="1" applyFont="1" applyFill="1" applyBorder="1" applyAlignment="1" applyProtection="1">
      <alignment vertical="center" shrinkToFit="1"/>
      <protection locked="0"/>
    </xf>
    <xf numFmtId="176" fontId="16" fillId="0" borderId="5" xfId="2" applyNumberFormat="1" applyFont="1" applyFill="1" applyBorder="1" applyAlignment="1" applyProtection="1">
      <alignment vertical="center" shrinkToFit="1"/>
    </xf>
    <xf numFmtId="176" fontId="16" fillId="0" borderId="99" xfId="2" applyNumberFormat="1" applyFont="1" applyFill="1" applyBorder="1" applyAlignment="1" applyProtection="1">
      <alignment vertical="center" shrinkToFit="1"/>
    </xf>
    <xf numFmtId="176" fontId="16" fillId="0" borderId="101" xfId="2" applyNumberFormat="1" applyFont="1" applyFill="1" applyBorder="1" applyAlignment="1" applyProtection="1">
      <alignment vertical="center" shrinkToFit="1"/>
    </xf>
    <xf numFmtId="176" fontId="16" fillId="0" borderId="7" xfId="2" applyNumberFormat="1" applyFont="1" applyFill="1" applyBorder="1" applyAlignment="1" applyProtection="1">
      <alignment vertical="center" shrinkToFit="1"/>
    </xf>
    <xf numFmtId="176" fontId="16" fillId="0" borderId="15" xfId="2" applyNumberFormat="1" applyFont="1" applyFill="1" applyBorder="1" applyAlignment="1" applyProtection="1">
      <alignment vertical="center" shrinkToFit="1"/>
    </xf>
    <xf numFmtId="176" fontId="14" fillId="0" borderId="72" xfId="2" applyNumberFormat="1" applyFont="1" applyFill="1" applyBorder="1" applyAlignment="1" applyProtection="1">
      <alignment horizontal="right" vertical="center" shrinkToFit="1"/>
    </xf>
    <xf numFmtId="176" fontId="14" fillId="0" borderId="68" xfId="2" applyNumberFormat="1" applyFont="1" applyFill="1" applyBorder="1" applyAlignment="1" applyProtection="1">
      <alignment horizontal="center" vertical="center" shrinkToFit="1"/>
    </xf>
    <xf numFmtId="176" fontId="16" fillId="0" borderId="70" xfId="2" applyNumberFormat="1" applyFont="1" applyFill="1" applyBorder="1" applyAlignment="1" applyProtection="1">
      <alignment horizontal="center" vertical="center" shrinkToFit="1"/>
    </xf>
    <xf numFmtId="176" fontId="14" fillId="0" borderId="7" xfId="2" applyNumberFormat="1" applyFont="1" applyFill="1" applyBorder="1" applyAlignment="1" applyProtection="1">
      <alignment vertical="center" shrinkToFit="1"/>
    </xf>
    <xf numFmtId="176" fontId="14" fillId="0" borderId="2" xfId="2" applyNumberFormat="1" applyFont="1" applyFill="1" applyBorder="1" applyAlignment="1" applyProtection="1">
      <alignment horizontal="right" vertical="center" shrinkToFit="1"/>
    </xf>
    <xf numFmtId="176" fontId="14" fillId="0" borderId="2" xfId="2" applyNumberFormat="1" applyFont="1" applyFill="1" applyBorder="1" applyAlignment="1" applyProtection="1">
      <alignment vertical="center" shrinkToFit="1"/>
      <protection locked="0"/>
    </xf>
    <xf numFmtId="176" fontId="14" fillId="0" borderId="7" xfId="2" applyNumberFormat="1" applyFont="1" applyFill="1" applyBorder="1" applyAlignment="1" applyProtection="1">
      <alignment vertical="center" shrinkToFit="1"/>
      <protection locked="0"/>
    </xf>
    <xf numFmtId="176" fontId="14" fillId="0" borderId="2" xfId="2" applyNumberFormat="1" applyFont="1" applyFill="1" applyBorder="1" applyAlignment="1">
      <alignment vertical="center" shrinkToFit="1"/>
    </xf>
    <xf numFmtId="176" fontId="14" fillId="0" borderId="7" xfId="2" applyNumberFormat="1" applyFont="1" applyFill="1" applyBorder="1" applyAlignment="1">
      <alignment vertical="center" shrinkToFit="1"/>
    </xf>
    <xf numFmtId="176" fontId="16" fillId="0" borderId="2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9" xfId="2" applyNumberFormat="1" applyFont="1" applyFill="1" applyBorder="1" applyAlignment="1" applyProtection="1">
      <alignment vertical="center" shrinkToFit="1"/>
    </xf>
    <xf numFmtId="176" fontId="14" fillId="0" borderId="52" xfId="2" applyNumberFormat="1" applyFont="1" applyFill="1" applyBorder="1" applyAlignment="1" applyProtection="1">
      <alignment vertical="center" shrinkToFit="1"/>
    </xf>
    <xf numFmtId="176" fontId="14" fillId="0" borderId="0" xfId="2" applyNumberFormat="1" applyFont="1" applyFill="1" applyBorder="1" applyAlignment="1" applyProtection="1">
      <alignment vertical="center" shrinkToFit="1"/>
    </xf>
    <xf numFmtId="176" fontId="14" fillId="0" borderId="2" xfId="9" applyNumberFormat="1" applyFont="1" applyFill="1" applyBorder="1" applyAlignment="1">
      <alignment vertical="center" shrinkToFit="1"/>
    </xf>
    <xf numFmtId="176" fontId="14" fillId="0" borderId="71" xfId="2" applyNumberFormat="1" applyFont="1" applyFill="1" applyBorder="1" applyAlignment="1" applyProtection="1">
      <alignment horizontal="center" vertical="center" shrinkToFit="1"/>
    </xf>
    <xf numFmtId="176" fontId="14" fillId="0" borderId="15" xfId="2" applyNumberFormat="1" applyFont="1" applyFill="1" applyBorder="1" applyAlignment="1" applyProtection="1">
      <alignment vertical="center" shrinkToFit="1"/>
    </xf>
    <xf numFmtId="176" fontId="14" fillId="0" borderId="99" xfId="2" applyNumberFormat="1" applyFont="1" applyFill="1" applyBorder="1" applyAlignment="1" applyProtection="1">
      <alignment vertical="center" shrinkToFit="1"/>
    </xf>
    <xf numFmtId="176" fontId="14" fillId="0" borderId="101" xfId="2" applyNumberFormat="1" applyFont="1" applyFill="1" applyBorder="1" applyAlignment="1" applyProtection="1">
      <alignment vertical="center" shrinkToFit="1"/>
    </xf>
    <xf numFmtId="176" fontId="14" fillId="0" borderId="7" xfId="2" applyNumberFormat="1" applyFont="1" applyFill="1" applyBorder="1" applyAlignment="1" applyProtection="1">
      <alignment horizontal="right" vertical="center" shrinkToFit="1"/>
    </xf>
    <xf numFmtId="176" fontId="14" fillId="0" borderId="9" xfId="2" applyNumberFormat="1" applyFont="1" applyFill="1" applyBorder="1" applyAlignment="1" applyProtection="1">
      <alignment horizontal="center" vertical="center" shrinkToFit="1"/>
    </xf>
    <xf numFmtId="176" fontId="14" fillId="0" borderId="7" xfId="2" applyNumberFormat="1" applyFont="1" applyFill="1" applyBorder="1" applyAlignment="1" applyProtection="1">
      <alignment horizontal="center" vertical="center" shrinkToFit="1"/>
    </xf>
    <xf numFmtId="176" fontId="14" fillId="0" borderId="2" xfId="2" applyNumberFormat="1" applyFont="1" applyFill="1" applyBorder="1" applyAlignment="1" applyProtection="1">
      <alignment horizontal="center" vertical="center" shrinkToFit="1"/>
    </xf>
    <xf numFmtId="176" fontId="14" fillId="0" borderId="16" xfId="9" applyNumberFormat="1" applyFont="1" applyFill="1" applyBorder="1" applyAlignment="1">
      <alignment vertical="center" shrinkToFit="1"/>
    </xf>
    <xf numFmtId="176" fontId="14" fillId="0" borderId="16" xfId="2" applyNumberFormat="1" applyFont="1" applyFill="1" applyBorder="1" applyAlignment="1" applyProtection="1">
      <alignment vertical="center" shrinkToFit="1"/>
      <protection locked="0"/>
    </xf>
    <xf numFmtId="176" fontId="14" fillId="0" borderId="7" xfId="0" applyNumberFormat="1" applyFont="1" applyFill="1" applyBorder="1" applyAlignment="1" applyProtection="1">
      <alignment vertical="center"/>
    </xf>
    <xf numFmtId="176" fontId="14" fillId="0" borderId="7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>
      <alignment horizontal="distributed" vertical="center"/>
    </xf>
    <xf numFmtId="176" fontId="14" fillId="0" borderId="15" xfId="0" applyNumberFormat="1" applyFont="1" applyFill="1" applyBorder="1" applyAlignment="1" applyProtection="1">
      <alignment horizontal="distributed" vertical="center"/>
    </xf>
    <xf numFmtId="176" fontId="14" fillId="0" borderId="3" xfId="0" applyNumberFormat="1" applyFont="1" applyFill="1" applyBorder="1" applyAlignment="1" applyProtection="1">
      <alignment horizontal="distributed" vertical="center"/>
    </xf>
    <xf numFmtId="176" fontId="14" fillId="0" borderId="33" xfId="0" applyNumberFormat="1" applyFont="1" applyFill="1" applyBorder="1" applyAlignment="1" applyProtection="1">
      <alignment horizontal="distributed" vertical="center"/>
    </xf>
    <xf numFmtId="176" fontId="14" fillId="0" borderId="99" xfId="0" applyNumberFormat="1" applyFont="1" applyFill="1" applyBorder="1" applyAlignment="1" applyProtection="1">
      <alignment vertical="center"/>
    </xf>
    <xf numFmtId="176" fontId="14" fillId="0" borderId="47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horizontal="right" vertical="center"/>
      <protection locked="0"/>
    </xf>
    <xf numFmtId="176" fontId="14" fillId="0" borderId="7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center" vertical="center"/>
    </xf>
    <xf numFmtId="176" fontId="14" fillId="0" borderId="113" xfId="6" applyNumberFormat="1" applyFont="1" applyBorder="1" applyAlignment="1" applyProtection="1">
      <alignment horizontal="center" vertical="center"/>
    </xf>
    <xf numFmtId="176" fontId="14" fillId="0" borderId="7" xfId="7" applyNumberFormat="1" applyFont="1" applyFill="1" applyBorder="1" applyAlignment="1" applyProtection="1">
      <alignment horizontal="distributed" vertical="center"/>
    </xf>
    <xf numFmtId="176" fontId="14" fillId="0" borderId="2" xfId="7" applyNumberFormat="1" applyFont="1" applyFill="1" applyBorder="1" applyAlignment="1" applyProtection="1">
      <alignment horizontal="distributed" vertical="center"/>
    </xf>
    <xf numFmtId="176" fontId="14" fillId="0" borderId="7" xfId="7" applyNumberFormat="1" applyFont="1" applyFill="1" applyBorder="1" applyAlignment="1" applyProtection="1">
      <alignment horizontal="center" vertical="center"/>
    </xf>
    <xf numFmtId="176" fontId="14" fillId="0" borderId="8" xfId="7" applyNumberFormat="1" applyFont="1" applyFill="1" applyBorder="1" applyAlignment="1" applyProtection="1">
      <alignment horizontal="center" vertical="center"/>
    </xf>
    <xf numFmtId="176" fontId="16" fillId="0" borderId="2" xfId="7" applyNumberFormat="1" applyFont="1" applyFill="1" applyBorder="1" applyAlignment="1" applyProtection="1">
      <alignment horizontal="center" vertical="center"/>
    </xf>
    <xf numFmtId="176" fontId="14" fillId="0" borderId="50" xfId="6" applyNumberFormat="1" applyFont="1" applyBorder="1" applyAlignment="1" applyProtection="1">
      <alignment horizontal="right" vertical="center"/>
      <protection locked="0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23" xfId="5" applyNumberFormat="1" applyFont="1" applyBorder="1" applyAlignment="1">
      <alignment vertical="center" shrinkToFit="1"/>
    </xf>
    <xf numFmtId="176" fontId="14" fillId="0" borderId="65" xfId="5" applyNumberFormat="1" applyFont="1" applyBorder="1" applyAlignment="1">
      <alignment vertical="center" shrinkToFit="1"/>
    </xf>
    <xf numFmtId="176" fontId="14" fillId="0" borderId="55" xfId="5" applyNumberFormat="1" applyFont="1" applyBorder="1" applyAlignment="1">
      <alignment vertical="center" shrinkToFit="1"/>
    </xf>
    <xf numFmtId="176" fontId="14" fillId="0" borderId="16" xfId="7" applyNumberFormat="1" applyFont="1" applyFill="1" applyBorder="1" applyAlignment="1" applyProtection="1">
      <alignment horizontal="center" vertical="center"/>
    </xf>
    <xf numFmtId="176" fontId="14" fillId="0" borderId="6" xfId="10" applyNumberFormat="1" applyFont="1" applyFill="1" applyBorder="1" applyAlignment="1" applyProtection="1">
      <alignment vertical="center" shrinkToFit="1"/>
    </xf>
    <xf numFmtId="176" fontId="14" fillId="0" borderId="21" xfId="10" applyNumberFormat="1" applyFont="1" applyFill="1" applyBorder="1" applyAlignment="1" applyProtection="1">
      <alignment vertical="center" shrinkToFit="1"/>
    </xf>
    <xf numFmtId="176" fontId="14" fillId="0" borderId="5" xfId="11" applyNumberFormat="1" applyFont="1" applyFill="1" applyBorder="1" applyAlignment="1" applyProtection="1">
      <alignment vertical="center" shrinkToFit="1"/>
    </xf>
    <xf numFmtId="176" fontId="14" fillId="0" borderId="101" xfId="11" applyNumberFormat="1" applyFont="1" applyFill="1" applyBorder="1" applyAlignment="1" applyProtection="1">
      <alignment vertical="center" shrinkToFit="1"/>
    </xf>
    <xf numFmtId="176" fontId="14" fillId="0" borderId="6" xfId="11" applyNumberFormat="1" applyFont="1" applyFill="1" applyBorder="1" applyAlignment="1" applyProtection="1">
      <alignment vertical="center" shrinkToFit="1"/>
    </xf>
    <xf numFmtId="176" fontId="14" fillId="0" borderId="34" xfId="11" applyNumberFormat="1" applyFont="1" applyFill="1" applyBorder="1" applyAlignment="1" applyProtection="1">
      <alignment vertical="center" shrinkToFit="1"/>
    </xf>
    <xf numFmtId="176" fontId="14" fillId="0" borderId="0" xfId="10" applyNumberFormat="1" applyFont="1" applyFill="1" applyAlignment="1">
      <alignment vertical="center" shrinkToFit="1"/>
    </xf>
    <xf numFmtId="176" fontId="14" fillId="0" borderId="7" xfId="10" applyNumberFormat="1" applyFont="1" applyFill="1" applyBorder="1" applyAlignment="1" applyProtection="1">
      <alignment horizontal="centerContinuous" vertical="center" shrinkToFit="1"/>
    </xf>
    <xf numFmtId="176" fontId="14" fillId="0" borderId="0" xfId="10" applyNumberFormat="1" applyFont="1" applyFill="1" applyBorder="1" applyAlignment="1" applyProtection="1">
      <alignment horizontal="centerContinuous" vertical="center" shrinkToFit="1"/>
    </xf>
    <xf numFmtId="176" fontId="14" fillId="0" borderId="2" xfId="11" applyNumberFormat="1" applyFont="1" applyFill="1" applyBorder="1" applyAlignment="1" applyProtection="1">
      <alignment horizontal="right" vertical="center" shrinkToFit="1"/>
    </xf>
    <xf numFmtId="176" fontId="14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22" xfId="11" applyNumberFormat="1" applyFont="1" applyFill="1" applyBorder="1" applyAlignment="1" applyProtection="1">
      <alignment horizontal="right" vertical="center" shrinkToFit="1"/>
    </xf>
    <xf numFmtId="176" fontId="14" fillId="0" borderId="22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52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62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10" xfId="10" applyNumberFormat="1" applyFont="1" applyFill="1" applyBorder="1" applyAlignment="1" applyProtection="1">
      <alignment horizontal="distributed" vertical="center" shrinkToFit="1"/>
    </xf>
    <xf numFmtId="176" fontId="14" fillId="0" borderId="13" xfId="11" applyNumberFormat="1" applyFont="1" applyFill="1" applyBorder="1" applyAlignment="1" applyProtection="1">
      <alignment horizontal="right" vertical="center" shrinkToFit="1"/>
    </xf>
    <xf numFmtId="176" fontId="14" fillId="0" borderId="59" xfId="11" applyNumberFormat="1" applyFont="1" applyFill="1" applyBorder="1" applyAlignment="1" applyProtection="1">
      <alignment horizontal="right" vertical="center" shrinkToFit="1"/>
    </xf>
    <xf numFmtId="176" fontId="14" fillId="0" borderId="39" xfId="11" applyNumberFormat="1" applyFont="1" applyFill="1" applyBorder="1" applyAlignment="1" applyProtection="1">
      <alignment horizontal="right" vertical="center" shrinkToFit="1"/>
    </xf>
    <xf numFmtId="176" fontId="14" fillId="0" borderId="63" xfId="11" applyNumberFormat="1" applyFont="1" applyFill="1" applyBorder="1" applyAlignment="1" applyProtection="1">
      <alignment horizontal="right" vertical="center" shrinkToFit="1"/>
    </xf>
    <xf numFmtId="176" fontId="14" fillId="0" borderId="7" xfId="10" applyNumberFormat="1" applyFont="1" applyFill="1" applyBorder="1" applyAlignment="1" applyProtection="1">
      <alignment vertical="center" shrinkToFit="1"/>
    </xf>
    <xf numFmtId="176" fontId="14" fillId="0" borderId="3" xfId="10" applyNumberFormat="1" applyFont="1" applyFill="1" applyBorder="1" applyAlignment="1" applyProtection="1">
      <alignment horizontal="distributed" vertical="center" shrinkToFit="1"/>
    </xf>
    <xf numFmtId="176" fontId="14" fillId="0" borderId="7" xfId="11" applyNumberFormat="1" applyFont="1" applyFill="1" applyBorder="1" applyAlignment="1" applyProtection="1">
      <alignment horizontal="right" vertical="center" shrinkToFit="1"/>
    </xf>
    <xf numFmtId="176" fontId="14" fillId="0" borderId="52" xfId="11" applyNumberFormat="1" applyFont="1" applyFill="1" applyBorder="1" applyAlignment="1" applyProtection="1">
      <alignment horizontal="right" vertical="center" shrinkToFit="1"/>
    </xf>
    <xf numFmtId="176" fontId="14" fillId="0" borderId="0" xfId="11" applyNumberFormat="1" applyFont="1" applyFill="1" applyBorder="1" applyAlignment="1" applyProtection="1">
      <alignment horizontal="right" vertical="center" shrinkToFit="1"/>
    </xf>
    <xf numFmtId="176" fontId="14" fillId="0" borderId="62" xfId="11" applyNumberFormat="1" applyFont="1" applyFill="1" applyBorder="1" applyAlignment="1" applyProtection="1">
      <alignment horizontal="right" vertical="center" shrinkToFit="1"/>
    </xf>
    <xf numFmtId="176" fontId="14" fillId="0" borderId="15" xfId="10" applyNumberFormat="1" applyFont="1" applyFill="1" applyBorder="1" applyAlignment="1" applyProtection="1">
      <alignment vertical="center" shrinkToFit="1"/>
    </xf>
    <xf numFmtId="176" fontId="14" fillId="0" borderId="25" xfId="10" applyNumberFormat="1" applyFont="1" applyFill="1" applyBorder="1" applyAlignment="1" applyProtection="1">
      <alignment horizontal="distributed" vertical="center" shrinkToFit="1"/>
    </xf>
    <xf numFmtId="176" fontId="14" fillId="0" borderId="46" xfId="11" applyNumberFormat="1" applyFont="1" applyFill="1" applyBorder="1" applyAlignment="1" applyProtection="1">
      <alignment horizontal="right" vertical="center" shrinkToFit="1"/>
    </xf>
    <xf numFmtId="176" fontId="14" fillId="0" borderId="55" xfId="11" applyNumberFormat="1" applyFont="1" applyFill="1" applyBorder="1" applyAlignment="1" applyProtection="1">
      <alignment horizontal="right" vertical="center" shrinkToFit="1"/>
    </xf>
    <xf numFmtId="176" fontId="14" fillId="0" borderId="1" xfId="11" applyNumberFormat="1" applyFont="1" applyFill="1" applyBorder="1" applyAlignment="1" applyProtection="1">
      <alignment horizontal="right" vertical="center" shrinkToFit="1"/>
    </xf>
    <xf numFmtId="176" fontId="14" fillId="0" borderId="64" xfId="11" applyNumberFormat="1" applyFont="1" applyFill="1" applyBorder="1" applyAlignment="1" applyProtection="1">
      <alignment horizontal="right" vertical="center" shrinkToFit="1"/>
    </xf>
    <xf numFmtId="176" fontId="14" fillId="0" borderId="23" xfId="11" applyNumberFormat="1" applyFont="1" applyFill="1" applyBorder="1" applyAlignment="1" applyProtection="1">
      <alignment horizontal="right" vertical="center" shrinkToFit="1"/>
    </xf>
    <xf numFmtId="176" fontId="14" fillId="0" borderId="65" xfId="11" applyNumberFormat="1" applyFont="1" applyFill="1" applyBorder="1" applyAlignment="1" applyProtection="1">
      <alignment horizontal="right" vertical="center" shrinkToFit="1"/>
    </xf>
    <xf numFmtId="176" fontId="14" fillId="0" borderId="0" xfId="10" applyNumberFormat="1" applyFont="1" applyFill="1" applyBorder="1" applyAlignment="1" applyProtection="1">
      <alignment vertical="center" shrinkToFit="1"/>
    </xf>
    <xf numFmtId="176" fontId="14" fillId="0" borderId="0" xfId="11" applyNumberFormat="1" applyFont="1" applyFill="1" applyBorder="1" applyAlignment="1" applyProtection="1">
      <alignment vertical="center" shrinkToFit="1"/>
    </xf>
    <xf numFmtId="176" fontId="16" fillId="0" borderId="0" xfId="10" applyNumberFormat="1" applyFont="1" applyFill="1" applyBorder="1" applyAlignment="1" applyProtection="1">
      <alignment vertical="center" shrinkToFit="1"/>
    </xf>
    <xf numFmtId="176" fontId="14" fillId="0" borderId="1" xfId="11" applyNumberFormat="1" applyFont="1" applyFill="1" applyBorder="1" applyAlignment="1" applyProtection="1">
      <alignment vertical="center" shrinkToFit="1"/>
    </xf>
    <xf numFmtId="176" fontId="14" fillId="0" borderId="52" xfId="11" applyNumberFormat="1" applyFont="1" applyFill="1" applyBorder="1" applyAlignment="1">
      <alignment vertical="center" shrinkToFit="1"/>
    </xf>
    <xf numFmtId="176" fontId="14" fillId="0" borderId="52" xfId="11" applyNumberFormat="1" applyFont="1" applyFill="1" applyBorder="1" applyAlignment="1" applyProtection="1">
      <alignment vertical="center" shrinkToFit="1"/>
    </xf>
    <xf numFmtId="176" fontId="14" fillId="0" borderId="52" xfId="2" applyNumberFormat="1" applyFont="1" applyFill="1" applyBorder="1" applyAlignment="1">
      <alignment vertical="center" shrinkToFit="1"/>
    </xf>
    <xf numFmtId="176" fontId="14" fillId="0" borderId="55" xfId="11" applyNumberFormat="1" applyFont="1" applyFill="1" applyBorder="1" applyAlignment="1">
      <alignment vertical="center" shrinkToFit="1"/>
    </xf>
    <xf numFmtId="176" fontId="14" fillId="0" borderId="55" xfId="11" applyNumberFormat="1" applyFont="1" applyFill="1" applyBorder="1" applyAlignment="1" applyProtection="1">
      <alignment vertical="center" shrinkToFit="1"/>
    </xf>
    <xf numFmtId="176" fontId="14" fillId="0" borderId="7" xfId="0" applyNumberFormat="1" applyFont="1" applyFill="1" applyBorder="1" applyAlignment="1" applyProtection="1">
      <alignment horizontal="center" vertical="center"/>
    </xf>
    <xf numFmtId="176" fontId="14" fillId="0" borderId="7" xfId="0" applyNumberFormat="1" applyFont="1" applyFill="1" applyBorder="1" applyAlignment="1" applyProtection="1">
      <alignment vertical="center"/>
    </xf>
    <xf numFmtId="176" fontId="14" fillId="0" borderId="32" xfId="0" applyNumberFormat="1" applyFont="1" applyFill="1" applyBorder="1" applyAlignment="1" applyProtection="1">
      <alignment vertical="center"/>
    </xf>
    <xf numFmtId="176" fontId="14" fillId="0" borderId="7" xfId="0" applyNumberFormat="1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vertical="center"/>
    </xf>
    <xf numFmtId="176" fontId="14" fillId="0" borderId="37" xfId="0" applyNumberFormat="1" applyFont="1" applyFill="1" applyBorder="1" applyAlignment="1" applyProtection="1">
      <alignment vertical="center"/>
    </xf>
    <xf numFmtId="176" fontId="25" fillId="0" borderId="26" xfId="0" applyNumberFormat="1" applyFont="1" applyFill="1" applyBorder="1" applyAlignment="1" applyProtection="1">
      <alignment horizontal="distributed" vertical="top" wrapText="1"/>
    </xf>
    <xf numFmtId="176" fontId="14" fillId="0" borderId="126" xfId="0" applyNumberFormat="1" applyFont="1" applyFill="1" applyBorder="1" applyAlignment="1" applyProtection="1">
      <alignment horizontal="center" vertical="center"/>
    </xf>
    <xf numFmtId="176" fontId="14" fillId="0" borderId="137" xfId="0" applyNumberFormat="1" applyFont="1" applyFill="1" applyBorder="1" applyAlignment="1" applyProtection="1">
      <alignment vertical="center"/>
    </xf>
    <xf numFmtId="176" fontId="14" fillId="0" borderId="101" xfId="0" applyNumberFormat="1" applyFont="1" applyFill="1" applyBorder="1" applyAlignment="1" applyProtection="1">
      <alignment vertical="center"/>
    </xf>
    <xf numFmtId="176" fontId="14" fillId="0" borderId="104" xfId="0" applyNumberFormat="1" applyFont="1" applyFill="1" applyBorder="1" applyAlignment="1" applyProtection="1">
      <alignment vertical="center"/>
      <protection locked="0"/>
    </xf>
    <xf numFmtId="176" fontId="14" fillId="0" borderId="120" xfId="0" applyNumberFormat="1" applyFont="1" applyFill="1" applyBorder="1" applyAlignment="1" applyProtection="1">
      <alignment vertical="center"/>
      <protection locked="0"/>
    </xf>
    <xf numFmtId="176" fontId="14" fillId="0" borderId="103" xfId="0" applyNumberFormat="1" applyFont="1" applyFill="1" applyBorder="1" applyAlignment="1" applyProtection="1">
      <alignment vertical="center"/>
      <protection locked="0"/>
    </xf>
    <xf numFmtId="176" fontId="14" fillId="0" borderId="126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131" xfId="16" applyNumberFormat="1" applyFont="1" applyBorder="1" applyAlignment="1">
      <alignment horizontal="distributed" vertical="center"/>
    </xf>
    <xf numFmtId="176" fontId="14" fillId="0" borderId="143" xfId="16" applyNumberFormat="1" applyFont="1" applyBorder="1" applyAlignment="1" applyProtection="1">
      <alignment horizontal="distributed" vertical="center"/>
    </xf>
    <xf numFmtId="176" fontId="14" fillId="0" borderId="2" xfId="9" applyNumberFormat="1" applyFont="1" applyFill="1" applyBorder="1" applyAlignment="1" applyProtection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176" fontId="14" fillId="0" borderId="27" xfId="0" applyNumberFormat="1" applyFont="1" applyFill="1" applyBorder="1" applyAlignment="1" applyProtection="1">
      <alignment horizontal="distributed" vertical="center"/>
    </xf>
    <xf numFmtId="176" fontId="14" fillId="0" borderId="30" xfId="0" applyNumberFormat="1" applyFont="1" applyFill="1" applyBorder="1" applyAlignment="1" applyProtection="1">
      <alignment horizontal="distributed" vertical="center"/>
    </xf>
    <xf numFmtId="176" fontId="14" fillId="0" borderId="28" xfId="0" applyNumberFormat="1" applyFont="1" applyFill="1" applyBorder="1" applyAlignment="1" applyProtection="1">
      <alignment horizontal="distributed" vertical="center"/>
    </xf>
    <xf numFmtId="176" fontId="14" fillId="0" borderId="7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horizontal="distributed" vertical="center"/>
    </xf>
    <xf numFmtId="176" fontId="14" fillId="0" borderId="7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center" vertical="center"/>
    </xf>
    <xf numFmtId="176" fontId="14" fillId="0" borderId="138" xfId="0" applyNumberFormat="1" applyFont="1" applyFill="1" applyBorder="1" applyAlignment="1" applyProtection="1">
      <alignment horizontal="distributed" vertical="center"/>
    </xf>
    <xf numFmtId="176" fontId="14" fillId="0" borderId="139" xfId="0" applyNumberFormat="1" applyFont="1" applyFill="1" applyBorder="1" applyAlignment="1" applyProtection="1">
      <alignment horizontal="distributed" vertical="center"/>
    </xf>
    <xf numFmtId="176" fontId="14" fillId="0" borderId="140" xfId="0" applyNumberFormat="1" applyFont="1" applyFill="1" applyBorder="1" applyAlignment="1" applyProtection="1">
      <alignment horizontal="distributed" vertical="center"/>
    </xf>
    <xf numFmtId="176" fontId="14" fillId="0" borderId="122" xfId="0" applyNumberFormat="1" applyFont="1" applyFill="1" applyBorder="1" applyAlignment="1" applyProtection="1">
      <alignment horizontal="distributed" vertical="center"/>
    </xf>
    <xf numFmtId="176" fontId="14" fillId="0" borderId="123" xfId="0" applyNumberFormat="1" applyFont="1" applyFill="1" applyBorder="1" applyAlignment="1" applyProtection="1">
      <alignment horizontal="distributed" vertical="center"/>
    </xf>
    <xf numFmtId="176" fontId="14" fillId="0" borderId="124" xfId="0" applyNumberFormat="1" applyFont="1" applyFill="1" applyBorder="1" applyAlignment="1" applyProtection="1">
      <alignment horizontal="distributed" vertical="center"/>
    </xf>
    <xf numFmtId="176" fontId="14" fillId="0" borderId="127" xfId="0" applyNumberFormat="1" applyFont="1" applyFill="1" applyBorder="1" applyAlignment="1" applyProtection="1">
      <alignment horizontal="distributed" vertical="center"/>
    </xf>
    <xf numFmtId="176" fontId="14" fillId="0" borderId="119" xfId="0" applyNumberFormat="1" applyFont="1" applyFill="1" applyBorder="1" applyAlignment="1" applyProtection="1">
      <alignment horizontal="distributed" vertical="center"/>
    </xf>
    <xf numFmtId="176" fontId="14" fillId="0" borderId="141" xfId="0" applyNumberFormat="1" applyFont="1" applyFill="1" applyBorder="1" applyAlignment="1" applyProtection="1">
      <alignment horizontal="distributed" vertical="center"/>
    </xf>
    <xf numFmtId="176" fontId="14" fillId="0" borderId="8" xfId="0" applyNumberFormat="1" applyFont="1" applyFill="1" applyBorder="1" applyAlignment="1" applyProtection="1">
      <alignment horizontal="distributed" vertical="center"/>
    </xf>
    <xf numFmtId="176" fontId="14" fillId="0" borderId="46" xfId="0" applyNumberFormat="1" applyFont="1" applyFill="1" applyBorder="1" applyAlignment="1">
      <alignment horizontal="right" vertical="center"/>
    </xf>
    <xf numFmtId="176" fontId="14" fillId="0" borderId="47" xfId="0" applyNumberFormat="1" applyFont="1" applyFill="1" applyBorder="1" applyAlignment="1">
      <alignment horizontal="right" vertical="center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47" xfId="0" applyNumberFormat="1" applyFont="1" applyFill="1" applyBorder="1" applyAlignment="1" applyProtection="1">
      <alignment horizontal="right" vertical="center"/>
    </xf>
    <xf numFmtId="176" fontId="14" fillId="0" borderId="85" xfId="0" applyNumberFormat="1" applyFont="1" applyFill="1" applyBorder="1" applyAlignment="1">
      <alignment horizontal="right" vertical="center"/>
    </xf>
    <xf numFmtId="176" fontId="14" fillId="0" borderId="32" xfId="0" applyNumberFormat="1" applyFont="1" applyFill="1" applyBorder="1" applyAlignment="1">
      <alignment horizontal="right" vertical="center"/>
    </xf>
    <xf numFmtId="176" fontId="14" fillId="0" borderId="85" xfId="0" applyNumberFormat="1" applyFont="1" applyFill="1" applyBorder="1" applyAlignment="1" applyProtection="1">
      <alignment horizontal="right" vertical="center"/>
      <protection locked="0"/>
    </xf>
    <xf numFmtId="176" fontId="14" fillId="0" borderId="32" xfId="0" applyNumberFormat="1" applyFont="1" applyFill="1" applyBorder="1" applyAlignment="1" applyProtection="1">
      <alignment horizontal="right" vertical="center"/>
      <protection locked="0"/>
    </xf>
    <xf numFmtId="176" fontId="14" fillId="0" borderId="7" xfId="0" applyNumberFormat="1" applyFont="1" applyFill="1" applyBorder="1" applyAlignment="1" applyProtection="1">
      <alignment horizontal="right" vertical="center"/>
    </xf>
    <xf numFmtId="176" fontId="14" fillId="0" borderId="8" xfId="0" applyNumberFormat="1" applyFont="1" applyFill="1" applyBorder="1" applyAlignment="1" applyProtection="1">
      <alignment horizontal="right" vertical="center"/>
    </xf>
    <xf numFmtId="176" fontId="14" fillId="0" borderId="7" xfId="0" applyNumberFormat="1" applyFont="1" applyFill="1" applyBorder="1" applyAlignment="1" applyProtection="1">
      <alignment horizontal="right" vertical="center"/>
      <protection locked="0"/>
    </xf>
    <xf numFmtId="176" fontId="14" fillId="0" borderId="8" xfId="0" applyNumberFormat="1" applyFont="1" applyFill="1" applyBorder="1" applyAlignment="1" applyProtection="1">
      <alignment horizontal="right" vertical="center"/>
      <protection locked="0"/>
    </xf>
    <xf numFmtId="176" fontId="14" fillId="0" borderId="122" xfId="0" applyNumberFormat="1" applyFont="1" applyFill="1" applyBorder="1" applyAlignment="1" applyProtection="1">
      <alignment horizontal="right" vertical="center"/>
    </xf>
    <xf numFmtId="176" fontId="14" fillId="0" borderId="124" xfId="0" applyNumberFormat="1" applyFont="1" applyFill="1" applyBorder="1" applyAlignment="1" applyProtection="1">
      <alignment horizontal="right" vertical="center"/>
    </xf>
    <xf numFmtId="176" fontId="14" fillId="0" borderId="122" xfId="0" applyNumberFormat="1" applyFont="1" applyFill="1" applyBorder="1" applyAlignment="1" applyProtection="1">
      <alignment horizontal="right" vertical="center"/>
      <protection locked="0"/>
    </xf>
    <xf numFmtId="176" fontId="14" fillId="0" borderId="124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vertical="center"/>
    </xf>
    <xf numFmtId="1" fontId="19" fillId="0" borderId="47" xfId="0" applyFont="1" applyBorder="1" applyAlignment="1">
      <alignment vertical="center"/>
    </xf>
    <xf numFmtId="176" fontId="14" fillId="0" borderId="7" xfId="0" applyNumberFormat="1" applyFont="1" applyFill="1" applyBorder="1" applyAlignment="1" applyProtection="1">
      <alignment vertical="center"/>
    </xf>
    <xf numFmtId="1" fontId="19" fillId="0" borderId="8" xfId="0" applyFont="1" applyBorder="1" applyAlignment="1">
      <alignment vertical="center"/>
    </xf>
    <xf numFmtId="176" fontId="14" fillId="0" borderId="122" xfId="0" applyNumberFormat="1" applyFont="1" applyFill="1" applyBorder="1" applyAlignment="1" applyProtection="1">
      <alignment vertical="center"/>
    </xf>
    <xf numFmtId="1" fontId="19" fillId="0" borderId="124" xfId="0" applyFont="1" applyBorder="1" applyAlignment="1">
      <alignment vertical="center"/>
    </xf>
    <xf numFmtId="176" fontId="14" fillId="0" borderId="27" xfId="0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 applyAlignment="1">
      <alignment horizontal="right" vertical="center"/>
    </xf>
    <xf numFmtId="176" fontId="14" fillId="0" borderId="122" xfId="0" applyNumberFormat="1" applyFont="1" applyFill="1" applyBorder="1" applyAlignment="1" applyProtection="1">
      <alignment vertical="center"/>
      <protection locked="0"/>
    </xf>
    <xf numFmtId="176" fontId="14" fillId="0" borderId="124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6" fontId="14" fillId="0" borderId="127" xfId="0" applyNumberFormat="1" applyFont="1" applyFill="1" applyBorder="1" applyAlignment="1" applyProtection="1">
      <alignment vertical="center"/>
      <protection locked="0"/>
    </xf>
    <xf numFmtId="176" fontId="19" fillId="0" borderId="141" xfId="0" applyNumberFormat="1" applyFont="1" applyFill="1" applyBorder="1" applyAlignment="1">
      <alignment vertical="center"/>
    </xf>
    <xf numFmtId="176" fontId="14" fillId="0" borderId="99" xfId="0" applyNumberFormat="1" applyFont="1" applyFill="1" applyBorder="1" applyAlignment="1" applyProtection="1">
      <alignment horizontal="right" vertical="center"/>
      <protection locked="0"/>
    </xf>
    <xf numFmtId="176" fontId="14" fillId="0" borderId="102" xfId="0" applyNumberFormat="1" applyFont="1" applyFill="1" applyBorder="1" applyAlignment="1" applyProtection="1">
      <alignment horizontal="right" vertical="center"/>
      <protection locked="0"/>
    </xf>
    <xf numFmtId="176" fontId="19" fillId="0" borderId="124" xfId="0" applyNumberFormat="1" applyFont="1" applyFill="1" applyBorder="1" applyAlignment="1">
      <alignment vertical="center"/>
    </xf>
    <xf numFmtId="176" fontId="19" fillId="0" borderId="8" xfId="0" applyNumberFormat="1" applyFont="1" applyFill="1" applyBorder="1" applyAlignment="1">
      <alignment vertical="center"/>
    </xf>
    <xf numFmtId="176" fontId="19" fillId="0" borderId="47" xfId="0" applyNumberFormat="1" applyFont="1" applyFill="1" applyBorder="1" applyAlignment="1">
      <alignment vertical="center"/>
    </xf>
    <xf numFmtId="176" fontId="14" fillId="0" borderId="141" xfId="0" applyNumberFormat="1" applyFont="1" applyFill="1" applyBorder="1" applyAlignment="1" applyProtection="1">
      <alignment vertical="center"/>
      <protection locked="0"/>
    </xf>
    <xf numFmtId="176" fontId="14" fillId="0" borderId="47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</xf>
    <xf numFmtId="176" fontId="14" fillId="0" borderId="17" xfId="0" applyNumberFormat="1" applyFont="1" applyFill="1" applyBorder="1" applyAlignment="1" applyProtection="1">
      <alignment vertical="center"/>
    </xf>
    <xf numFmtId="176" fontId="14" fillId="0" borderId="15" xfId="0" quotePrefix="1" applyNumberFormat="1" applyFont="1" applyFill="1" applyBorder="1" applyAlignment="1" applyProtection="1">
      <alignment vertical="center"/>
      <protection locked="0"/>
    </xf>
    <xf numFmtId="176" fontId="14" fillId="0" borderId="17" xfId="0" quotePrefix="1" applyNumberFormat="1" applyFont="1" applyFill="1" applyBorder="1" applyAlignment="1" applyProtection="1">
      <alignment vertical="center"/>
      <protection locked="0"/>
    </xf>
    <xf numFmtId="176" fontId="14" fillId="0" borderId="85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176" fontId="14" fillId="0" borderId="85" xfId="0" applyNumberFormat="1" applyFont="1" applyFill="1" applyBorder="1" applyAlignment="1" applyProtection="1">
      <alignment vertical="center"/>
    </xf>
    <xf numFmtId="176" fontId="14" fillId="0" borderId="32" xfId="0" applyNumberFormat="1" applyFont="1" applyFill="1" applyBorder="1" applyAlignment="1" applyProtection="1">
      <alignment vertical="center"/>
    </xf>
    <xf numFmtId="176" fontId="14" fillId="0" borderId="85" xfId="0" applyNumberFormat="1" applyFont="1" applyFill="1" applyBorder="1" applyAlignment="1">
      <alignment vertical="center"/>
    </xf>
    <xf numFmtId="176" fontId="14" fillId="0" borderId="32" xfId="0" applyNumberFormat="1" applyFont="1" applyFill="1" applyBorder="1" applyAlignment="1">
      <alignment vertical="center"/>
    </xf>
    <xf numFmtId="176" fontId="14" fillId="0" borderId="99" xfId="0" applyNumberFormat="1" applyFont="1" applyFill="1" applyBorder="1" applyAlignment="1" applyProtection="1">
      <alignment horizontal="right" vertical="center"/>
    </xf>
    <xf numFmtId="176" fontId="14" fillId="0" borderId="102" xfId="0" applyNumberFormat="1" applyFont="1" applyFill="1" applyBorder="1" applyAlignment="1" applyProtection="1">
      <alignment horizontal="right" vertical="center"/>
    </xf>
    <xf numFmtId="176" fontId="14" fillId="0" borderId="15" xfId="0" applyNumberFormat="1" applyFont="1" applyFill="1" applyBorder="1" applyAlignment="1" applyProtection="1">
      <alignment horizontal="right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101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16" xfId="0" applyNumberFormat="1" applyFont="1" applyFill="1" applyBorder="1" applyAlignment="1" applyProtection="1">
      <alignment horizontal="right" vertical="center"/>
    </xf>
    <xf numFmtId="176" fontId="14" fillId="0" borderId="85" xfId="0" applyNumberFormat="1" applyFont="1" applyFill="1" applyBorder="1" applyAlignment="1" applyProtection="1">
      <alignment horizontal="right" vertical="center"/>
    </xf>
    <xf numFmtId="176" fontId="14" fillId="0" borderId="32" xfId="0" applyNumberFormat="1" applyFont="1" applyFill="1" applyBorder="1" applyAlignment="1" applyProtection="1">
      <alignment horizontal="right" vertical="center"/>
    </xf>
    <xf numFmtId="176" fontId="14" fillId="0" borderId="103" xfId="0" applyNumberFormat="1" applyFont="1" applyFill="1" applyBorder="1" applyAlignment="1" applyProtection="1">
      <alignment horizontal="right" vertical="center"/>
      <protection locked="0"/>
    </xf>
    <xf numFmtId="176" fontId="14" fillId="0" borderId="9" xfId="0" applyNumberFormat="1" applyFont="1" applyFill="1" applyBorder="1" applyAlignment="1" applyProtection="1">
      <alignment horizontal="right" vertical="center"/>
      <protection locked="0"/>
    </xf>
    <xf numFmtId="176" fontId="14" fillId="0" borderId="18" xfId="0" applyNumberFormat="1" applyFont="1" applyFill="1" applyBorder="1" applyAlignment="1" applyProtection="1">
      <alignment horizontal="right" vertical="center"/>
      <protection locked="0"/>
    </xf>
    <xf numFmtId="176" fontId="14" fillId="0" borderId="120" xfId="0" applyNumberFormat="1" applyFont="1" applyFill="1" applyBorder="1" applyAlignment="1" applyProtection="1">
      <alignment horizontal="right" vertical="center"/>
      <protection locked="0"/>
    </xf>
    <xf numFmtId="176" fontId="14" fillId="0" borderId="2" xfId="0" applyNumberFormat="1" applyFont="1" applyFill="1" applyBorder="1" applyAlignment="1" applyProtection="1">
      <alignment horizontal="right" vertical="center"/>
      <protection locked="0"/>
    </xf>
    <xf numFmtId="176" fontId="14" fillId="0" borderId="16" xfId="0" applyNumberFormat="1" applyFont="1" applyFill="1" applyBorder="1" applyAlignment="1" applyProtection="1">
      <alignment horizontal="right" vertical="center"/>
      <protection locked="0"/>
    </xf>
    <xf numFmtId="176" fontId="14" fillId="0" borderId="7" xfId="0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47" xfId="0" applyNumberFormat="1" applyFont="1" applyFill="1" applyBorder="1" applyAlignment="1" applyProtection="1">
      <alignment horizontal="right" vertical="center"/>
      <protection locked="0"/>
    </xf>
    <xf numFmtId="176" fontId="14" fillId="0" borderId="7" xfId="0" applyNumberFormat="1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138" xfId="0" applyNumberFormat="1" applyFont="1" applyFill="1" applyBorder="1" applyAlignment="1" applyProtection="1">
      <alignment vertical="center"/>
    </xf>
    <xf numFmtId="176" fontId="14" fillId="0" borderId="140" xfId="0" applyNumberFormat="1" applyFont="1" applyFill="1" applyBorder="1" applyAlignment="1" applyProtection="1">
      <alignment vertical="center"/>
    </xf>
    <xf numFmtId="176" fontId="14" fillId="0" borderId="122" xfId="0" applyNumberFormat="1" applyFont="1" applyFill="1" applyBorder="1" applyAlignment="1">
      <alignment vertical="center"/>
    </xf>
    <xf numFmtId="176" fontId="14" fillId="0" borderId="124" xfId="0" applyNumberFormat="1" applyFont="1" applyFill="1" applyBorder="1" applyAlignment="1">
      <alignment vertical="center"/>
    </xf>
    <xf numFmtId="176" fontId="14" fillId="0" borderId="111" xfId="0" applyNumberFormat="1" applyFont="1" applyFill="1" applyBorder="1" applyAlignment="1" applyProtection="1">
      <alignment horizontal="distributed" vertical="center"/>
    </xf>
    <xf numFmtId="176" fontId="14" fillId="0" borderId="33" xfId="0" applyNumberFormat="1" applyFont="1" applyFill="1" applyBorder="1" applyAlignment="1" applyProtection="1">
      <alignment horizontal="distributed" vertical="center"/>
    </xf>
    <xf numFmtId="176" fontId="14" fillId="0" borderId="41" xfId="0" applyNumberFormat="1" applyFont="1" applyFill="1" applyBorder="1" applyAlignment="1" applyProtection="1">
      <alignment horizontal="distributed" vertical="center"/>
    </xf>
    <xf numFmtId="176" fontId="14" fillId="0" borderId="3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>
      <alignment horizontal="distributed" vertical="center"/>
    </xf>
    <xf numFmtId="176" fontId="14" fillId="0" borderId="8" xfId="0" applyNumberFormat="1" applyFont="1" applyFill="1" applyBorder="1" applyAlignment="1">
      <alignment horizontal="distributed" vertical="center"/>
    </xf>
    <xf numFmtId="176" fontId="14" fillId="0" borderId="142" xfId="0" applyNumberFormat="1" applyFont="1" applyFill="1" applyBorder="1" applyAlignment="1">
      <alignment horizontal="distributed" vertical="center"/>
    </xf>
    <xf numFmtId="176" fontId="14" fillId="0" borderId="124" xfId="0" applyNumberFormat="1" applyFont="1" applyFill="1" applyBorder="1" applyAlignment="1">
      <alignment horizontal="distributed" vertical="center"/>
    </xf>
    <xf numFmtId="176" fontId="14" fillId="0" borderId="7" xfId="0" applyNumberFormat="1" applyFont="1" applyFill="1" applyBorder="1" applyAlignment="1" applyProtection="1">
      <alignment horizontal="left" vertical="center" wrapText="1"/>
    </xf>
    <xf numFmtId="176" fontId="14" fillId="0" borderId="15" xfId="0" applyNumberFormat="1" applyFont="1" applyFill="1" applyBorder="1" applyAlignment="1">
      <alignment horizontal="left" vertical="center" wrapText="1"/>
    </xf>
    <xf numFmtId="176" fontId="14" fillId="0" borderId="7" xfId="0" applyNumberFormat="1" applyFont="1" applyFill="1" applyBorder="1" applyAlignment="1" applyProtection="1">
      <alignment horizontal="left" vertical="center"/>
    </xf>
    <xf numFmtId="176" fontId="14" fillId="0" borderId="118" xfId="0" applyNumberFormat="1" applyFont="1" applyFill="1" applyBorder="1" applyAlignment="1" applyProtection="1">
      <alignment horizontal="distributed" vertical="center"/>
    </xf>
    <xf numFmtId="176" fontId="14" fillId="0" borderId="141" xfId="0" applyNumberFormat="1" applyFont="1" applyFill="1" applyBorder="1" applyAlignment="1">
      <alignment horizontal="distributed" vertical="center"/>
    </xf>
    <xf numFmtId="176" fontId="14" fillId="0" borderId="99" xfId="0" applyNumberFormat="1" applyFont="1" applyFill="1" applyBorder="1" applyAlignment="1" applyProtection="1">
      <alignment horizontal="center" vertical="center" wrapText="1"/>
    </xf>
    <xf numFmtId="176" fontId="14" fillId="0" borderId="7" xfId="0" applyNumberFormat="1" applyFont="1" applyFill="1" applyBorder="1" applyAlignment="1" applyProtection="1">
      <alignment horizontal="center" vertical="center" wrapText="1"/>
    </xf>
    <xf numFmtId="176" fontId="14" fillId="0" borderId="46" xfId="0" applyNumberFormat="1" applyFont="1" applyFill="1" applyBorder="1" applyAlignment="1" applyProtection="1">
      <alignment horizontal="center" vertical="center" wrapText="1"/>
    </xf>
    <xf numFmtId="176" fontId="14" fillId="0" borderId="48" xfId="0" applyNumberFormat="1" applyFont="1" applyFill="1" applyBorder="1" applyAlignment="1" applyProtection="1">
      <alignment horizontal="left" vertical="center"/>
    </xf>
    <xf numFmtId="176" fontId="14" fillId="0" borderId="31" xfId="0" applyNumberFormat="1" applyFont="1" applyFill="1" applyBorder="1" applyAlignment="1" applyProtection="1">
      <alignment horizontal="distributed" vertical="center"/>
    </xf>
    <xf numFmtId="176" fontId="14" fillId="0" borderId="32" xfId="0" applyNumberFormat="1" applyFont="1" applyFill="1" applyBorder="1" applyAlignment="1">
      <alignment horizontal="distributed" vertical="center"/>
    </xf>
    <xf numFmtId="176" fontId="14" fillId="0" borderId="25" xfId="0" applyNumberFormat="1" applyFont="1" applyFill="1" applyBorder="1" applyAlignment="1" applyProtection="1">
      <alignment horizontal="center" vertical="center"/>
    </xf>
    <xf numFmtId="176" fontId="14" fillId="0" borderId="47" xfId="0" applyNumberFormat="1" applyFont="1" applyFill="1" applyBorder="1" applyAlignment="1">
      <alignment horizontal="center" vertical="center"/>
    </xf>
    <xf numFmtId="176" fontId="14" fillId="0" borderId="123" xfId="0" applyNumberFormat="1" applyFont="1" applyFill="1" applyBorder="1" applyAlignment="1">
      <alignment horizontal="distributed" vertical="center"/>
    </xf>
    <xf numFmtId="176" fontId="14" fillId="0" borderId="138" xfId="0" applyNumberFormat="1" applyFont="1" applyFill="1" applyBorder="1" applyAlignment="1" applyProtection="1">
      <alignment horizontal="center" vertical="center"/>
    </xf>
    <xf numFmtId="176" fontId="14" fillId="0" borderId="139" xfId="0" applyNumberFormat="1" applyFont="1" applyFill="1" applyBorder="1" applyAlignment="1">
      <alignment horizontal="center" vertical="center"/>
    </xf>
    <xf numFmtId="176" fontId="14" fillId="0" borderId="140" xfId="0" applyNumberFormat="1" applyFont="1" applyFill="1" applyBorder="1" applyAlignment="1">
      <alignment horizontal="center" vertical="center"/>
    </xf>
    <xf numFmtId="176" fontId="14" fillId="0" borderId="124" xfId="0" applyNumberFormat="1" applyFont="1" applyFill="1" applyBorder="1" applyAlignment="1" applyProtection="1">
      <alignment vertical="center"/>
    </xf>
    <xf numFmtId="176" fontId="19" fillId="0" borderId="140" xfId="0" applyNumberFormat="1" applyFont="1" applyFill="1" applyBorder="1" applyAlignment="1">
      <alignment vertical="center"/>
    </xf>
    <xf numFmtId="176" fontId="14" fillId="0" borderId="31" xfId="0" applyNumberFormat="1" applyFont="1" applyFill="1" applyBorder="1" applyAlignment="1" applyProtection="1">
      <alignment horizontal="distributed" vertical="center" wrapText="1"/>
    </xf>
    <xf numFmtId="176" fontId="14" fillId="0" borderId="132" xfId="0" applyNumberFormat="1" applyFont="1" applyFill="1" applyBorder="1" applyAlignment="1" applyProtection="1">
      <alignment horizontal="distributed" vertical="center" wrapText="1"/>
    </xf>
    <xf numFmtId="176" fontId="14" fillId="0" borderId="102" xfId="0" applyNumberFormat="1" applyFont="1" applyFill="1" applyBorder="1" applyAlignment="1" applyProtection="1">
      <alignment horizontal="distributed" vertical="center" wrapText="1"/>
    </xf>
    <xf numFmtId="176" fontId="14" fillId="0" borderId="99" xfId="0" applyNumberFormat="1" applyFont="1" applyFill="1" applyBorder="1" applyAlignment="1" applyProtection="1">
      <alignment vertical="center"/>
    </xf>
    <xf numFmtId="176" fontId="14" fillId="0" borderId="102" xfId="0" applyNumberFormat="1" applyFont="1" applyFill="1" applyBorder="1" applyAlignment="1" applyProtection="1">
      <alignment vertical="center"/>
    </xf>
    <xf numFmtId="176" fontId="19" fillId="0" borderId="102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8" xfId="0" applyNumberFormat="1" applyFont="1" applyFill="1" applyBorder="1" applyAlignment="1">
      <alignment horizontal="center" vertical="center"/>
    </xf>
    <xf numFmtId="176" fontId="14" fillId="0" borderId="27" xfId="0" applyNumberFormat="1" applyFont="1" applyFill="1" applyBorder="1" applyAlignment="1" applyProtection="1">
      <alignment vertical="center"/>
    </xf>
    <xf numFmtId="1" fontId="19" fillId="0" borderId="28" xfId="0" applyFont="1" applyBorder="1" applyAlignment="1">
      <alignment vertical="center"/>
    </xf>
    <xf numFmtId="176" fontId="13" fillId="0" borderId="0" xfId="0" applyNumberFormat="1" applyFont="1" applyFill="1" applyAlignment="1" applyProtection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14" fillId="0" borderId="41" xfId="0" applyNumberFormat="1" applyFont="1" applyFill="1" applyBorder="1" applyAlignment="1">
      <alignment horizontal="center" vertical="center"/>
    </xf>
    <xf numFmtId="176" fontId="14" fillId="0" borderId="120" xfId="0" applyNumberFormat="1" applyFont="1" applyFill="1" applyBorder="1" applyAlignment="1" applyProtection="1">
      <alignment horizontal="center" vertical="center"/>
    </xf>
    <xf numFmtId="176" fontId="14" fillId="0" borderId="120" xfId="0" applyNumberFormat="1" applyFont="1" applyFill="1" applyBorder="1" applyAlignment="1">
      <alignment horizontal="center" vertical="center"/>
    </xf>
    <xf numFmtId="176" fontId="14" fillId="0" borderId="126" xfId="0" applyNumberFormat="1" applyFont="1" applyFill="1" applyBorder="1" applyAlignment="1">
      <alignment horizontal="center" vertical="center"/>
    </xf>
    <xf numFmtId="176" fontId="14" fillId="0" borderId="103" xfId="0" applyNumberFormat="1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176" fontId="14" fillId="0" borderId="43" xfId="0" applyNumberFormat="1" applyFont="1" applyFill="1" applyBorder="1" applyAlignment="1" applyProtection="1">
      <alignment horizontal="center" vertical="center"/>
    </xf>
    <xf numFmtId="176" fontId="14" fillId="0" borderId="44" xfId="0" applyNumberFormat="1" applyFont="1" applyFill="1" applyBorder="1" applyAlignment="1" applyProtection="1">
      <alignment horizontal="center" vertical="center"/>
    </xf>
    <xf numFmtId="176" fontId="14" fillId="0" borderId="45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176" fontId="19" fillId="0" borderId="47" xfId="0" applyNumberFormat="1" applyFont="1" applyFill="1" applyBorder="1" applyAlignment="1">
      <alignment horizontal="center" vertical="center"/>
    </xf>
    <xf numFmtId="176" fontId="14" fillId="0" borderId="78" xfId="5" applyNumberFormat="1" applyFont="1" applyBorder="1" applyAlignment="1" applyProtection="1">
      <alignment horizontal="center" vertical="center"/>
    </xf>
    <xf numFmtId="176" fontId="14" fillId="0" borderId="50" xfId="5" applyNumberFormat="1" applyFont="1" applyBorder="1" applyAlignment="1" applyProtection="1">
      <alignment horizontal="center" vertical="center"/>
    </xf>
    <xf numFmtId="176" fontId="13" fillId="0" borderId="0" xfId="5" applyNumberFormat="1" applyFont="1" applyAlignment="1" applyProtection="1">
      <alignment horizontal="center" vertical="center"/>
    </xf>
    <xf numFmtId="176" fontId="13" fillId="0" borderId="0" xfId="5" applyNumberFormat="1" applyFont="1" applyAlignment="1">
      <alignment horizontal="center" vertical="center"/>
    </xf>
    <xf numFmtId="176" fontId="14" fillId="0" borderId="113" xfId="6" applyNumberFormat="1" applyFont="1" applyBorder="1" applyAlignment="1" applyProtection="1">
      <alignment horizontal="center" vertical="center"/>
    </xf>
    <xf numFmtId="176" fontId="14" fillId="0" borderId="113" xfId="6" applyNumberFormat="1" applyFont="1" applyBorder="1" applyAlignment="1">
      <alignment horizontal="center" vertical="center"/>
    </xf>
    <xf numFmtId="176" fontId="14" fillId="0" borderId="113" xfId="5" applyNumberFormat="1" applyFont="1" applyBorder="1" applyAlignment="1" applyProtection="1">
      <alignment horizontal="center" vertical="center"/>
    </xf>
    <xf numFmtId="176" fontId="14" fillId="0" borderId="115" xfId="5" applyNumberFormat="1" applyFont="1" applyBorder="1" applyAlignment="1" applyProtection="1">
      <alignment horizontal="center" vertical="center"/>
    </xf>
    <xf numFmtId="176" fontId="14" fillId="0" borderId="116" xfId="5" applyNumberFormat="1" applyFont="1" applyBorder="1" applyAlignment="1" applyProtection="1">
      <alignment horizontal="center" vertical="center"/>
    </xf>
    <xf numFmtId="176" fontId="14" fillId="0" borderId="26" xfId="5" applyNumberFormat="1" applyFont="1" applyBorder="1" applyAlignment="1" applyProtection="1">
      <alignment horizontal="center" vertical="center"/>
    </xf>
    <xf numFmtId="176" fontId="14" fillId="0" borderId="27" xfId="5" applyNumberFormat="1" applyFont="1" applyBorder="1" applyAlignment="1" applyProtection="1">
      <alignment horizontal="center" vertical="center"/>
    </xf>
    <xf numFmtId="176" fontId="14" fillId="0" borderId="30" xfId="5" applyNumberFormat="1" applyFont="1" applyBorder="1" applyAlignment="1" applyProtection="1">
      <alignment horizontal="center" vertical="center"/>
    </xf>
    <xf numFmtId="176" fontId="14" fillId="0" borderId="28" xfId="5" applyNumberFormat="1" applyFont="1" applyBorder="1" applyAlignment="1" applyProtection="1">
      <alignment horizontal="center" vertical="center"/>
    </xf>
    <xf numFmtId="49" fontId="14" fillId="0" borderId="15" xfId="7" applyNumberFormat="1" applyFont="1" applyFill="1" applyBorder="1" applyAlignment="1" applyProtection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176" fontId="16" fillId="0" borderId="7" xfId="7" applyNumberFormat="1" applyFont="1" applyFill="1" applyBorder="1" applyAlignment="1" applyProtection="1">
      <alignment horizontal="distributed" vertical="center"/>
    </xf>
    <xf numFmtId="176" fontId="16" fillId="0" borderId="0" xfId="7" applyNumberFormat="1" applyFont="1" applyFill="1" applyBorder="1" applyAlignment="1" applyProtection="1">
      <alignment horizontal="distributed" vertical="center"/>
    </xf>
    <xf numFmtId="176" fontId="13" fillId="0" borderId="0" xfId="7" applyNumberFormat="1" applyFont="1" applyFill="1" applyAlignment="1" applyProtection="1">
      <alignment horizontal="center" vertical="center"/>
    </xf>
    <xf numFmtId="177" fontId="15" fillId="0" borderId="24" xfId="7" applyNumberFormat="1" applyFont="1" applyFill="1" applyBorder="1" applyAlignment="1" applyProtection="1">
      <alignment horizontal="left" vertical="center"/>
    </xf>
    <xf numFmtId="176" fontId="14" fillId="0" borderId="5" xfId="7" applyNumberFormat="1" applyFont="1" applyFill="1" applyBorder="1" applyAlignment="1" applyProtection="1">
      <alignment horizontal="center" vertical="distributed" wrapText="1"/>
    </xf>
    <xf numFmtId="176" fontId="14" fillId="0" borderId="2" xfId="7" applyNumberFormat="1" applyFont="1" applyFill="1" applyBorder="1" applyAlignment="1">
      <alignment horizontal="center" vertical="distributed"/>
    </xf>
    <xf numFmtId="176" fontId="14" fillId="0" borderId="37" xfId="7" applyNumberFormat="1" applyFont="1" applyFill="1" applyBorder="1" applyAlignment="1" applyProtection="1">
      <alignment horizontal="distributed" vertical="center"/>
    </xf>
    <xf numFmtId="176" fontId="14" fillId="0" borderId="37" xfId="7" applyNumberFormat="1" applyFont="1" applyFill="1" applyBorder="1" applyAlignment="1">
      <alignment horizontal="distributed" vertical="center"/>
    </xf>
    <xf numFmtId="176" fontId="14" fillId="0" borderId="85" xfId="7" applyNumberFormat="1" applyFont="1" applyFill="1" applyBorder="1" applyAlignment="1" applyProtection="1">
      <alignment horizontal="center" vertical="center"/>
    </xf>
    <xf numFmtId="176" fontId="14" fillId="0" borderId="37" xfId="7" applyNumberFormat="1" applyFont="1" applyFill="1" applyBorder="1" applyAlignment="1" applyProtection="1">
      <alignment horizontal="center" vertical="center"/>
    </xf>
    <xf numFmtId="176" fontId="14" fillId="0" borderId="32" xfId="7" applyNumberFormat="1" applyFont="1" applyFill="1" applyBorder="1" applyAlignment="1" applyProtection="1">
      <alignment horizontal="center" vertical="center"/>
    </xf>
    <xf numFmtId="176" fontId="14" fillId="0" borderId="7" xfId="7" applyNumberFormat="1" applyFont="1" applyFill="1" applyBorder="1" applyAlignment="1" applyProtection="1">
      <alignment horizontal="center" vertical="center"/>
    </xf>
    <xf numFmtId="176" fontId="14" fillId="0" borderId="0" xfId="7" applyNumberFormat="1" applyFont="1" applyFill="1" applyBorder="1" applyAlignment="1">
      <alignment horizontal="center" vertical="center"/>
    </xf>
    <xf numFmtId="176" fontId="14" fillId="0" borderId="8" xfId="7" applyNumberFormat="1" applyFont="1" applyFill="1" applyBorder="1" applyAlignment="1">
      <alignment horizontal="center" vertical="center"/>
    </xf>
    <xf numFmtId="176" fontId="14" fillId="0" borderId="5" xfId="7" applyNumberFormat="1" applyFont="1" applyFill="1" applyBorder="1" applyAlignment="1" applyProtection="1">
      <alignment horizontal="center" vertical="center" wrapText="1"/>
    </xf>
    <xf numFmtId="176" fontId="14" fillId="0" borderId="2" xfId="7" applyNumberFormat="1" applyFont="1" applyFill="1" applyBorder="1" applyAlignment="1" applyProtection="1">
      <alignment horizontal="center" vertical="center" wrapText="1"/>
    </xf>
    <xf numFmtId="176" fontId="14" fillId="0" borderId="16" xfId="7" applyNumberFormat="1" applyFont="1" applyFill="1" applyBorder="1" applyAlignment="1" applyProtection="1">
      <alignment horizontal="center" vertical="center" wrapText="1"/>
    </xf>
    <xf numFmtId="176" fontId="14" fillId="0" borderId="7" xfId="7" applyNumberFormat="1" applyFont="1" applyFill="1" applyBorder="1" applyAlignment="1" applyProtection="1">
      <alignment horizontal="center" vertical="center" shrinkToFit="1"/>
    </xf>
    <xf numFmtId="176" fontId="14" fillId="0" borderId="0" xfId="7" applyNumberFormat="1" applyFont="1" applyFill="1" applyBorder="1" applyAlignment="1">
      <alignment horizontal="center" vertical="center" shrinkToFit="1"/>
    </xf>
    <xf numFmtId="176" fontId="14" fillId="0" borderId="8" xfId="7" applyNumberFormat="1" applyFont="1" applyFill="1" applyBorder="1" applyAlignment="1">
      <alignment horizontal="center" vertical="center" shrinkToFit="1"/>
    </xf>
    <xf numFmtId="176" fontId="14" fillId="0" borderId="2" xfId="7" applyNumberFormat="1" applyFont="1" applyFill="1" applyBorder="1" applyAlignment="1" applyProtection="1">
      <alignment horizontal="center" vertical="distributed" textRotation="255"/>
    </xf>
    <xf numFmtId="176" fontId="14" fillId="0" borderId="2" xfId="7" applyNumberFormat="1" applyFont="1" applyFill="1" applyBorder="1" applyAlignment="1" applyProtection="1">
      <alignment horizontal="center" vertical="distributed" wrapText="1"/>
    </xf>
    <xf numFmtId="176" fontId="14" fillId="0" borderId="8" xfId="7" applyNumberFormat="1" applyFont="1" applyFill="1" applyBorder="1" applyAlignment="1" applyProtection="1">
      <alignment horizontal="center" vertical="center"/>
    </xf>
    <xf numFmtId="176" fontId="14" fillId="0" borderId="2" xfId="7" applyNumberFormat="1" applyFont="1" applyFill="1" applyBorder="1" applyAlignment="1" applyProtection="1">
      <alignment horizontal="distributed" vertical="center"/>
    </xf>
    <xf numFmtId="176" fontId="14" fillId="0" borderId="2" xfId="7" applyNumberFormat="1" applyFont="1" applyFill="1" applyBorder="1" applyAlignment="1" applyProtection="1">
      <alignment horizontal="center" vertical="center" shrinkToFit="1"/>
    </xf>
    <xf numFmtId="176" fontId="14" fillId="0" borderId="7" xfId="7" quotePrefix="1" applyNumberFormat="1" applyFont="1" applyFill="1" applyBorder="1" applyAlignment="1" applyProtection="1">
      <alignment horizontal="distributed" vertical="center"/>
    </xf>
    <xf numFmtId="176" fontId="14" fillId="0" borderId="8" xfId="7" applyNumberFormat="1" applyFont="1" applyFill="1" applyBorder="1" applyAlignment="1">
      <alignment horizontal="distributed" vertical="center"/>
    </xf>
    <xf numFmtId="176" fontId="14" fillId="0" borderId="7" xfId="7" quotePrefix="1" applyNumberFormat="1" applyFont="1" applyFill="1" applyBorder="1" applyAlignment="1" applyProtection="1">
      <alignment horizontal="center" vertical="center"/>
    </xf>
    <xf numFmtId="176" fontId="14" fillId="0" borderId="8" xfId="7" quotePrefix="1" applyNumberFormat="1" applyFont="1" applyFill="1" applyBorder="1" applyAlignment="1" applyProtection="1">
      <alignment horizontal="center" vertical="center"/>
    </xf>
    <xf numFmtId="176" fontId="17" fillId="0" borderId="0" xfId="7" applyNumberFormat="1" applyFont="1" applyFill="1" applyBorder="1" applyAlignment="1" applyProtection="1">
      <alignment horizontal="center" vertical="center"/>
    </xf>
    <xf numFmtId="176" fontId="17" fillId="0" borderId="24" xfId="7" applyNumberFormat="1" applyFont="1" applyFill="1" applyBorder="1" applyAlignment="1" applyProtection="1">
      <alignment horizontal="center" vertical="center"/>
    </xf>
    <xf numFmtId="176" fontId="14" fillId="0" borderId="7" xfId="7" applyNumberFormat="1" applyFont="1" applyFill="1" applyBorder="1" applyAlignment="1" applyProtection="1">
      <alignment horizontal="distributed" vertical="center"/>
    </xf>
    <xf numFmtId="1" fontId="19" fillId="0" borderId="8" xfId="0" applyFont="1" applyBorder="1" applyAlignment="1">
      <alignment horizontal="distributed" vertical="center"/>
    </xf>
    <xf numFmtId="49" fontId="14" fillId="0" borderId="7" xfId="7" applyNumberFormat="1" applyFont="1" applyFill="1" applyBorder="1" applyAlignment="1" applyProtection="1">
      <alignment horizontal="center" vertical="center"/>
    </xf>
    <xf numFmtId="49" fontId="14" fillId="0" borderId="8" xfId="7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176" fontId="14" fillId="0" borderId="101" xfId="7" applyNumberFormat="1" applyFont="1" applyFill="1" applyBorder="1" applyAlignment="1" applyProtection="1">
      <alignment horizontal="center" vertical="distributed" textRotation="255"/>
    </xf>
    <xf numFmtId="176" fontId="14" fillId="0" borderId="16" xfId="7" applyNumberFormat="1" applyFont="1" applyFill="1" applyBorder="1" applyAlignment="1" applyProtection="1">
      <alignment horizontal="center" vertical="distributed" textRotation="255"/>
    </xf>
    <xf numFmtId="176" fontId="14" fillId="0" borderId="101" xfId="7" applyNumberFormat="1" applyFont="1" applyFill="1" applyBorder="1" applyAlignment="1" applyProtection="1">
      <alignment horizontal="center" vertical="distributed"/>
    </xf>
    <xf numFmtId="176" fontId="14" fillId="0" borderId="2" xfId="7" applyNumberFormat="1" applyFont="1" applyFill="1" applyBorder="1" applyAlignment="1" applyProtection="1">
      <alignment horizontal="center" vertical="distributed"/>
    </xf>
    <xf numFmtId="176" fontId="14" fillId="0" borderId="16" xfId="7" applyNumberFormat="1" applyFont="1" applyFill="1" applyBorder="1" applyAlignment="1" applyProtection="1">
      <alignment horizontal="center" vertical="distributed"/>
    </xf>
    <xf numFmtId="176" fontId="22" fillId="0" borderId="101" xfId="7" applyNumberFormat="1" applyFont="1" applyFill="1" applyBorder="1" applyAlignment="1" applyProtection="1">
      <alignment horizontal="center" vertical="distributed" textRotation="255" wrapText="1"/>
    </xf>
    <xf numFmtId="176" fontId="22" fillId="0" borderId="2" xfId="7" applyNumberFormat="1" applyFont="1" applyFill="1" applyBorder="1" applyAlignment="1" applyProtection="1">
      <alignment horizontal="center" vertical="distributed" textRotation="255" wrapText="1"/>
    </xf>
    <xf numFmtId="176" fontId="22" fillId="0" borderId="16" xfId="7" applyNumberFormat="1" applyFont="1" applyFill="1" applyBorder="1" applyAlignment="1" applyProtection="1">
      <alignment horizontal="center" vertical="distributed" textRotation="255" wrapText="1"/>
    </xf>
    <xf numFmtId="49" fontId="16" fillId="0" borderId="7" xfId="7" applyNumberFormat="1" applyFont="1" applyFill="1" applyBorder="1" applyAlignment="1" applyProtection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6" fillId="0" borderId="15" xfId="7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" fontId="15" fillId="0" borderId="8" xfId="0" applyFont="1" applyBorder="1" applyAlignment="1">
      <alignment horizontal="distributed" vertical="center"/>
    </xf>
    <xf numFmtId="176" fontId="16" fillId="0" borderId="7" xfId="7" quotePrefix="1" applyNumberFormat="1" applyFont="1" applyFill="1" applyBorder="1" applyAlignment="1" applyProtection="1">
      <alignment horizontal="distributed" vertical="center"/>
    </xf>
    <xf numFmtId="176" fontId="16" fillId="0" borderId="8" xfId="7" applyNumberFormat="1" applyFont="1" applyFill="1" applyBorder="1" applyAlignment="1">
      <alignment horizontal="distributed" vertical="center"/>
    </xf>
    <xf numFmtId="176" fontId="16" fillId="0" borderId="2" xfId="7" quotePrefix="1" applyNumberFormat="1" applyFont="1" applyFill="1" applyBorder="1" applyAlignment="1" applyProtection="1">
      <alignment horizontal="center" vertical="center"/>
    </xf>
    <xf numFmtId="176" fontId="16" fillId="0" borderId="2" xfId="7" applyNumberFormat="1" applyFont="1" applyFill="1" applyBorder="1" applyAlignment="1" applyProtection="1">
      <alignment horizontal="center" vertical="center"/>
    </xf>
    <xf numFmtId="176" fontId="16" fillId="0" borderId="7" xfId="7" quotePrefix="1" applyNumberFormat="1" applyFont="1" applyFill="1" applyBorder="1" applyAlignment="1" applyProtection="1">
      <alignment horizontal="center" vertical="center"/>
    </xf>
    <xf numFmtId="176" fontId="16" fillId="0" borderId="8" xfId="7" applyNumberFormat="1" applyFont="1" applyFill="1" applyBorder="1" applyAlignment="1">
      <alignment horizontal="center" vertical="center"/>
    </xf>
    <xf numFmtId="176" fontId="13" fillId="0" borderId="0" xfId="7" applyNumberFormat="1" applyFont="1" applyFill="1" applyAlignment="1" applyProtection="1">
      <alignment horizontal="center" vertical="top"/>
    </xf>
    <xf numFmtId="176" fontId="14" fillId="0" borderId="5" xfId="7" applyNumberFormat="1" applyFont="1" applyFill="1" applyBorder="1" applyAlignment="1" applyProtection="1">
      <alignment horizontal="center" vertical="distributed" textRotation="255" wrapText="1"/>
    </xf>
    <xf numFmtId="176" fontId="14" fillId="0" borderId="2" xfId="7" applyNumberFormat="1" applyFont="1" applyFill="1" applyBorder="1" applyAlignment="1">
      <alignment horizontal="center" vertical="distributed" textRotation="255"/>
    </xf>
    <xf numFmtId="176" fontId="14" fillId="0" borderId="85" xfId="7" applyNumberFormat="1" applyFont="1" applyFill="1" applyBorder="1" applyAlignment="1" applyProtection="1">
      <alignment horizontal="distributed" vertical="center"/>
    </xf>
    <xf numFmtId="176" fontId="14" fillId="0" borderId="32" xfId="7" applyNumberFormat="1" applyFont="1" applyFill="1" applyBorder="1" applyAlignment="1" applyProtection="1">
      <alignment horizontal="distributed" vertical="center"/>
    </xf>
    <xf numFmtId="176" fontId="14" fillId="0" borderId="101" xfId="7" applyNumberFormat="1" applyFont="1" applyFill="1" applyBorder="1" applyAlignment="1" applyProtection="1">
      <alignment horizontal="center" vertical="distributed" textRotation="255" wrapText="1"/>
    </xf>
    <xf numFmtId="176" fontId="14" fillId="0" borderId="2" xfId="7" applyNumberFormat="1" applyFont="1" applyFill="1" applyBorder="1" applyAlignment="1" applyProtection="1">
      <alignment horizontal="center" vertical="distributed" textRotation="255" wrapText="1"/>
    </xf>
    <xf numFmtId="176" fontId="14" fillId="0" borderId="16" xfId="7" applyNumberFormat="1" applyFont="1" applyFill="1" applyBorder="1" applyAlignment="1" applyProtection="1">
      <alignment horizontal="center" vertical="distributed" textRotation="255" wrapText="1"/>
    </xf>
    <xf numFmtId="176" fontId="23" fillId="0" borderId="5" xfId="10" applyNumberFormat="1" applyFont="1" applyFill="1" applyBorder="1" applyAlignment="1" applyProtection="1">
      <alignment horizontal="center" vertical="distributed" wrapText="1"/>
    </xf>
    <xf numFmtId="176" fontId="23" fillId="0" borderId="2" xfId="10" applyNumberFormat="1" applyFont="1" applyFill="1" applyBorder="1" applyAlignment="1">
      <alignment horizontal="center" vertical="distributed" wrapText="1"/>
    </xf>
    <xf numFmtId="176" fontId="23" fillId="0" borderId="15" xfId="10" applyNumberFormat="1" applyFont="1" applyFill="1" applyBorder="1" applyAlignment="1">
      <alignment horizontal="center" vertical="distributed" wrapText="1"/>
    </xf>
    <xf numFmtId="176" fontId="16" fillId="0" borderId="52" xfId="10" quotePrefix="1" applyNumberFormat="1" applyFont="1" applyFill="1" applyBorder="1" applyAlignment="1" applyProtection="1">
      <alignment horizontal="center" vertical="center" wrapText="1" shrinkToFit="1"/>
    </xf>
    <xf numFmtId="176" fontId="16" fillId="0" borderId="52" xfId="10" applyNumberFormat="1" applyFont="1" applyFill="1" applyBorder="1" applyAlignment="1" applyProtection="1">
      <alignment horizontal="center" vertical="center" shrinkToFit="1"/>
    </xf>
    <xf numFmtId="176" fontId="16" fillId="0" borderId="52" xfId="10" quotePrefix="1" applyNumberFormat="1" applyFont="1" applyFill="1" applyBorder="1" applyAlignment="1" applyProtection="1">
      <alignment horizontal="center" vertical="center" shrinkToFit="1"/>
    </xf>
    <xf numFmtId="176" fontId="16" fillId="0" borderId="3" xfId="10" applyNumberFormat="1" applyFont="1" applyFill="1" applyBorder="1" applyAlignment="1">
      <alignment horizontal="center" vertical="center" wrapText="1" shrinkToFit="1"/>
    </xf>
    <xf numFmtId="176" fontId="16" fillId="0" borderId="62" xfId="10" applyNumberFormat="1" applyFont="1" applyFill="1" applyBorder="1" applyAlignment="1">
      <alignment horizontal="center" vertical="center" shrinkToFit="1"/>
    </xf>
    <xf numFmtId="176" fontId="16" fillId="0" borderId="55" xfId="10" quotePrefix="1" applyNumberFormat="1" applyFont="1" applyFill="1" applyBorder="1" applyAlignment="1" applyProtection="1">
      <alignment horizontal="center" vertical="center" wrapText="1" shrinkToFit="1"/>
    </xf>
    <xf numFmtId="176" fontId="16" fillId="0" borderId="55" xfId="10" applyNumberFormat="1" applyFont="1" applyFill="1" applyBorder="1" applyAlignment="1" applyProtection="1">
      <alignment horizontal="center" vertical="center" shrinkToFit="1"/>
    </xf>
    <xf numFmtId="176" fontId="16" fillId="0" borderId="7" xfId="10" applyNumberFormat="1" applyFont="1" applyFill="1" applyBorder="1" applyAlignment="1" applyProtection="1">
      <alignment horizontal="distributed" vertical="center" shrinkToFit="1"/>
    </xf>
    <xf numFmtId="176" fontId="16" fillId="0" borderId="0" xfId="10" applyNumberFormat="1" applyFont="1" applyFill="1" applyBorder="1" applyAlignment="1" applyProtection="1">
      <alignment horizontal="distributed" vertical="center" shrinkToFit="1"/>
    </xf>
    <xf numFmtId="176" fontId="14" fillId="0" borderId="7" xfId="10" applyNumberFormat="1" applyFont="1" applyFill="1" applyBorder="1" applyAlignment="1" applyProtection="1">
      <alignment horizontal="center" vertical="distributed" shrinkToFit="1"/>
    </xf>
    <xf numFmtId="176" fontId="14" fillId="0" borderId="7" xfId="10" applyNumberFormat="1" applyFont="1" applyFill="1" applyBorder="1" applyAlignment="1">
      <alignment vertical="distributed" shrinkToFit="1"/>
    </xf>
    <xf numFmtId="176" fontId="17" fillId="0" borderId="0" xfId="7" applyNumberFormat="1" applyFont="1" applyFill="1" applyBorder="1" applyAlignment="1" applyProtection="1">
      <alignment horizontal="center" vertical="center" shrinkToFit="1"/>
    </xf>
    <xf numFmtId="176" fontId="17" fillId="0" borderId="1" xfId="7" applyNumberFormat="1" applyFont="1" applyFill="1" applyBorder="1" applyAlignment="1" applyProtection="1">
      <alignment horizontal="center" vertical="center" shrinkToFit="1"/>
    </xf>
    <xf numFmtId="176" fontId="13" fillId="0" borderId="0" xfId="10" applyNumberFormat="1" applyFont="1" applyFill="1" applyBorder="1" applyAlignment="1" applyProtection="1">
      <alignment horizontal="center" vertical="center"/>
    </xf>
    <xf numFmtId="177" fontId="15" fillId="0" borderId="24" xfId="10" applyNumberFormat="1" applyFont="1" applyFill="1" applyBorder="1" applyAlignment="1" applyProtection="1">
      <alignment horizontal="left" vertical="center"/>
    </xf>
    <xf numFmtId="176" fontId="14" fillId="0" borderId="5" xfId="10" applyNumberFormat="1" applyFont="1" applyFill="1" applyBorder="1" applyAlignment="1" applyProtection="1">
      <alignment horizontal="center" vertical="distributed" wrapText="1"/>
    </xf>
    <xf numFmtId="176" fontId="14" fillId="0" borderId="2" xfId="10" applyNumberFormat="1" applyFont="1" applyFill="1" applyBorder="1" applyAlignment="1">
      <alignment horizontal="center" vertical="distributed" wrapText="1"/>
    </xf>
    <xf numFmtId="176" fontId="14" fillId="0" borderId="37" xfId="10" applyNumberFormat="1" applyFont="1" applyFill="1" applyBorder="1" applyAlignment="1" applyProtection="1">
      <alignment horizontal="center" vertical="center"/>
    </xf>
    <xf numFmtId="176" fontId="14" fillId="0" borderId="37" xfId="10" applyNumberFormat="1" applyFont="1" applyFill="1" applyBorder="1" applyAlignment="1">
      <alignment horizontal="center" vertical="center"/>
    </xf>
    <xf numFmtId="176" fontId="14" fillId="0" borderId="37" xfId="10" applyNumberFormat="1" applyFont="1" applyFill="1" applyBorder="1" applyAlignment="1" applyProtection="1">
      <alignment horizontal="distributed" vertical="center"/>
    </xf>
    <xf numFmtId="176" fontId="14" fillId="0" borderId="37" xfId="10" applyNumberFormat="1" applyFont="1" applyFill="1" applyBorder="1" applyAlignment="1">
      <alignment horizontal="distributed" vertical="center"/>
    </xf>
    <xf numFmtId="176" fontId="14" fillId="0" borderId="6" xfId="10" applyNumberFormat="1" applyFont="1" applyFill="1" applyBorder="1" applyAlignment="1" applyProtection="1">
      <alignment horizontal="center" vertical="center"/>
    </xf>
    <xf numFmtId="176" fontId="14" fillId="0" borderId="4" xfId="10" applyNumberFormat="1" applyFont="1" applyFill="1" applyBorder="1" applyAlignment="1">
      <alignment horizontal="center" vertical="center"/>
    </xf>
    <xf numFmtId="176" fontId="14" fillId="0" borderId="21" xfId="10" applyNumberFormat="1" applyFont="1" applyFill="1" applyBorder="1" applyAlignment="1" applyProtection="1">
      <alignment horizontal="center" vertical="center"/>
    </xf>
    <xf numFmtId="176" fontId="14" fillId="0" borderId="4" xfId="10" applyNumberFormat="1" applyFont="1" applyFill="1" applyBorder="1" applyAlignment="1" applyProtection="1">
      <alignment horizontal="center" vertical="center"/>
    </xf>
    <xf numFmtId="176" fontId="14" fillId="0" borderId="15" xfId="10" applyNumberFormat="1" applyFont="1" applyFill="1" applyBorder="1" applyAlignment="1" applyProtection="1">
      <alignment horizontal="center" vertical="center"/>
    </xf>
    <xf numFmtId="176" fontId="14" fillId="0" borderId="17" xfId="10" applyNumberFormat="1" applyFont="1" applyFill="1" applyBorder="1" applyAlignment="1">
      <alignment horizontal="center" vertical="center"/>
    </xf>
    <xf numFmtId="176" fontId="14" fillId="0" borderId="6" xfId="10" applyNumberFormat="1" applyFont="1" applyFill="1" applyBorder="1" applyAlignment="1" applyProtection="1">
      <alignment horizontal="distributed" vertical="center" wrapText="1"/>
    </xf>
    <xf numFmtId="176" fontId="14" fillId="0" borderId="4" xfId="10" applyNumberFormat="1" applyFont="1" applyFill="1" applyBorder="1" applyAlignment="1">
      <alignment horizontal="distributed" vertical="center" wrapText="1"/>
    </xf>
    <xf numFmtId="176" fontId="14" fillId="0" borderId="7" xfId="10" applyNumberFormat="1" applyFont="1" applyFill="1" applyBorder="1" applyAlignment="1">
      <alignment horizontal="distributed" vertical="center" wrapText="1"/>
    </xf>
    <xf numFmtId="176" fontId="14" fillId="0" borderId="8" xfId="10" applyNumberFormat="1" applyFont="1" applyFill="1" applyBorder="1" applyAlignment="1">
      <alignment horizontal="distributed" vertical="center" wrapText="1"/>
    </xf>
    <xf numFmtId="176" fontId="14" fillId="0" borderId="15" xfId="10" applyNumberFormat="1" applyFont="1" applyFill="1" applyBorder="1" applyAlignment="1">
      <alignment horizontal="distributed" vertical="center" wrapText="1"/>
    </xf>
    <xf numFmtId="176" fontId="14" fillId="0" borderId="17" xfId="10" applyNumberFormat="1" applyFont="1" applyFill="1" applyBorder="1" applyAlignment="1">
      <alignment horizontal="distributed" vertical="center" wrapText="1"/>
    </xf>
    <xf numFmtId="176" fontId="14" fillId="0" borderId="2" xfId="10" applyNumberFormat="1" applyFont="1" applyFill="1" applyBorder="1" applyAlignment="1" applyProtection="1">
      <alignment horizontal="center" vertical="distributed" wrapText="1"/>
    </xf>
    <xf numFmtId="176" fontId="14" fillId="0" borderId="7" xfId="10" applyNumberFormat="1" applyFont="1" applyFill="1" applyBorder="1" applyAlignment="1" applyProtection="1">
      <alignment horizontal="center" vertical="center"/>
    </xf>
    <xf numFmtId="176" fontId="14" fillId="0" borderId="7" xfId="10" applyNumberFormat="1" applyFont="1" applyFill="1" applyBorder="1" applyAlignment="1">
      <alignment vertical="center"/>
    </xf>
    <xf numFmtId="176" fontId="14" fillId="0" borderId="2" xfId="10" applyNumberFormat="1" applyFont="1" applyFill="1" applyBorder="1" applyAlignment="1" applyProtection="1">
      <alignment horizontal="center" vertical="center"/>
    </xf>
    <xf numFmtId="176" fontId="16" fillId="0" borderId="3" xfId="10" applyNumberFormat="1" applyFont="1" applyFill="1" applyBorder="1" applyAlignment="1">
      <alignment horizontal="center" vertical="center" wrapText="1"/>
    </xf>
    <xf numFmtId="176" fontId="16" fillId="0" borderId="8" xfId="10" applyNumberFormat="1" applyFont="1" applyFill="1" applyBorder="1" applyAlignment="1">
      <alignment horizontal="center" vertical="center" wrapText="1"/>
    </xf>
    <xf numFmtId="176" fontId="16" fillId="0" borderId="55" xfId="10" quotePrefix="1" applyNumberFormat="1" applyFont="1" applyFill="1" applyBorder="1" applyAlignment="1" applyProtection="1">
      <alignment horizontal="center" vertical="center" wrapText="1"/>
    </xf>
    <xf numFmtId="176" fontId="16" fillId="0" borderId="55" xfId="10" applyNumberFormat="1" applyFont="1" applyFill="1" applyBorder="1" applyAlignment="1" applyProtection="1">
      <alignment horizontal="center" vertical="center"/>
    </xf>
    <xf numFmtId="176" fontId="16" fillId="0" borderId="7" xfId="12" applyNumberFormat="1" applyFont="1" applyBorder="1" applyAlignment="1" applyProtection="1">
      <alignment horizontal="distributed" vertical="center"/>
    </xf>
    <xf numFmtId="176" fontId="16" fillId="0" borderId="0" xfId="12" applyNumberFormat="1" applyFont="1" applyBorder="1" applyAlignment="1" applyProtection="1">
      <alignment horizontal="distributed" vertical="center"/>
    </xf>
    <xf numFmtId="176" fontId="14" fillId="0" borderId="2" xfId="12" applyNumberFormat="1" applyFont="1" applyBorder="1" applyAlignment="1" applyProtection="1">
      <alignment horizontal="center" vertical="distributed" wrapText="1"/>
    </xf>
    <xf numFmtId="176" fontId="16" fillId="0" borderId="98" xfId="10" quotePrefix="1" applyNumberFormat="1" applyFont="1" applyFill="1" applyBorder="1" applyAlignment="1" applyProtection="1">
      <alignment horizontal="center" vertical="center" wrapText="1"/>
    </xf>
    <xf numFmtId="176" fontId="16" fillId="0" borderId="98" xfId="10" applyNumberFormat="1" applyFont="1" applyFill="1" applyBorder="1" applyAlignment="1" applyProtection="1">
      <alignment horizontal="center" vertical="center"/>
    </xf>
    <xf numFmtId="176" fontId="16" fillId="0" borderId="3" xfId="10" quotePrefix="1" applyNumberFormat="1" applyFont="1" applyFill="1" applyBorder="1" applyAlignment="1" applyProtection="1">
      <alignment horizontal="center" vertical="center" wrapText="1"/>
    </xf>
    <xf numFmtId="176" fontId="16" fillId="0" borderId="8" xfId="10" quotePrefix="1" applyNumberFormat="1" applyFont="1" applyFill="1" applyBorder="1" applyAlignment="1" applyProtection="1">
      <alignment horizontal="center" vertical="center" wrapText="1"/>
    </xf>
    <xf numFmtId="176" fontId="17" fillId="0" borderId="0" xfId="7" applyNumberFormat="1" applyFont="1" applyFill="1" applyBorder="1" applyAlignment="1" applyProtection="1">
      <alignment horizontal="left" vertical="center"/>
    </xf>
    <xf numFmtId="176" fontId="17" fillId="0" borderId="1" xfId="7" applyNumberFormat="1" applyFont="1" applyFill="1" applyBorder="1" applyAlignment="1" applyProtection="1">
      <alignment horizontal="left" vertical="center"/>
    </xf>
    <xf numFmtId="176" fontId="14" fillId="0" borderId="50" xfId="12" applyNumberFormat="1" applyFont="1" applyBorder="1" applyAlignment="1" applyProtection="1">
      <alignment horizontal="center" vertical="center"/>
    </xf>
    <xf numFmtId="176" fontId="14" fillId="0" borderId="35" xfId="12" applyNumberFormat="1" applyFont="1" applyBorder="1" applyAlignment="1" applyProtection="1">
      <alignment horizontal="center" vertical="center"/>
    </xf>
    <xf numFmtId="176" fontId="14" fillId="0" borderId="24" xfId="12" applyNumberFormat="1" applyFont="1" applyBorder="1" applyAlignment="1" applyProtection="1">
      <alignment horizontal="center" vertical="center"/>
    </xf>
    <xf numFmtId="176" fontId="14" fillId="0" borderId="24" xfId="12" applyNumberFormat="1" applyFont="1" applyBorder="1" applyAlignment="1">
      <alignment horizontal="center" vertical="center"/>
    </xf>
    <xf numFmtId="176" fontId="14" fillId="0" borderId="6" xfId="12" applyNumberFormat="1" applyFont="1" applyBorder="1" applyAlignment="1" applyProtection="1">
      <alignment horizontal="distributed" vertical="center" indent="1"/>
    </xf>
    <xf numFmtId="176" fontId="14" fillId="0" borderId="21" xfId="12" applyNumberFormat="1" applyFont="1" applyBorder="1" applyAlignment="1" applyProtection="1">
      <alignment horizontal="distributed" vertical="center" indent="1"/>
    </xf>
    <xf numFmtId="176" fontId="14" fillId="0" borderId="66" xfId="12" applyNumberFormat="1" applyFont="1" applyBorder="1" applyAlignment="1" applyProtection="1">
      <alignment horizontal="distributed" vertical="center" indent="1"/>
    </xf>
    <xf numFmtId="176" fontId="14" fillId="0" borderId="46" xfId="12" applyNumberFormat="1" applyFont="1" applyBorder="1" applyAlignment="1" applyProtection="1">
      <alignment horizontal="distributed" vertical="center" indent="1"/>
    </xf>
    <xf numFmtId="176" fontId="14" fillId="0" borderId="1" xfId="12" applyNumberFormat="1" applyFont="1" applyBorder="1" applyAlignment="1" applyProtection="1">
      <alignment horizontal="distributed" vertical="center" indent="1"/>
    </xf>
    <xf numFmtId="176" fontId="14" fillId="0" borderId="65" xfId="12" applyNumberFormat="1" applyFont="1" applyBorder="1" applyAlignment="1" applyProtection="1">
      <alignment horizontal="distributed" vertical="center" indent="1"/>
    </xf>
    <xf numFmtId="176" fontId="14" fillId="0" borderId="50" xfId="12" applyNumberFormat="1" applyFont="1" applyBorder="1" applyAlignment="1" applyProtection="1">
      <alignment horizontal="center" vertical="center" wrapText="1"/>
    </xf>
    <xf numFmtId="176" fontId="14" fillId="0" borderId="4" xfId="12" applyNumberFormat="1" applyFont="1" applyBorder="1" applyAlignment="1" applyProtection="1">
      <alignment horizontal="center" vertical="distributed" wrapText="1"/>
    </xf>
    <xf numFmtId="176" fontId="14" fillId="0" borderId="8" xfId="12" applyNumberFormat="1" applyFont="1" applyBorder="1" applyAlignment="1" applyProtection="1">
      <alignment horizontal="center" vertical="distributed" wrapText="1"/>
    </xf>
    <xf numFmtId="176" fontId="14" fillId="0" borderId="5" xfId="12" applyNumberFormat="1" applyFont="1" applyBorder="1" applyAlignment="1" applyProtection="1">
      <alignment horizontal="center" vertical="distributed" textRotation="255"/>
    </xf>
    <xf numFmtId="176" fontId="14" fillId="0" borderId="2" xfId="12" applyNumberFormat="1" applyFont="1" applyBorder="1" applyAlignment="1" applyProtection="1">
      <alignment horizontal="center" vertical="distributed" textRotation="255"/>
    </xf>
    <xf numFmtId="176" fontId="14" fillId="0" borderId="5" xfId="12" applyNumberFormat="1" applyFont="1" applyBorder="1" applyAlignment="1" applyProtection="1">
      <alignment horizontal="center" vertical="center"/>
    </xf>
    <xf numFmtId="176" fontId="14" fillId="0" borderId="2" xfId="12" applyNumberFormat="1" applyFont="1" applyBorder="1" applyAlignment="1" applyProtection="1">
      <alignment horizontal="center" vertical="center"/>
    </xf>
    <xf numFmtId="176" fontId="14" fillId="0" borderId="10" xfId="12" applyNumberFormat="1" applyFont="1" applyBorder="1" applyAlignment="1" applyProtection="1">
      <alignment horizontal="center" vertical="center"/>
    </xf>
    <xf numFmtId="176" fontId="14" fillId="0" borderId="39" xfId="12" applyNumberFormat="1" applyFont="1" applyBorder="1" applyAlignment="1" applyProtection="1">
      <alignment horizontal="center" vertical="center"/>
    </xf>
    <xf numFmtId="176" fontId="14" fillId="0" borderId="63" xfId="12" applyNumberFormat="1" applyFont="1" applyBorder="1" applyAlignment="1" applyProtection="1">
      <alignment horizontal="center" vertical="center"/>
    </xf>
    <xf numFmtId="176" fontId="14" fillId="0" borderId="25" xfId="12" applyNumberFormat="1" applyFont="1" applyBorder="1" applyAlignment="1" applyProtection="1">
      <alignment horizontal="center" vertical="center"/>
    </xf>
    <xf numFmtId="176" fontId="14" fillId="0" borderId="1" xfId="12" applyNumberFormat="1" applyFont="1" applyBorder="1" applyAlignment="1" applyProtection="1">
      <alignment horizontal="center" vertical="center"/>
    </xf>
    <xf numFmtId="176" fontId="14" fillId="0" borderId="65" xfId="12" applyNumberFormat="1" applyFont="1" applyBorder="1" applyAlignment="1" applyProtection="1">
      <alignment horizontal="center" vertical="center"/>
    </xf>
    <xf numFmtId="176" fontId="13" fillId="0" borderId="0" xfId="12" applyNumberFormat="1" applyFont="1" applyBorder="1" applyAlignment="1" applyProtection="1">
      <alignment horizontal="center" vertical="center"/>
    </xf>
    <xf numFmtId="176" fontId="18" fillId="0" borderId="0" xfId="12" applyNumberFormat="1" applyFont="1" applyAlignment="1">
      <alignment horizontal="center" vertical="center"/>
    </xf>
    <xf numFmtId="177" fontId="15" fillId="0" borderId="24" xfId="12" applyNumberFormat="1" applyFont="1" applyBorder="1" applyAlignment="1" applyProtection="1">
      <alignment horizontal="left" vertical="center"/>
    </xf>
    <xf numFmtId="176" fontId="14" fillId="0" borderId="6" xfId="12" applyNumberFormat="1" applyFont="1" applyBorder="1" applyAlignment="1" applyProtection="1">
      <alignment horizontal="center" vertical="center"/>
    </xf>
    <xf numFmtId="176" fontId="14" fillId="0" borderId="4" xfId="12" applyNumberFormat="1" applyFont="1" applyBorder="1" applyAlignment="1" applyProtection="1">
      <alignment horizontal="center" vertical="center"/>
    </xf>
    <xf numFmtId="176" fontId="14" fillId="0" borderId="7" xfId="12" applyNumberFormat="1" applyFont="1" applyBorder="1" applyAlignment="1" applyProtection="1">
      <alignment horizontal="center" vertical="center"/>
    </xf>
    <xf numFmtId="176" fontId="14" fillId="0" borderId="8" xfId="12" applyNumberFormat="1" applyFont="1" applyBorder="1" applyAlignment="1" applyProtection="1">
      <alignment horizontal="center" vertical="center"/>
    </xf>
    <xf numFmtId="176" fontId="14" fillId="0" borderId="5" xfId="12" applyNumberFormat="1" applyFont="1" applyBorder="1" applyAlignment="1" applyProtection="1">
      <alignment horizontal="center" vertical="distributed" wrapText="1"/>
    </xf>
    <xf numFmtId="176" fontId="14" fillId="0" borderId="31" xfId="12" applyNumberFormat="1" applyFont="1" applyBorder="1" applyAlignment="1" applyProtection="1">
      <alignment horizontal="center" vertical="center"/>
    </xf>
    <xf numFmtId="176" fontId="14" fillId="0" borderId="37" xfId="12" applyNumberFormat="1" applyFont="1" applyBorder="1" applyAlignment="1">
      <alignment horizontal="center" vertical="center"/>
    </xf>
    <xf numFmtId="176" fontId="14" fillId="0" borderId="32" xfId="12" applyNumberFormat="1" applyFont="1" applyBorder="1" applyAlignment="1">
      <alignment horizontal="center" vertical="center"/>
    </xf>
    <xf numFmtId="176" fontId="14" fillId="0" borderId="5" xfId="12" applyNumberFormat="1" applyFont="1" applyBorder="1" applyAlignment="1" applyProtection="1">
      <alignment horizontal="center" vertical="distributed"/>
    </xf>
    <xf numFmtId="176" fontId="14" fillId="0" borderId="7" xfId="12" applyNumberFormat="1" applyFont="1" applyBorder="1" applyAlignment="1" applyProtection="1">
      <alignment horizontal="center" vertical="distributed"/>
    </xf>
    <xf numFmtId="176" fontId="14" fillId="0" borderId="37" xfId="12" applyNumberFormat="1" applyFont="1" applyBorder="1" applyAlignment="1" applyProtection="1">
      <alignment horizontal="distributed" vertical="center"/>
    </xf>
    <xf numFmtId="176" fontId="14" fillId="0" borderId="37" xfId="12" applyNumberFormat="1" applyFont="1" applyBorder="1" applyAlignment="1">
      <alignment horizontal="distributed" vertical="center"/>
    </xf>
    <xf numFmtId="176" fontId="14" fillId="0" borderId="21" xfId="12" applyNumberFormat="1" applyFont="1" applyBorder="1" applyAlignment="1" applyProtection="1">
      <alignment horizontal="center" vertical="center"/>
    </xf>
    <xf numFmtId="176" fontId="14" fillId="0" borderId="21" xfId="12" applyNumberFormat="1" applyFont="1" applyBorder="1" applyAlignment="1">
      <alignment horizontal="center" vertical="center"/>
    </xf>
    <xf numFmtId="176" fontId="14" fillId="0" borderId="37" xfId="12" applyNumberFormat="1" applyFont="1" applyBorder="1" applyAlignment="1" applyProtection="1">
      <alignment horizontal="center" vertical="center"/>
    </xf>
    <xf numFmtId="176" fontId="14" fillId="0" borderId="32" xfId="12" applyNumberFormat="1" applyFont="1" applyBorder="1" applyAlignment="1" applyProtection="1">
      <alignment horizontal="center" vertical="center"/>
    </xf>
    <xf numFmtId="176" fontId="14" fillId="0" borderId="52" xfId="12" applyNumberFormat="1" applyFont="1" applyBorder="1" applyAlignment="1" applyProtection="1">
      <alignment horizontal="center" vertical="center"/>
    </xf>
    <xf numFmtId="176" fontId="23" fillId="0" borderId="50" xfId="12" applyNumberFormat="1" applyFont="1" applyBorder="1" applyAlignment="1" applyProtection="1">
      <alignment horizontal="center" vertical="distributed" wrapText="1"/>
    </xf>
    <xf numFmtId="176" fontId="14" fillId="0" borderId="19" xfId="12" applyNumberFormat="1" applyFont="1" applyBorder="1" applyAlignment="1" applyProtection="1">
      <alignment horizontal="center" vertical="center"/>
    </xf>
    <xf numFmtId="176" fontId="14" fillId="0" borderId="47" xfId="12" applyNumberFormat="1" applyFont="1" applyBorder="1" applyAlignment="1" applyProtection="1">
      <alignment horizontal="center" vertical="center"/>
    </xf>
    <xf numFmtId="176" fontId="14" fillId="0" borderId="2" xfId="9" applyNumberFormat="1" applyFont="1" applyFill="1" applyBorder="1" applyAlignment="1">
      <alignment horizontal="center" vertical="distributed"/>
    </xf>
    <xf numFmtId="176" fontId="22" fillId="0" borderId="2" xfId="9" applyNumberFormat="1" applyFont="1" applyFill="1" applyBorder="1" applyAlignment="1">
      <alignment horizontal="center" vertical="distributed" wrapText="1"/>
    </xf>
    <xf numFmtId="176" fontId="14" fillId="0" borderId="73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74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76" xfId="2" applyNumberFormat="1" applyFont="1" applyFill="1" applyBorder="1" applyAlignment="1" applyProtection="1">
      <alignment horizontal="center" vertical="center" shrinkToFit="1"/>
      <protection locked="0"/>
    </xf>
    <xf numFmtId="176" fontId="16" fillId="0" borderId="7" xfId="9" applyNumberFormat="1" applyFont="1" applyFill="1" applyBorder="1" applyAlignment="1" applyProtection="1">
      <alignment horizontal="distributed" vertical="center"/>
    </xf>
    <xf numFmtId="176" fontId="16" fillId="0" borderId="8" xfId="9" applyNumberFormat="1" applyFont="1" applyFill="1" applyBorder="1" applyAlignment="1" applyProtection="1">
      <alignment horizontal="distributed" vertical="center"/>
    </xf>
    <xf numFmtId="176" fontId="14" fillId="0" borderId="2" xfId="9" applyNumberFormat="1" applyFont="1" applyFill="1" applyBorder="1" applyAlignment="1" applyProtection="1">
      <alignment horizontal="center" vertical="distributed"/>
    </xf>
    <xf numFmtId="176" fontId="19" fillId="0" borderId="2" xfId="9" applyNumberFormat="1" applyFont="1" applyFill="1" applyBorder="1" applyAlignment="1">
      <alignment horizontal="center" vertical="distributed"/>
    </xf>
    <xf numFmtId="176" fontId="13" fillId="0" borderId="0" xfId="9" applyNumberFormat="1" applyFont="1" applyFill="1" applyAlignment="1" applyProtection="1">
      <alignment horizontal="center" vertical="top" shrinkToFit="1"/>
    </xf>
    <xf numFmtId="177" fontId="15" fillId="0" borderId="24" xfId="9" applyNumberFormat="1" applyFont="1" applyFill="1" applyBorder="1" applyAlignment="1" applyProtection="1">
      <alignment horizontal="left" vertical="center"/>
    </xf>
    <xf numFmtId="176" fontId="14" fillId="0" borderId="5" xfId="9" applyNumberFormat="1" applyFont="1" applyFill="1" applyBorder="1" applyAlignment="1" applyProtection="1">
      <alignment horizontal="center" vertical="distributed"/>
    </xf>
    <xf numFmtId="176" fontId="14" fillId="0" borderId="20" xfId="9" applyNumberFormat="1" applyFont="1" applyFill="1" applyBorder="1" applyAlignment="1" applyProtection="1">
      <alignment horizontal="center" vertical="center"/>
    </xf>
    <xf numFmtId="176" fontId="14" fillId="0" borderId="67" xfId="9" applyNumberFormat="1" applyFont="1" applyFill="1" applyBorder="1" applyAlignment="1">
      <alignment horizontal="center" vertical="center"/>
    </xf>
    <xf numFmtId="176" fontId="14" fillId="0" borderId="68" xfId="9" applyNumberFormat="1" applyFont="1" applyFill="1" applyBorder="1" applyAlignment="1" applyProtection="1">
      <alignment horizontal="center" vertical="distributed" wrapText="1"/>
    </xf>
    <xf numFmtId="176" fontId="14" fillId="0" borderId="70" xfId="9" applyNumberFormat="1" applyFont="1" applyFill="1" applyBorder="1" applyAlignment="1">
      <alignment horizontal="center" vertical="distributed" wrapText="1"/>
    </xf>
    <xf numFmtId="176" fontId="14" fillId="0" borderId="71" xfId="9" applyNumberFormat="1" applyFont="1" applyFill="1" applyBorder="1" applyAlignment="1">
      <alignment horizontal="center" vertical="distributed" wrapText="1"/>
    </xf>
    <xf numFmtId="176" fontId="14" fillId="0" borderId="5" xfId="9" applyNumberFormat="1" applyFont="1" applyFill="1" applyBorder="1" applyAlignment="1" applyProtection="1">
      <alignment horizontal="center" vertical="distributed" wrapText="1"/>
    </xf>
    <xf numFmtId="176" fontId="14" fillId="0" borderId="2" xfId="9" applyNumberFormat="1" applyFont="1" applyFill="1" applyBorder="1" applyAlignment="1">
      <alignment horizontal="center" vertical="distributed" wrapText="1"/>
    </xf>
    <xf numFmtId="176" fontId="14" fillId="0" borderId="37" xfId="9" applyNumberFormat="1" applyFont="1" applyFill="1" applyBorder="1" applyAlignment="1" applyProtection="1">
      <alignment horizontal="distributed" vertical="center"/>
    </xf>
    <xf numFmtId="176" fontId="14" fillId="0" borderId="31" xfId="9" applyNumberFormat="1" applyFont="1" applyFill="1" applyBorder="1" applyAlignment="1" applyProtection="1">
      <alignment horizontal="center" vertical="center"/>
    </xf>
    <xf numFmtId="176" fontId="14" fillId="0" borderId="37" xfId="9" applyNumberFormat="1" applyFont="1" applyFill="1" applyBorder="1" applyAlignment="1" applyProtection="1">
      <alignment horizontal="center" vertical="center"/>
    </xf>
    <xf numFmtId="176" fontId="14" fillId="0" borderId="32" xfId="9" applyNumberFormat="1" applyFont="1" applyFill="1" applyBorder="1" applyAlignment="1" applyProtection="1">
      <alignment horizontal="center" vertical="center"/>
    </xf>
    <xf numFmtId="176" fontId="14" fillId="0" borderId="2" xfId="9" applyNumberFormat="1" applyFont="1" applyFill="1" applyBorder="1" applyAlignment="1" applyProtection="1">
      <alignment horizontal="center" vertical="center"/>
    </xf>
    <xf numFmtId="176" fontId="21" fillId="0" borderId="130" xfId="14" applyNumberFormat="1" applyFont="1" applyFill="1" applyBorder="1" applyAlignment="1">
      <alignment horizontal="distributed" vertical="center" wrapText="1"/>
    </xf>
    <xf numFmtId="176" fontId="21" fillId="0" borderId="33" xfId="14" applyNumberFormat="1" applyFont="1" applyFill="1" applyBorder="1" applyAlignment="1">
      <alignment horizontal="distributed" vertical="center" wrapText="1"/>
    </xf>
    <xf numFmtId="176" fontId="21" fillId="0" borderId="64" xfId="14" applyNumberFormat="1" applyFont="1" applyFill="1" applyBorder="1" applyAlignment="1">
      <alignment horizontal="distributed" vertical="center" wrapText="1"/>
    </xf>
    <xf numFmtId="176" fontId="21" fillId="0" borderId="35" xfId="14" applyNumberFormat="1" applyFont="1" applyFill="1" applyBorder="1" applyAlignment="1" applyProtection="1">
      <alignment horizontal="distributed" vertical="center" shrinkToFit="1"/>
    </xf>
    <xf numFmtId="176" fontId="21" fillId="0" borderId="30" xfId="14" applyNumberFormat="1" applyFont="1" applyFill="1" applyBorder="1" applyAlignment="1" applyProtection="1">
      <alignment horizontal="distributed" vertical="center" shrinkToFit="1"/>
    </xf>
    <xf numFmtId="176" fontId="29" fillId="0" borderId="0" xfId="14" applyNumberFormat="1" applyFont="1" applyFill="1" applyAlignment="1" applyProtection="1">
      <alignment horizontal="center" vertical="top"/>
    </xf>
    <xf numFmtId="176" fontId="21" fillId="0" borderId="6" xfId="14" applyNumberFormat="1" applyFont="1" applyFill="1" applyBorder="1" applyAlignment="1" applyProtection="1">
      <alignment horizontal="center" vertical="center"/>
    </xf>
    <xf numFmtId="176" fontId="21" fillId="0" borderId="4" xfId="14" applyNumberFormat="1" applyFont="1" applyFill="1" applyBorder="1" applyAlignment="1" applyProtection="1">
      <alignment horizontal="center" vertical="center"/>
    </xf>
    <xf numFmtId="176" fontId="21" fillId="0" borderId="7" xfId="14" applyNumberFormat="1" applyFont="1" applyFill="1" applyBorder="1" applyAlignment="1" applyProtection="1">
      <alignment horizontal="center" vertical="center"/>
    </xf>
    <xf numFmtId="176" fontId="21" fillId="0" borderId="8" xfId="14" applyNumberFormat="1" applyFont="1" applyFill="1" applyBorder="1" applyAlignment="1" applyProtection="1">
      <alignment horizontal="center" vertical="center"/>
    </xf>
    <xf numFmtId="176" fontId="21" fillId="0" borderId="15" xfId="14" applyNumberFormat="1" applyFont="1" applyFill="1" applyBorder="1" applyAlignment="1" applyProtection="1">
      <alignment horizontal="center" vertical="center"/>
    </xf>
    <xf numFmtId="176" fontId="21" fillId="0" borderId="17" xfId="14" applyNumberFormat="1" applyFont="1" applyFill="1" applyBorder="1" applyAlignment="1" applyProtection="1">
      <alignment horizontal="center" vertical="center"/>
    </xf>
    <xf numFmtId="176" fontId="21" fillId="0" borderId="37" xfId="14" applyNumberFormat="1" applyFont="1" applyFill="1" applyBorder="1" applyAlignment="1" applyProtection="1">
      <alignment horizontal="center" vertical="center"/>
    </xf>
    <xf numFmtId="176" fontId="21" fillId="0" borderId="32" xfId="14" applyNumberFormat="1" applyFont="1" applyFill="1" applyBorder="1" applyAlignment="1" applyProtection="1">
      <alignment horizontal="center" vertical="center"/>
    </xf>
    <xf numFmtId="176" fontId="21" fillId="0" borderId="31" xfId="14" applyNumberFormat="1" applyFont="1" applyFill="1" applyBorder="1" applyAlignment="1" applyProtection="1">
      <alignment horizontal="center" vertical="center"/>
    </xf>
    <xf numFmtId="176" fontId="21" fillId="0" borderId="21" xfId="14" applyNumberFormat="1" applyFont="1" applyFill="1" applyBorder="1" applyAlignment="1" applyProtection="1">
      <alignment horizontal="center" vertical="center"/>
    </xf>
    <xf numFmtId="176" fontId="21" fillId="0" borderId="6" xfId="14" applyNumberFormat="1" applyFont="1" applyFill="1" applyBorder="1" applyAlignment="1" applyProtection="1">
      <alignment horizontal="center" vertical="center" wrapText="1"/>
    </xf>
    <xf numFmtId="176" fontId="21" fillId="0" borderId="21" xfId="14" applyNumberFormat="1" applyFont="1" applyFill="1" applyBorder="1" applyAlignment="1" applyProtection="1">
      <alignment horizontal="center" vertical="center" wrapText="1"/>
    </xf>
    <xf numFmtId="176" fontId="21" fillId="0" borderId="4" xfId="14" applyNumberFormat="1" applyFont="1" applyFill="1" applyBorder="1" applyAlignment="1" applyProtection="1">
      <alignment horizontal="center" vertical="center" wrapText="1"/>
    </xf>
    <xf numFmtId="176" fontId="21" fillId="0" borderId="7" xfId="14" applyNumberFormat="1" applyFont="1" applyFill="1" applyBorder="1" applyAlignment="1" applyProtection="1">
      <alignment horizontal="center" vertical="center" wrapText="1"/>
    </xf>
    <xf numFmtId="176" fontId="21" fillId="0" borderId="0" xfId="14" applyNumberFormat="1" applyFont="1" applyFill="1" applyBorder="1" applyAlignment="1" applyProtection="1">
      <alignment horizontal="center" vertical="center" wrapText="1"/>
    </xf>
    <xf numFmtId="176" fontId="21" fillId="0" borderId="8" xfId="14" applyNumberFormat="1" applyFont="1" applyFill="1" applyBorder="1" applyAlignment="1" applyProtection="1">
      <alignment horizontal="center" vertical="center" wrapText="1"/>
    </xf>
    <xf numFmtId="176" fontId="21" fillId="0" borderId="15" xfId="14" applyNumberFormat="1" applyFont="1" applyFill="1" applyBorder="1" applyAlignment="1" applyProtection="1">
      <alignment horizontal="center" vertical="center" wrapText="1"/>
    </xf>
    <xf numFmtId="176" fontId="21" fillId="0" borderId="24" xfId="14" applyNumberFormat="1" applyFont="1" applyFill="1" applyBorder="1" applyAlignment="1" applyProtection="1">
      <alignment horizontal="center" vertical="center" wrapText="1"/>
    </xf>
    <xf numFmtId="176" fontId="21" fillId="0" borderId="17" xfId="14" applyNumberFormat="1" applyFont="1" applyFill="1" applyBorder="1" applyAlignment="1" applyProtection="1">
      <alignment horizontal="center" vertical="center" wrapText="1"/>
    </xf>
    <xf numFmtId="176" fontId="21" fillId="0" borderId="66" xfId="14" applyNumberFormat="1" applyFont="1" applyFill="1" applyBorder="1" applyAlignment="1" applyProtection="1">
      <alignment horizontal="center" vertical="center"/>
    </xf>
    <xf numFmtId="176" fontId="21" fillId="0" borderId="0" xfId="14" applyNumberFormat="1" applyFont="1" applyFill="1" applyBorder="1" applyAlignment="1" applyProtection="1">
      <alignment horizontal="center" vertical="center"/>
    </xf>
    <xf numFmtId="176" fontId="21" fillId="0" borderId="62" xfId="14" applyNumberFormat="1" applyFont="1" applyFill="1" applyBorder="1" applyAlignment="1" applyProtection="1">
      <alignment horizontal="center" vertical="center"/>
    </xf>
    <xf numFmtId="176" fontId="21" fillId="0" borderId="24" xfId="14" applyNumberFormat="1" applyFont="1" applyFill="1" applyBorder="1" applyAlignment="1" applyProtection="1">
      <alignment horizontal="center" vertical="center"/>
    </xf>
    <xf numFmtId="176" fontId="21" fillId="0" borderId="77" xfId="14" applyNumberFormat="1" applyFont="1" applyFill="1" applyBorder="1" applyAlignment="1" applyProtection="1">
      <alignment horizontal="center" vertical="center"/>
    </xf>
    <xf numFmtId="176" fontId="21" fillId="0" borderId="59" xfId="14" applyNumberFormat="1" applyFont="1" applyFill="1" applyBorder="1" applyAlignment="1" applyProtection="1">
      <alignment horizontal="center" vertical="center"/>
    </xf>
    <xf numFmtId="176" fontId="21" fillId="0" borderId="52" xfId="14" applyNumberFormat="1" applyFont="1" applyFill="1" applyBorder="1" applyAlignment="1" applyProtection="1">
      <alignment horizontal="center" vertical="center"/>
    </xf>
    <xf numFmtId="176" fontId="21" fillId="0" borderId="60" xfId="14" applyNumberFormat="1" applyFont="1" applyFill="1" applyBorder="1" applyAlignment="1" applyProtection="1">
      <alignment horizontal="center" vertical="center"/>
    </xf>
    <xf numFmtId="176" fontId="21" fillId="0" borderId="19" xfId="14" applyNumberFormat="1" applyFont="1" applyFill="1" applyBorder="1" applyAlignment="1" applyProtection="1">
      <alignment horizontal="center" vertical="center"/>
    </xf>
    <xf numFmtId="176" fontId="21" fillId="0" borderId="3" xfId="14" applyNumberFormat="1" applyFont="1" applyFill="1" applyBorder="1" applyAlignment="1" applyProtection="1">
      <alignment horizontal="center" vertical="center"/>
    </xf>
    <xf numFmtId="176" fontId="21" fillId="0" borderId="46" xfId="14" applyNumberFormat="1" applyFont="1" applyFill="1" applyBorder="1" applyAlignment="1" applyProtection="1">
      <alignment horizontal="center" vertical="center"/>
    </xf>
    <xf numFmtId="176" fontId="21" fillId="0" borderId="1" xfId="14" applyNumberFormat="1" applyFont="1" applyFill="1" applyBorder="1" applyAlignment="1" applyProtection="1">
      <alignment horizontal="center" vertical="center"/>
    </xf>
    <xf numFmtId="176" fontId="21" fillId="0" borderId="47" xfId="14" applyNumberFormat="1" applyFont="1" applyFill="1" applyBorder="1" applyAlignment="1" applyProtection="1">
      <alignment horizontal="center" vertical="center"/>
    </xf>
    <xf numFmtId="176" fontId="22" fillId="0" borderId="52" xfId="14" applyNumberFormat="1" applyFont="1" applyFill="1" applyBorder="1" applyAlignment="1" applyProtection="1">
      <alignment horizontal="center" vertical="center" wrapText="1"/>
    </xf>
    <xf numFmtId="176" fontId="22" fillId="0" borderId="52" xfId="14" applyNumberFormat="1" applyFont="1" applyFill="1" applyBorder="1" applyAlignment="1" applyProtection="1">
      <alignment horizontal="center" vertical="center"/>
    </xf>
    <xf numFmtId="176" fontId="22" fillId="0" borderId="7" xfId="14" applyNumberFormat="1" applyFont="1" applyFill="1" applyBorder="1" applyAlignment="1" applyProtection="1">
      <alignment horizontal="center" vertical="distributed" wrapText="1"/>
    </xf>
    <xf numFmtId="176" fontId="22" fillId="0" borderId="7" xfId="14" applyNumberFormat="1" applyFont="1" applyFill="1" applyBorder="1" applyAlignment="1" applyProtection="1">
      <alignment horizontal="center" vertical="distributed"/>
    </xf>
    <xf numFmtId="176" fontId="22" fillId="0" borderId="0" xfId="14" applyNumberFormat="1" applyFont="1" applyFill="1" applyBorder="1" applyAlignment="1" applyProtection="1">
      <alignment horizontal="center" vertical="distributed"/>
    </xf>
    <xf numFmtId="176" fontId="14" fillId="0" borderId="113" xfId="14" applyNumberFormat="1" applyFont="1" applyFill="1" applyBorder="1" applyAlignment="1" applyProtection="1">
      <alignment horizontal="distributed" vertical="center" shrinkToFit="1"/>
    </xf>
    <xf numFmtId="176" fontId="14" fillId="0" borderId="108" xfId="14" applyNumberFormat="1" applyFont="1" applyFill="1" applyBorder="1" applyAlignment="1" applyProtection="1">
      <alignment horizontal="distributed" vertical="center" shrinkToFit="1"/>
    </xf>
    <xf numFmtId="176" fontId="21" fillId="0" borderId="61" xfId="14" applyNumberFormat="1" applyFont="1" applyFill="1" applyBorder="1" applyAlignment="1" applyProtection="1">
      <alignment horizontal="center" vertical="center"/>
    </xf>
    <xf numFmtId="176" fontId="21" fillId="0" borderId="40" xfId="14" applyNumberFormat="1" applyFont="1" applyFill="1" applyBorder="1" applyAlignment="1" applyProtection="1">
      <alignment horizontal="center" vertical="center"/>
    </xf>
    <xf numFmtId="176" fontId="21" fillId="0" borderId="33" xfId="14" applyNumberFormat="1" applyFont="1" applyFill="1" applyBorder="1" applyAlignment="1" applyProtection="1">
      <alignment horizontal="center" vertical="center"/>
    </xf>
    <xf numFmtId="176" fontId="21" fillId="0" borderId="41" xfId="14" applyNumberFormat="1" applyFont="1" applyFill="1" applyBorder="1" applyAlignment="1" applyProtection="1">
      <alignment horizontal="center" vertical="center"/>
    </xf>
    <xf numFmtId="176" fontId="21" fillId="0" borderId="42" xfId="14" applyNumberFormat="1" applyFont="1" applyFill="1" applyBorder="1" applyAlignment="1" applyProtection="1">
      <alignment horizontal="center" vertical="center"/>
    </xf>
    <xf numFmtId="176" fontId="21" fillId="0" borderId="9" xfId="14" applyNumberFormat="1" applyFont="1" applyFill="1" applyBorder="1" applyAlignment="1" applyProtection="1">
      <alignment horizontal="center" vertical="center"/>
    </xf>
    <xf numFmtId="176" fontId="21" fillId="0" borderId="18" xfId="14" applyNumberFormat="1" applyFont="1" applyFill="1" applyBorder="1" applyAlignment="1" applyProtection="1">
      <alignment horizontal="center" vertical="center"/>
    </xf>
    <xf numFmtId="176" fontId="21" fillId="0" borderId="25" xfId="14" applyNumberFormat="1" applyFont="1" applyFill="1" applyBorder="1" applyAlignment="1" applyProtection="1">
      <alignment horizontal="center" vertical="center"/>
    </xf>
    <xf numFmtId="176" fontId="24" fillId="0" borderId="113" xfId="14" applyNumberFormat="1" applyFont="1" applyFill="1" applyBorder="1" applyAlignment="1" applyProtection="1">
      <alignment horizontal="distributed" vertical="center" shrinkToFit="1"/>
    </xf>
    <xf numFmtId="176" fontId="24" fillId="0" borderId="108" xfId="14" applyNumberFormat="1" applyFont="1" applyFill="1" applyBorder="1" applyAlignment="1" applyProtection="1">
      <alignment horizontal="distributed" vertical="center" shrinkToFit="1"/>
    </xf>
    <xf numFmtId="176" fontId="21" fillId="0" borderId="130" xfId="14" applyNumberFormat="1" applyFont="1" applyFill="1" applyBorder="1" applyAlignment="1" applyProtection="1">
      <alignment horizontal="center" vertical="distributed" wrapText="1"/>
    </xf>
    <xf numFmtId="176" fontId="21" fillId="0" borderId="33" xfId="14" applyNumberFormat="1" applyFont="1" applyFill="1" applyBorder="1" applyAlignment="1" applyProtection="1">
      <alignment horizontal="center" vertical="distributed" wrapText="1"/>
    </xf>
    <xf numFmtId="176" fontId="21" fillId="0" borderId="101" xfId="14" applyNumberFormat="1" applyFont="1" applyFill="1" applyBorder="1" applyAlignment="1" applyProtection="1">
      <alignment horizontal="center" vertical="distributed" wrapText="1"/>
    </xf>
    <xf numFmtId="176" fontId="21" fillId="0" borderId="2" xfId="14" applyNumberFormat="1" applyFont="1" applyFill="1" applyBorder="1" applyAlignment="1" applyProtection="1">
      <alignment horizontal="center" vertical="distributed" wrapText="1"/>
    </xf>
    <xf numFmtId="176" fontId="21" fillId="0" borderId="7" xfId="14" applyNumberFormat="1" applyFont="1" applyFill="1" applyBorder="1" applyAlignment="1" applyProtection="1">
      <alignment horizontal="center" vertical="distributed" wrapText="1"/>
    </xf>
    <xf numFmtId="176" fontId="21" fillId="0" borderId="118" xfId="14" applyNumberFormat="1" applyFont="1" applyFill="1" applyBorder="1" applyAlignment="1" applyProtection="1">
      <alignment horizontal="center" vertical="distributed" wrapText="1"/>
    </xf>
    <xf numFmtId="176" fontId="21" fillId="0" borderId="3" xfId="14" applyNumberFormat="1" applyFont="1" applyFill="1" applyBorder="1" applyAlignment="1" applyProtection="1">
      <alignment horizontal="center" vertical="distributed" wrapText="1"/>
    </xf>
    <xf numFmtId="176" fontId="21" fillId="0" borderId="25" xfId="14" applyNumberFormat="1" applyFont="1" applyFill="1" applyBorder="1" applyAlignment="1" applyProtection="1">
      <alignment horizontal="center" vertical="distributed" wrapText="1"/>
    </xf>
    <xf numFmtId="176" fontId="21" fillId="0" borderId="16" xfId="14" applyNumberFormat="1" applyFont="1" applyFill="1" applyBorder="1" applyAlignment="1" applyProtection="1">
      <alignment horizontal="center" vertical="distributed" wrapText="1"/>
    </xf>
    <xf numFmtId="176" fontId="21" fillId="0" borderId="87" xfId="14" applyNumberFormat="1" applyFont="1" applyFill="1" applyBorder="1" applyAlignment="1" applyProtection="1">
      <alignment horizontal="left" vertical="center"/>
    </xf>
    <xf numFmtId="176" fontId="14" fillId="0" borderId="7" xfId="14" applyNumberFormat="1" applyFont="1" applyFill="1" applyBorder="1" applyAlignment="1" applyProtection="1">
      <alignment horizontal="center" vertical="center"/>
    </xf>
    <xf numFmtId="176" fontId="14" fillId="0" borderId="0" xfId="14" applyNumberFormat="1" applyFont="1" applyFill="1" applyBorder="1" applyAlignment="1">
      <alignment horizontal="center" vertical="center"/>
    </xf>
    <xf numFmtId="176" fontId="14" fillId="0" borderId="8" xfId="14" applyNumberFormat="1" applyFont="1" applyFill="1" applyBorder="1" applyAlignment="1">
      <alignment horizontal="center" vertical="center"/>
    </xf>
    <xf numFmtId="176" fontId="14" fillId="0" borderId="7" xfId="14" applyNumberFormat="1" applyFont="1" applyFill="1" applyBorder="1" applyAlignment="1">
      <alignment horizontal="center" vertical="center"/>
    </xf>
    <xf numFmtId="176" fontId="14" fillId="0" borderId="102" xfId="14" applyNumberFormat="1" applyFont="1" applyFill="1" applyBorder="1" applyAlignment="1" applyProtection="1">
      <alignment horizontal="distributed" vertical="center" wrapText="1"/>
    </xf>
    <xf numFmtId="176" fontId="14" fillId="0" borderId="8" xfId="14" applyNumberFormat="1" applyFont="1" applyFill="1" applyBorder="1" applyAlignment="1" applyProtection="1">
      <alignment horizontal="distributed" vertical="center" wrapText="1"/>
    </xf>
    <xf numFmtId="176" fontId="14" fillId="0" borderId="17" xfId="14" applyNumberFormat="1" applyFont="1" applyFill="1" applyBorder="1" applyAlignment="1" applyProtection="1">
      <alignment horizontal="distributed" vertical="center" wrapText="1"/>
    </xf>
    <xf numFmtId="176" fontId="14" fillId="0" borderId="102" xfId="14" applyNumberFormat="1" applyFont="1" applyFill="1" applyBorder="1" applyAlignment="1" applyProtection="1">
      <alignment horizontal="distributed" vertical="distributed" wrapText="1"/>
    </xf>
    <xf numFmtId="176" fontId="14" fillId="0" borderId="8" xfId="14" applyNumberFormat="1" applyFont="1" applyFill="1" applyBorder="1" applyAlignment="1" applyProtection="1">
      <alignment horizontal="distributed" vertical="distributed" wrapText="1"/>
    </xf>
    <xf numFmtId="176" fontId="14" fillId="0" borderId="17" xfId="14" applyNumberFormat="1" applyFont="1" applyFill="1" applyBorder="1" applyAlignment="1" applyProtection="1">
      <alignment horizontal="distributed" vertical="distributed" wrapText="1"/>
    </xf>
    <xf numFmtId="176" fontId="14" fillId="0" borderId="119" xfId="14" applyNumberFormat="1" applyFont="1" applyFill="1" applyBorder="1" applyAlignment="1" applyProtection="1">
      <alignment horizontal="distributed" vertical="center"/>
    </xf>
    <xf numFmtId="176" fontId="14" fillId="0" borderId="87" xfId="14" applyNumberFormat="1" applyFont="1" applyFill="1" applyBorder="1" applyAlignment="1" applyProtection="1">
      <alignment horizontal="distributed" vertical="center"/>
    </xf>
    <xf numFmtId="176" fontId="14" fillId="0" borderId="119" xfId="14" applyNumberFormat="1" applyFont="1" applyFill="1" applyBorder="1" applyAlignment="1" applyProtection="1">
      <alignment horizontal="distributed" vertical="distributed" wrapText="1"/>
    </xf>
    <xf numFmtId="176" fontId="14" fillId="0" borderId="0" xfId="14" applyNumberFormat="1" applyFont="1" applyFill="1" applyBorder="1" applyAlignment="1" applyProtection="1">
      <alignment horizontal="distributed" vertical="distributed" wrapText="1"/>
    </xf>
    <xf numFmtId="176" fontId="14" fillId="0" borderId="1" xfId="14" applyNumberFormat="1" applyFont="1" applyFill="1" applyBorder="1" applyAlignment="1" applyProtection="1">
      <alignment horizontal="distributed" vertical="distributed" wrapText="1"/>
    </xf>
    <xf numFmtId="176" fontId="14" fillId="0" borderId="50" xfId="14" applyNumberFormat="1" applyFont="1" applyFill="1" applyBorder="1" applyAlignment="1" applyProtection="1">
      <alignment horizontal="center" vertical="distributed" wrapText="1"/>
    </xf>
    <xf numFmtId="176" fontId="14" fillId="0" borderId="5" xfId="14" applyNumberFormat="1" applyFont="1" applyFill="1" applyBorder="1" applyAlignment="1" applyProtection="1">
      <alignment horizontal="distributed" vertical="center" shrinkToFit="1"/>
    </xf>
    <xf numFmtId="176" fontId="14" fillId="0" borderId="20" xfId="14" applyNumberFormat="1" applyFont="1" applyFill="1" applyBorder="1" applyAlignment="1" applyProtection="1">
      <alignment horizontal="distributed" vertical="center" shrinkToFit="1"/>
    </xf>
    <xf numFmtId="176" fontId="14" fillId="0" borderId="31" xfId="14" applyNumberFormat="1" applyFont="1" applyFill="1" applyBorder="1" applyAlignment="1" applyProtection="1">
      <alignment horizontal="center" vertical="center"/>
    </xf>
    <xf numFmtId="176" fontId="14" fillId="0" borderId="37" xfId="14" applyNumberFormat="1" applyFont="1" applyFill="1" applyBorder="1" applyAlignment="1" applyProtection="1">
      <alignment horizontal="center" vertical="center"/>
    </xf>
    <xf numFmtId="176" fontId="14" fillId="0" borderId="116" xfId="14" applyNumberFormat="1" applyFont="1" applyFill="1" applyBorder="1" applyAlignment="1" applyProtection="1">
      <alignment horizontal="center" vertical="center"/>
    </xf>
    <xf numFmtId="176" fontId="14" fillId="0" borderId="135" xfId="14" applyNumberFormat="1" applyFont="1" applyFill="1" applyBorder="1" applyAlignment="1" applyProtection="1">
      <alignment horizontal="center" vertical="center"/>
    </xf>
    <xf numFmtId="176" fontId="14" fillId="0" borderId="132" xfId="14" applyNumberFormat="1" applyFont="1" applyFill="1" applyBorder="1" applyAlignment="1" applyProtection="1">
      <alignment horizontal="center" vertical="center"/>
    </xf>
    <xf numFmtId="176" fontId="14" fillId="0" borderId="109" xfId="14" applyNumberFormat="1" applyFont="1" applyFill="1" applyBorder="1" applyAlignment="1" applyProtection="1">
      <alignment horizontal="center" vertical="center"/>
    </xf>
    <xf numFmtId="176" fontId="14" fillId="0" borderId="6" xfId="14" applyNumberFormat="1" applyFont="1" applyFill="1" applyBorder="1" applyAlignment="1" applyProtection="1">
      <alignment horizontal="center" vertical="distributed" wrapText="1"/>
    </xf>
    <xf numFmtId="176" fontId="14" fillId="0" borderId="7" xfId="14" applyNumberFormat="1" applyFont="1" applyFill="1" applyBorder="1" applyAlignment="1" applyProtection="1">
      <alignment horizontal="center" vertical="distributed" wrapText="1"/>
    </xf>
    <xf numFmtId="176" fontId="14" fillId="0" borderId="15" xfId="14" applyNumberFormat="1" applyFont="1" applyFill="1" applyBorder="1" applyAlignment="1" applyProtection="1">
      <alignment horizontal="center" vertical="distributed" wrapText="1"/>
    </xf>
    <xf numFmtId="176" fontId="14" fillId="0" borderId="118" xfId="14" applyNumberFormat="1" applyFont="1" applyFill="1" applyBorder="1" applyAlignment="1" applyProtection="1">
      <alignment horizontal="center" vertical="distributed" wrapText="1"/>
    </xf>
    <xf numFmtId="176" fontId="14" fillId="0" borderId="3" xfId="14" applyNumberFormat="1" applyFont="1" applyFill="1" applyBorder="1" applyAlignment="1" applyProtection="1">
      <alignment horizontal="center" vertical="distributed" wrapText="1"/>
    </xf>
    <xf numFmtId="176" fontId="14" fillId="0" borderId="25" xfId="14" applyNumberFormat="1" applyFont="1" applyFill="1" applyBorder="1" applyAlignment="1" applyProtection="1">
      <alignment horizontal="center" vertical="distributed" wrapText="1"/>
    </xf>
    <xf numFmtId="176" fontId="16" fillId="0" borderId="20" xfId="14" applyNumberFormat="1" applyFont="1" applyFill="1" applyBorder="1" applyAlignment="1" applyProtection="1">
      <alignment horizontal="center" vertical="center" shrinkToFit="1"/>
    </xf>
    <xf numFmtId="176" fontId="16" fillId="0" borderId="20" xfId="14" applyNumberFormat="1" applyFont="1" applyFill="1" applyBorder="1" applyAlignment="1" applyProtection="1">
      <alignment horizontal="distributed" vertical="center"/>
    </xf>
    <xf numFmtId="176" fontId="16" fillId="0" borderId="31" xfId="14" applyNumberFormat="1" applyFont="1" applyFill="1" applyBorder="1" applyAlignment="1" applyProtection="1">
      <alignment horizontal="distributed" vertical="center"/>
    </xf>
    <xf numFmtId="176" fontId="14" fillId="0" borderId="20" xfId="14" applyNumberFormat="1" applyFont="1" applyFill="1" applyBorder="1" applyAlignment="1" applyProtection="1">
      <alignment horizontal="distributed" vertical="center"/>
    </xf>
    <xf numFmtId="176" fontId="14" fillId="0" borderId="6" xfId="14" applyNumberFormat="1" applyFont="1" applyFill="1" applyBorder="1" applyAlignment="1" applyProtection="1">
      <alignment horizontal="distributed" vertical="center"/>
    </xf>
    <xf numFmtId="176" fontId="14" fillId="0" borderId="2" xfId="14" applyNumberFormat="1" applyFont="1" applyFill="1" applyBorder="1" applyAlignment="1" applyProtection="1">
      <alignment horizontal="distributed" vertical="distributed" wrapText="1"/>
    </xf>
    <xf numFmtId="176" fontId="14" fillId="0" borderId="6" xfId="14" applyNumberFormat="1" applyFont="1" applyFill="1" applyBorder="1" applyAlignment="1" applyProtection="1">
      <alignment horizontal="center" vertical="center"/>
    </xf>
    <xf numFmtId="176" fontId="14" fillId="0" borderId="4" xfId="14" applyNumberFormat="1" applyFont="1" applyFill="1" applyBorder="1" applyAlignment="1" applyProtection="1">
      <alignment horizontal="center" vertical="center"/>
    </xf>
    <xf numFmtId="176" fontId="14" fillId="0" borderId="8" xfId="14" applyNumberFormat="1" applyFont="1" applyFill="1" applyBorder="1" applyAlignment="1" applyProtection="1">
      <alignment horizontal="center" vertical="center"/>
    </xf>
    <xf numFmtId="176" fontId="14" fillId="0" borderId="15" xfId="14" applyNumberFormat="1" applyFont="1" applyFill="1" applyBorder="1" applyAlignment="1" applyProtection="1">
      <alignment horizontal="center" vertical="center"/>
    </xf>
    <xf numFmtId="176" fontId="14" fillId="0" borderId="17" xfId="14" applyNumberFormat="1" applyFont="1" applyFill="1" applyBorder="1" applyAlignment="1" applyProtection="1">
      <alignment horizontal="center" vertical="center"/>
    </xf>
    <xf numFmtId="176" fontId="14" fillId="0" borderId="5" xfId="14" applyNumberFormat="1" applyFont="1" applyFill="1" applyBorder="1" applyAlignment="1" applyProtection="1">
      <alignment horizontal="center" vertical="center"/>
    </xf>
    <xf numFmtId="176" fontId="14" fillId="0" borderId="2" xfId="14" applyNumberFormat="1" applyFont="1" applyFill="1" applyBorder="1" applyAlignment="1" applyProtection="1">
      <alignment horizontal="center" vertical="center"/>
    </xf>
    <xf numFmtId="176" fontId="14" fillId="0" borderId="16" xfId="14" applyNumberFormat="1" applyFont="1" applyFill="1" applyBorder="1" applyAlignment="1" applyProtection="1">
      <alignment horizontal="center" vertical="center"/>
    </xf>
    <xf numFmtId="176" fontId="14" fillId="0" borderId="104" xfId="14" applyNumberFormat="1" applyFont="1" applyFill="1" applyBorder="1" applyAlignment="1" applyProtection="1">
      <alignment horizontal="distributed" vertical="distributed"/>
    </xf>
    <xf numFmtId="176" fontId="14" fillId="0" borderId="9" xfId="14" applyNumberFormat="1" applyFont="1" applyFill="1" applyBorder="1" applyAlignment="1" applyProtection="1">
      <alignment horizontal="distributed" vertical="distributed"/>
    </xf>
    <xf numFmtId="176" fontId="14" fillId="0" borderId="23" xfId="14" applyNumberFormat="1" applyFont="1" applyFill="1" applyBorder="1" applyAlignment="1" applyProtection="1">
      <alignment horizontal="distributed" vertical="distributed"/>
    </xf>
    <xf numFmtId="176" fontId="14" fillId="0" borderId="104" xfId="14" applyNumberFormat="1" applyFont="1" applyFill="1" applyBorder="1" applyAlignment="1" applyProtection="1">
      <alignment horizontal="distributed" vertical="distributed" wrapText="1"/>
    </xf>
    <xf numFmtId="176" fontId="14" fillId="0" borderId="9" xfId="14" applyNumberFormat="1" applyFont="1" applyFill="1" applyBorder="1" applyAlignment="1" applyProtection="1">
      <alignment horizontal="distributed" vertical="distributed" wrapText="1"/>
    </xf>
    <xf numFmtId="176" fontId="14" fillId="0" borderId="18" xfId="14" applyNumberFormat="1" applyFont="1" applyFill="1" applyBorder="1" applyAlignment="1" applyProtection="1">
      <alignment horizontal="distributed" vertical="distributed" wrapText="1"/>
    </xf>
    <xf numFmtId="176" fontId="14" fillId="0" borderId="35" xfId="14" applyNumberFormat="1" applyFont="1" applyFill="1" applyBorder="1" applyAlignment="1" applyProtection="1">
      <alignment horizontal="distributed" vertical="center"/>
    </xf>
    <xf numFmtId="176" fontId="14" fillId="0" borderId="30" xfId="14" applyNumberFormat="1" applyFont="1" applyFill="1" applyBorder="1" applyAlignment="1" applyProtection="1">
      <alignment horizontal="distributed" vertical="center"/>
    </xf>
    <xf numFmtId="176" fontId="13" fillId="0" borderId="0" xfId="14" applyNumberFormat="1" applyFont="1" applyFill="1" applyAlignment="1" applyProtection="1">
      <alignment horizontal="center" vertical="top"/>
    </xf>
    <xf numFmtId="176" fontId="14" fillId="0" borderId="32" xfId="14" applyNumberFormat="1" applyFont="1" applyFill="1" applyBorder="1" applyAlignment="1" applyProtection="1">
      <alignment horizontal="center" vertical="center"/>
    </xf>
    <xf numFmtId="176" fontId="14" fillId="0" borderId="21" xfId="14" applyNumberFormat="1" applyFont="1" applyFill="1" applyBorder="1" applyAlignment="1" applyProtection="1">
      <alignment horizontal="center" vertical="center"/>
    </xf>
    <xf numFmtId="176" fontId="14" fillId="0" borderId="2" xfId="14" applyNumberFormat="1" applyFont="1" applyFill="1" applyBorder="1" applyAlignment="1" applyProtection="1">
      <alignment horizontal="center" vertical="distributed" wrapText="1"/>
    </xf>
    <xf numFmtId="176" fontId="14" fillId="0" borderId="2" xfId="14" applyNumberFormat="1" applyFont="1" applyFill="1" applyBorder="1" applyAlignment="1" applyProtection="1">
      <alignment horizontal="center" vertical="distributed"/>
    </xf>
    <xf numFmtId="176" fontId="14" fillId="0" borderId="52" xfId="14" applyNumberFormat="1" applyFont="1" applyFill="1" applyBorder="1" applyAlignment="1" applyProtection="1">
      <alignment horizontal="center" vertical="distributed" wrapText="1"/>
    </xf>
    <xf numFmtId="176" fontId="14" fillId="0" borderId="52" xfId="14" applyNumberFormat="1" applyFont="1" applyFill="1" applyBorder="1" applyAlignment="1" applyProtection="1">
      <alignment horizontal="center" vertical="distributed"/>
    </xf>
    <xf numFmtId="176" fontId="16" fillId="0" borderId="3" xfId="16" applyNumberFormat="1" applyFont="1" applyBorder="1" applyAlignment="1">
      <alignment horizontal="distributed" vertical="center"/>
    </xf>
    <xf numFmtId="176" fontId="16" fillId="0" borderId="0" xfId="16" applyNumberFormat="1" applyFont="1" applyBorder="1" applyAlignment="1">
      <alignment horizontal="distributed" vertical="center"/>
    </xf>
    <xf numFmtId="176" fontId="16" fillId="0" borderId="62" xfId="16" applyNumberFormat="1" applyFont="1" applyBorder="1" applyAlignment="1">
      <alignment horizontal="distributed" vertical="center"/>
    </xf>
    <xf numFmtId="176" fontId="14" fillId="0" borderId="50" xfId="16" applyNumberFormat="1" applyFont="1" applyBorder="1" applyAlignment="1" applyProtection="1">
      <alignment horizontal="center" vertical="center"/>
    </xf>
    <xf numFmtId="176" fontId="14" fillId="0" borderId="35" xfId="16" applyNumberFormat="1" applyFont="1" applyBorder="1" applyAlignment="1" applyProtection="1">
      <alignment horizontal="center" vertical="center"/>
    </xf>
    <xf numFmtId="176" fontId="14" fillId="0" borderId="55" xfId="16" applyNumberFormat="1" applyFont="1" applyBorder="1" applyAlignment="1" applyProtection="1">
      <alignment horizontal="center" vertical="distributed" textRotation="255" wrapText="1"/>
    </xf>
    <xf numFmtId="176" fontId="14" fillId="0" borderId="25" xfId="16" applyNumberFormat="1" applyFont="1" applyBorder="1" applyAlignment="1" applyProtection="1">
      <alignment horizontal="center" vertical="distributed" textRotation="255" wrapText="1"/>
    </xf>
    <xf numFmtId="176" fontId="14" fillId="0" borderId="50" xfId="16" applyNumberFormat="1" applyFont="1" applyBorder="1" applyAlignment="1" applyProtection="1">
      <alignment horizontal="center" vertical="distributed" textRotation="255" wrapText="1"/>
    </xf>
    <xf numFmtId="176" fontId="14" fillId="0" borderId="35" xfId="16" applyNumberFormat="1" applyFont="1" applyBorder="1" applyAlignment="1" applyProtection="1">
      <alignment horizontal="center" vertical="distributed" textRotation="255" wrapText="1"/>
    </xf>
    <xf numFmtId="176" fontId="14" fillId="0" borderId="50" xfId="16" applyNumberFormat="1" applyFont="1" applyBorder="1" applyAlignment="1" applyProtection="1">
      <alignment horizontal="center" vertical="distributed" textRotation="255"/>
    </xf>
    <xf numFmtId="176" fontId="14" fillId="0" borderId="35" xfId="16" applyNumberFormat="1" applyFont="1" applyBorder="1" applyAlignment="1" applyProtection="1">
      <alignment horizontal="center" vertical="distributed" textRotation="255"/>
    </xf>
    <xf numFmtId="176" fontId="14" fillId="0" borderId="50" xfId="16" applyNumberFormat="1" applyFont="1" applyBorder="1" applyAlignment="1" applyProtection="1">
      <alignment horizontal="center" vertical="distributed" wrapText="1"/>
    </xf>
    <xf numFmtId="176" fontId="14" fillId="0" borderId="35" xfId="16" applyNumberFormat="1" applyFont="1" applyBorder="1" applyAlignment="1" applyProtection="1">
      <alignment horizontal="center" vertical="distributed" wrapText="1"/>
    </xf>
    <xf numFmtId="176" fontId="14" fillId="0" borderId="50" xfId="16" applyNumberFormat="1" applyFont="1" applyBorder="1" applyAlignment="1">
      <alignment horizontal="center" vertical="center" shrinkToFit="1"/>
    </xf>
    <xf numFmtId="176" fontId="14" fillId="0" borderId="35" xfId="16" applyNumberFormat="1" applyFont="1" applyBorder="1" applyAlignment="1">
      <alignment horizontal="center" vertical="center" shrinkToFit="1"/>
    </xf>
    <xf numFmtId="176" fontId="13" fillId="0" borderId="0" xfId="16" applyNumberFormat="1" applyFont="1" applyAlignment="1">
      <alignment horizontal="distributed" vertical="top"/>
    </xf>
    <xf numFmtId="176" fontId="14" fillId="0" borderId="30" xfId="16" applyNumberFormat="1" applyFont="1" applyBorder="1" applyAlignment="1">
      <alignment horizontal="distributed" vertical="center"/>
    </xf>
    <xf numFmtId="176" fontId="16" fillId="0" borderId="3" xfId="16" applyNumberFormat="1" applyFont="1" applyBorder="1" applyAlignment="1" applyProtection="1">
      <alignment horizontal="distributed" vertical="center"/>
    </xf>
    <xf numFmtId="176" fontId="16" fillId="0" borderId="0" xfId="16" applyNumberFormat="1" applyFont="1" applyBorder="1" applyAlignment="1" applyProtection="1">
      <alignment horizontal="distributed" vertical="center"/>
    </xf>
    <xf numFmtId="176" fontId="16" fillId="0" borderId="62" xfId="16" applyNumberFormat="1" applyFont="1" applyBorder="1" applyAlignment="1" applyProtection="1">
      <alignment horizontal="distributed" vertical="center"/>
    </xf>
    <xf numFmtId="176" fontId="22" fillId="0" borderId="50" xfId="16" applyNumberFormat="1" applyFont="1" applyBorder="1" applyAlignment="1">
      <alignment horizontal="center" vertical="center" textRotation="255" wrapText="1"/>
    </xf>
    <xf numFmtId="176" fontId="22" fillId="0" borderId="35" xfId="16" applyNumberFormat="1" applyFont="1" applyBorder="1" applyAlignment="1">
      <alignment horizontal="center" vertical="center" textRotation="255" wrapText="1"/>
    </xf>
  </cellXfs>
  <cellStyles count="19">
    <cellStyle name="20031の青" xfId="1"/>
    <cellStyle name="桁区切り 2" xfId="2"/>
    <cellStyle name="桁区切り 2 2" xfId="11"/>
    <cellStyle name="桁区切り 2 3" xfId="17"/>
    <cellStyle name="桁区切り 3" xfId="8"/>
    <cellStyle name="標準" xfId="0" builtinId="0"/>
    <cellStyle name="標準 2" xfId="5"/>
    <cellStyle name="標準 2 2" xfId="13"/>
    <cellStyle name="標準 3" xfId="18"/>
    <cellStyle name="標準_02H21学校数総括表(印刷用）" xfId="6"/>
    <cellStyle name="標準_02H23幼稚園総括表（印刷用）" xfId="7"/>
    <cellStyle name="標準_03H23小総括表（印刷用）" xfId="10"/>
    <cellStyle name="標準_04H23中総括表(印刷用）" xfId="12"/>
    <cellStyle name="標準_05H23高総括表(印刷用） Z 2" xfId="9"/>
    <cellStyle name="標準_06H23公・私立高小学科別生徒数（印刷用） Z" xfId="15"/>
    <cellStyle name="標準_へき地学校数" xfId="16"/>
    <cellStyle name="標準_公・私立高小学科" xfId="14"/>
    <cellStyle name="標準_凡例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24</xdr:row>
      <xdr:rowOff>28575</xdr:rowOff>
    </xdr:from>
    <xdr:to>
      <xdr:col>3</xdr:col>
      <xdr:colOff>0</xdr:colOff>
      <xdr:row>26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26</xdr:row>
      <xdr:rowOff>57150</xdr:rowOff>
    </xdr:from>
    <xdr:to>
      <xdr:col>2</xdr:col>
      <xdr:colOff>1009650</xdr:colOff>
      <xdr:row>27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62225" y="8247289"/>
          <a:ext cx="77561" cy="689882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552700" y="8956221"/>
          <a:ext cx="76200" cy="606879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11" name="AutoShape 2"/>
        <xdr:cNvSpPr>
          <a:spLocks/>
        </xdr:cNvSpPr>
      </xdr:nvSpPr>
      <xdr:spPr bwMode="auto">
        <a:xfrm>
          <a:off x="2552700" y="109156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2543175" y="116300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938893</xdr:colOff>
      <xdr:row>35</xdr:row>
      <xdr:rowOff>27214</xdr:rowOff>
    </xdr:from>
    <xdr:to>
      <xdr:col>2</xdr:col>
      <xdr:colOff>1016454</xdr:colOff>
      <xdr:row>37</xdr:row>
      <xdr:rowOff>29936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2548618" y="12285889"/>
          <a:ext cx="77561" cy="688522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41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4" name="AutoShape 6"/>
        <xdr:cNvSpPr>
          <a:spLocks/>
        </xdr:cNvSpPr>
      </xdr:nvSpPr>
      <xdr:spPr bwMode="auto">
        <a:xfrm>
          <a:off x="2552700" y="14544675"/>
          <a:ext cx="76200" cy="1028700"/>
        </a:xfrm>
        <a:prstGeom prst="lef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2450" y="112299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2450" y="13973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361"/>
        <xdr:cNvSpPr>
          <a:spLocks noChangeShapeType="1"/>
        </xdr:cNvSpPr>
      </xdr:nvSpPr>
      <xdr:spPr bwMode="auto">
        <a:xfrm>
          <a:off x="28575" y="609600"/>
          <a:ext cx="1257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Normal="100" zoomScaleSheetLayoutView="100" workbookViewId="0">
      <selection activeCell="P14" sqref="P14"/>
    </sheetView>
  </sheetViews>
  <sheetFormatPr defaultColWidth="6.8984375" defaultRowHeight="19.5" x14ac:dyDescent="0.2"/>
  <cols>
    <col min="1" max="4" width="2.09765625" style="171" customWidth="1"/>
    <col min="5" max="9" width="10.5" style="171" customWidth="1"/>
    <col min="10" max="10" width="11.296875" style="171" customWidth="1"/>
    <col min="11" max="16384" width="6.8984375" style="171"/>
  </cols>
  <sheetData>
    <row r="1" spans="1:10" ht="28.5" x14ac:dyDescent="0.2">
      <c r="A1" s="797" t="s">
        <v>52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24.95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</row>
    <row r="3" spans="1:10" s="175" customFormat="1" ht="18.95" customHeight="1" x14ac:dyDescent="0.2">
      <c r="A3" s="174" t="s">
        <v>53</v>
      </c>
      <c r="C3" s="799" t="s">
        <v>621</v>
      </c>
      <c r="D3" s="799"/>
      <c r="E3" s="799"/>
      <c r="F3" s="799"/>
      <c r="G3" s="799"/>
      <c r="H3" s="799"/>
      <c r="I3" s="799"/>
      <c r="J3" s="799"/>
    </row>
    <row r="4" spans="1:10" ht="18.95" customHeight="1" x14ac:dyDescent="0.2">
      <c r="B4" s="171" t="s">
        <v>608</v>
      </c>
    </row>
    <row r="5" spans="1:10" ht="18.95" customHeight="1" x14ac:dyDescent="0.2"/>
    <row r="6" spans="1:10" ht="18.95" customHeight="1" x14ac:dyDescent="0.2">
      <c r="A6" s="176" t="s">
        <v>54</v>
      </c>
      <c r="C6" s="171" t="s">
        <v>55</v>
      </c>
    </row>
    <row r="7" spans="1:10" ht="18.95" customHeight="1" x14ac:dyDescent="0.2">
      <c r="B7" s="176" t="s">
        <v>56</v>
      </c>
      <c r="D7" s="171" t="s">
        <v>553</v>
      </c>
    </row>
    <row r="8" spans="1:10" ht="18.95" customHeight="1" x14ac:dyDescent="0.2">
      <c r="D8" s="171" t="s">
        <v>57</v>
      </c>
    </row>
    <row r="9" spans="1:10" ht="18.95" customHeight="1" x14ac:dyDescent="0.2">
      <c r="D9" s="171" t="s">
        <v>58</v>
      </c>
    </row>
    <row r="10" spans="1:10" ht="18.95" customHeight="1" x14ac:dyDescent="0.2">
      <c r="B10" s="176" t="s">
        <v>59</v>
      </c>
      <c r="D10" s="171" t="s">
        <v>554</v>
      </c>
    </row>
    <row r="11" spans="1:10" ht="18.95" customHeight="1" x14ac:dyDescent="0.2">
      <c r="D11" s="171" t="s">
        <v>60</v>
      </c>
    </row>
    <row r="12" spans="1:10" ht="18.95" customHeight="1" x14ac:dyDescent="0.2">
      <c r="B12" s="176" t="s">
        <v>61</v>
      </c>
      <c r="D12" s="171" t="s">
        <v>555</v>
      </c>
    </row>
    <row r="13" spans="1:10" ht="18.95" customHeight="1" x14ac:dyDescent="0.2">
      <c r="D13" s="171" t="s">
        <v>62</v>
      </c>
    </row>
    <row r="14" spans="1:10" ht="18.95" customHeight="1" x14ac:dyDescent="0.2">
      <c r="D14" s="171" t="s">
        <v>63</v>
      </c>
    </row>
    <row r="15" spans="1:10" ht="18.95" customHeight="1" x14ac:dyDescent="0.2">
      <c r="D15" s="171" t="s">
        <v>64</v>
      </c>
    </row>
    <row r="16" spans="1:10" ht="18.95" customHeight="1" x14ac:dyDescent="0.2">
      <c r="B16" s="176" t="s">
        <v>65</v>
      </c>
      <c r="D16" s="171" t="s">
        <v>66</v>
      </c>
    </row>
    <row r="17" spans="1:10" ht="18.95" customHeight="1" x14ac:dyDescent="0.2">
      <c r="C17" s="171" t="s">
        <v>67</v>
      </c>
      <c r="E17" s="171" t="s">
        <v>68</v>
      </c>
    </row>
    <row r="18" spans="1:10" ht="18.95" customHeight="1" x14ac:dyDescent="0.2">
      <c r="E18" s="171" t="s">
        <v>69</v>
      </c>
    </row>
    <row r="19" spans="1:10" ht="18.95" customHeight="1" x14ac:dyDescent="0.2">
      <c r="C19" s="171" t="s">
        <v>70</v>
      </c>
      <c r="E19" s="171" t="s">
        <v>556</v>
      </c>
    </row>
    <row r="20" spans="1:10" ht="18.95" customHeight="1" x14ac:dyDescent="0.2">
      <c r="E20" s="800" t="s">
        <v>71</v>
      </c>
      <c r="F20" s="800"/>
      <c r="G20" s="800"/>
      <c r="H20" s="800"/>
      <c r="I20" s="800"/>
      <c r="J20" s="800"/>
    </row>
    <row r="21" spans="1:10" ht="18.95" customHeight="1" x14ac:dyDescent="0.2">
      <c r="D21" s="171" t="s">
        <v>72</v>
      </c>
    </row>
    <row r="22" spans="1:10" ht="18.95" customHeight="1" x14ac:dyDescent="0.2">
      <c r="C22" s="171" t="s">
        <v>73</v>
      </c>
      <c r="E22" s="171" t="s">
        <v>74</v>
      </c>
    </row>
    <row r="23" spans="1:10" ht="18.95" customHeight="1" x14ac:dyDescent="0.2">
      <c r="E23" s="171" t="s">
        <v>75</v>
      </c>
    </row>
    <row r="24" spans="1:10" ht="18.95" customHeight="1" x14ac:dyDescent="0.2">
      <c r="C24" s="171" t="s">
        <v>76</v>
      </c>
      <c r="E24" s="171" t="s">
        <v>77</v>
      </c>
    </row>
    <row r="25" spans="1:10" ht="18.95" customHeight="1" x14ac:dyDescent="0.2">
      <c r="E25" s="800" t="s">
        <v>78</v>
      </c>
      <c r="F25" s="800"/>
      <c r="G25" s="800"/>
      <c r="H25" s="800"/>
      <c r="I25" s="800"/>
      <c r="J25" s="800"/>
    </row>
    <row r="26" spans="1:10" ht="18.95" customHeight="1" x14ac:dyDescent="0.2">
      <c r="D26" s="171" t="s">
        <v>79</v>
      </c>
    </row>
    <row r="27" spans="1:10" ht="18.95" customHeight="1" x14ac:dyDescent="0.2"/>
    <row r="28" spans="1:10" ht="18.95" customHeight="1" x14ac:dyDescent="0.2">
      <c r="A28" s="176" t="s">
        <v>80</v>
      </c>
      <c r="C28" s="171" t="s">
        <v>81</v>
      </c>
    </row>
  </sheetData>
  <mergeCells count="4">
    <mergeCell ref="A1:J1"/>
    <mergeCell ref="C3:J3"/>
    <mergeCell ref="E20:J20"/>
    <mergeCell ref="E25:J25"/>
  </mergeCells>
  <phoneticPr fontId="4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useFirstPageNumber="1" r:id="rId1"/>
  <headerFooter scaleWithDoc="0">
    <oddFooter>&amp;C&amp;"ＭＳ ゴシック,標準"&amp;8－ &amp;P 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86"/>
  <sheetViews>
    <sheetView zoomScale="70" zoomScaleNormal="70" zoomScaleSheetLayoutView="70" zoomScalePageLayoutView="40" workbookViewId="0">
      <selection activeCell="P14" sqref="P14"/>
    </sheetView>
  </sheetViews>
  <sheetFormatPr defaultRowHeight="18.75" x14ac:dyDescent="0.2"/>
  <cols>
    <col min="1" max="1" width="4.19921875" style="247" customWidth="1"/>
    <col min="2" max="2" width="12.296875" style="247" customWidth="1"/>
    <col min="3" max="3" width="14.69921875" style="247" customWidth="1"/>
    <col min="4" max="4" width="4.19921875" style="247" customWidth="1"/>
    <col min="5" max="13" width="6.19921875" style="247" customWidth="1"/>
    <col min="14" max="16" width="7.796875" style="247" customWidth="1"/>
    <col min="17" max="17" width="4.19921875" style="247" customWidth="1"/>
    <col min="18" max="32" width="5.69921875" style="247" customWidth="1"/>
    <col min="33" max="33" width="6.19921875" style="247" customWidth="1"/>
    <col min="34" max="35" width="7.5" style="247" customWidth="1"/>
    <col min="36" max="38" width="3.69921875" style="247" customWidth="1"/>
    <col min="39" max="39" width="7.8984375" style="247" customWidth="1"/>
    <col min="40" max="40" width="1.59765625" style="247" customWidth="1"/>
    <col min="41" max="16384" width="8.796875" style="247"/>
  </cols>
  <sheetData>
    <row r="1" spans="1:39" s="616" customFormat="1" ht="36.75" customHeight="1" x14ac:dyDescent="0.2">
      <c r="A1" s="1260" t="s">
        <v>460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  <c r="AD1" s="1260"/>
      <c r="AE1" s="1260"/>
      <c r="AF1" s="1260"/>
      <c r="AG1" s="1260"/>
      <c r="AH1" s="1260"/>
      <c r="AI1" s="1260"/>
      <c r="AJ1" s="1260"/>
      <c r="AK1" s="1260"/>
      <c r="AL1" s="1260"/>
      <c r="AM1" s="1260"/>
    </row>
    <row r="2" spans="1:39" ht="38.25" x14ac:dyDescent="0.2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</row>
    <row r="3" spans="1:39" ht="18.95" customHeigh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</row>
    <row r="4" spans="1:39" s="616" customFormat="1" ht="21.75" customHeight="1" x14ac:dyDescent="0.2">
      <c r="A4" s="617" t="s">
        <v>642</v>
      </c>
      <c r="B4" s="618"/>
      <c r="C4" s="618"/>
      <c r="D4" s="619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</row>
    <row r="5" spans="1:39" ht="18.95" customHeight="1" x14ac:dyDescent="0.2">
      <c r="A5" s="503"/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249"/>
      <c r="AM5" s="249"/>
    </row>
    <row r="6" spans="1:39" ht="18.75" customHeight="1" x14ac:dyDescent="0.2">
      <c r="A6" s="1244" t="s">
        <v>370</v>
      </c>
      <c r="B6" s="1245"/>
      <c r="C6" s="1249" t="s">
        <v>371</v>
      </c>
      <c r="D6" s="1226" t="s">
        <v>372</v>
      </c>
      <c r="E6" s="1227"/>
      <c r="F6" s="1227"/>
      <c r="G6" s="1227"/>
      <c r="H6" s="1227"/>
      <c r="I6" s="1227"/>
      <c r="J6" s="1227"/>
      <c r="K6" s="1227"/>
      <c r="L6" s="1227"/>
      <c r="M6" s="1227"/>
      <c r="N6" s="1227"/>
      <c r="O6" s="1227"/>
      <c r="P6" s="1261"/>
      <c r="Q6" s="1244" t="s">
        <v>461</v>
      </c>
      <c r="R6" s="1262"/>
      <c r="S6" s="1262"/>
      <c r="T6" s="1262"/>
      <c r="U6" s="1227"/>
      <c r="V6" s="1227"/>
      <c r="W6" s="1227"/>
      <c r="X6" s="1227"/>
      <c r="Y6" s="1227"/>
      <c r="Z6" s="1227"/>
      <c r="AA6" s="1227"/>
      <c r="AB6" s="1227"/>
      <c r="AC6" s="1227"/>
      <c r="AD6" s="1227"/>
      <c r="AE6" s="1227"/>
      <c r="AF6" s="1261"/>
      <c r="AG6" s="504"/>
      <c r="AH6" s="505"/>
      <c r="AI6" s="506"/>
      <c r="AJ6" s="507"/>
      <c r="AK6" s="508"/>
      <c r="AL6" s="509"/>
      <c r="AM6" s="510"/>
    </row>
    <row r="7" spans="1:39" ht="15" customHeight="1" x14ac:dyDescent="0.2">
      <c r="A7" s="1208"/>
      <c r="B7" s="1246"/>
      <c r="C7" s="1250"/>
      <c r="D7" s="511"/>
      <c r="E7" s="504"/>
      <c r="F7" s="512"/>
      <c r="G7" s="509"/>
      <c r="H7" s="504"/>
      <c r="I7" s="512"/>
      <c r="J7" s="509"/>
      <c r="K7" s="504"/>
      <c r="L7" s="512"/>
      <c r="M7" s="509"/>
      <c r="N7" s="504"/>
      <c r="O7" s="512"/>
      <c r="P7" s="580"/>
      <c r="Q7" s="513"/>
      <c r="R7" s="514"/>
      <c r="S7" s="515"/>
      <c r="T7" s="516"/>
      <c r="U7" s="512"/>
      <c r="V7" s="512"/>
      <c r="W7" s="509"/>
      <c r="X7" s="504"/>
      <c r="Y7" s="512"/>
      <c r="Z7" s="509"/>
      <c r="AA7" s="504"/>
      <c r="AB7" s="512"/>
      <c r="AC7" s="509"/>
      <c r="AD7" s="517"/>
      <c r="AE7" s="503"/>
      <c r="AF7" s="503"/>
      <c r="AG7" s="518" t="s">
        <v>462</v>
      </c>
      <c r="AH7" s="519"/>
      <c r="AI7" s="520"/>
      <c r="AJ7" s="1208" t="s">
        <v>375</v>
      </c>
      <c r="AK7" s="1209"/>
      <c r="AL7" s="1210"/>
      <c r="AM7" s="521"/>
    </row>
    <row r="8" spans="1:39" ht="15" customHeight="1" x14ac:dyDescent="0.2">
      <c r="A8" s="1208"/>
      <c r="B8" s="1246"/>
      <c r="C8" s="1250"/>
      <c r="D8" s="1263" t="s">
        <v>384</v>
      </c>
      <c r="E8" s="522"/>
      <c r="F8" s="523" t="s">
        <v>463</v>
      </c>
      <c r="G8" s="524"/>
      <c r="H8" s="522"/>
      <c r="I8" s="523" t="s">
        <v>464</v>
      </c>
      <c r="J8" s="524"/>
      <c r="K8" s="522"/>
      <c r="L8" s="523" t="s">
        <v>465</v>
      </c>
      <c r="M8" s="524"/>
      <c r="N8" s="517"/>
      <c r="O8" s="523" t="s">
        <v>227</v>
      </c>
      <c r="P8" s="521"/>
      <c r="Q8" s="1265" t="s">
        <v>384</v>
      </c>
      <c r="R8" s="525"/>
      <c r="S8" s="523" t="s">
        <v>463</v>
      </c>
      <c r="T8" s="526"/>
      <c r="U8" s="527"/>
      <c r="V8" s="523" t="s">
        <v>464</v>
      </c>
      <c r="W8" s="524"/>
      <c r="X8" s="522"/>
      <c r="Y8" s="523" t="s">
        <v>465</v>
      </c>
      <c r="Z8" s="524"/>
      <c r="AA8" s="517"/>
      <c r="AB8" s="523" t="s">
        <v>466</v>
      </c>
      <c r="AC8" s="528"/>
      <c r="AD8" s="517"/>
      <c r="AE8" s="523" t="s">
        <v>227</v>
      </c>
      <c r="AF8" s="503"/>
      <c r="AG8" s="1208" t="s">
        <v>467</v>
      </c>
      <c r="AH8" s="1209"/>
      <c r="AI8" s="1210"/>
      <c r="AJ8" s="1211"/>
      <c r="AK8" s="1209"/>
      <c r="AL8" s="1210"/>
      <c r="AM8" s="521"/>
    </row>
    <row r="9" spans="1:39" ht="15" customHeight="1" x14ac:dyDescent="0.2">
      <c r="A9" s="1208"/>
      <c r="B9" s="1246"/>
      <c r="C9" s="1250"/>
      <c r="D9" s="1264"/>
      <c r="E9" s="529"/>
      <c r="F9" s="530"/>
      <c r="G9" s="531"/>
      <c r="H9" s="529"/>
      <c r="I9" s="530"/>
      <c r="J9" s="531"/>
      <c r="K9" s="529"/>
      <c r="L9" s="530"/>
      <c r="M9" s="531"/>
      <c r="N9" s="529"/>
      <c r="O9" s="530"/>
      <c r="P9" s="582"/>
      <c r="Q9" s="1266"/>
      <c r="R9" s="532"/>
      <c r="S9" s="533"/>
      <c r="T9" s="534"/>
      <c r="U9" s="530"/>
      <c r="V9" s="530"/>
      <c r="W9" s="531"/>
      <c r="X9" s="529"/>
      <c r="Y9" s="530"/>
      <c r="Z9" s="531"/>
      <c r="AA9" s="529"/>
      <c r="AB9" s="530"/>
      <c r="AC9" s="531"/>
      <c r="AD9" s="529"/>
      <c r="AE9" s="530"/>
      <c r="AF9" s="530"/>
      <c r="AG9" s="529"/>
      <c r="AH9" s="530"/>
      <c r="AI9" s="531"/>
      <c r="AJ9" s="529"/>
      <c r="AK9" s="530"/>
      <c r="AL9" s="531"/>
      <c r="AM9" s="535" t="s">
        <v>376</v>
      </c>
    </row>
    <row r="10" spans="1:39" ht="15" customHeight="1" x14ac:dyDescent="0.2">
      <c r="A10" s="1208"/>
      <c r="B10" s="1246"/>
      <c r="C10" s="1250"/>
      <c r="D10" s="1264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631"/>
      <c r="Q10" s="1266"/>
      <c r="R10" s="536"/>
      <c r="S10" s="537"/>
      <c r="T10" s="538"/>
      <c r="U10" s="509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21"/>
    </row>
    <row r="11" spans="1:39" ht="15" customHeight="1" x14ac:dyDescent="0.2">
      <c r="A11" s="1208"/>
      <c r="B11" s="1246"/>
      <c r="C11" s="1250"/>
      <c r="D11" s="1264"/>
      <c r="E11" s="539" t="s">
        <v>148</v>
      </c>
      <c r="F11" s="539" t="s">
        <v>149</v>
      </c>
      <c r="G11" s="539" t="s">
        <v>385</v>
      </c>
      <c r="H11" s="539" t="s">
        <v>148</v>
      </c>
      <c r="I11" s="539" t="s">
        <v>149</v>
      </c>
      <c r="J11" s="539" t="s">
        <v>1</v>
      </c>
      <c r="K11" s="539" t="s">
        <v>148</v>
      </c>
      <c r="L11" s="539" t="s">
        <v>149</v>
      </c>
      <c r="M11" s="539" t="s">
        <v>1</v>
      </c>
      <c r="N11" s="539" t="s">
        <v>148</v>
      </c>
      <c r="O11" s="539" t="s">
        <v>149</v>
      </c>
      <c r="P11" s="535" t="s">
        <v>1</v>
      </c>
      <c r="Q11" s="1266"/>
      <c r="R11" s="540" t="s">
        <v>148</v>
      </c>
      <c r="S11" s="539" t="s">
        <v>149</v>
      </c>
      <c r="T11" s="535" t="s">
        <v>1</v>
      </c>
      <c r="U11" s="524" t="s">
        <v>148</v>
      </c>
      <c r="V11" s="539" t="s">
        <v>149</v>
      </c>
      <c r="W11" s="539" t="s">
        <v>1</v>
      </c>
      <c r="X11" s="539" t="s">
        <v>148</v>
      </c>
      <c r="Y11" s="539" t="s">
        <v>149</v>
      </c>
      <c r="Z11" s="539" t="s">
        <v>1</v>
      </c>
      <c r="AA11" s="539" t="s">
        <v>148</v>
      </c>
      <c r="AB11" s="539" t="s">
        <v>149</v>
      </c>
      <c r="AC11" s="539" t="s">
        <v>1</v>
      </c>
      <c r="AD11" s="539" t="s">
        <v>148</v>
      </c>
      <c r="AE11" s="539" t="s">
        <v>149</v>
      </c>
      <c r="AF11" s="539" t="s">
        <v>1</v>
      </c>
      <c r="AG11" s="539" t="s">
        <v>148</v>
      </c>
      <c r="AH11" s="539" t="s">
        <v>149</v>
      </c>
      <c r="AI11" s="539" t="s">
        <v>1</v>
      </c>
      <c r="AJ11" s="539" t="s">
        <v>148</v>
      </c>
      <c r="AK11" s="539" t="s">
        <v>149</v>
      </c>
      <c r="AL11" s="539" t="s">
        <v>1</v>
      </c>
      <c r="AM11" s="521"/>
    </row>
    <row r="12" spans="1:39" ht="15" customHeight="1" x14ac:dyDescent="0.2">
      <c r="A12" s="1247"/>
      <c r="B12" s="1248"/>
      <c r="C12" s="1251"/>
      <c r="D12" s="537"/>
      <c r="E12" s="537"/>
      <c r="F12" s="537"/>
      <c r="G12" s="541"/>
      <c r="H12" s="541"/>
      <c r="I12" s="537"/>
      <c r="J12" s="541"/>
      <c r="K12" s="541"/>
      <c r="L12" s="541"/>
      <c r="M12" s="541"/>
      <c r="N12" s="541"/>
      <c r="O12" s="541"/>
      <c r="P12" s="632"/>
      <c r="Q12" s="542"/>
      <c r="R12" s="543"/>
      <c r="S12" s="544"/>
      <c r="T12" s="545"/>
      <c r="U12" s="53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37"/>
      <c r="AI12" s="541"/>
      <c r="AJ12" s="541"/>
      <c r="AK12" s="541"/>
      <c r="AL12" s="541"/>
      <c r="AM12" s="521"/>
    </row>
    <row r="13" spans="1:39" ht="33" customHeight="1" x14ac:dyDescent="0.2">
      <c r="A13" s="1239" t="s">
        <v>227</v>
      </c>
      <c r="B13" s="1239"/>
      <c r="C13" s="1240"/>
      <c r="D13" s="546">
        <v>22</v>
      </c>
      <c r="E13" s="546">
        <f t="shared" ref="E13:AM13" si="0">E14+E15+E26+E31+E32+E33</f>
        <v>1385</v>
      </c>
      <c r="F13" s="546">
        <f t="shared" si="0"/>
        <v>1838</v>
      </c>
      <c r="G13" s="546">
        <f t="shared" si="0"/>
        <v>3223</v>
      </c>
      <c r="H13" s="546">
        <f t="shared" si="0"/>
        <v>1357</v>
      </c>
      <c r="I13" s="546">
        <f t="shared" si="0"/>
        <v>1952</v>
      </c>
      <c r="J13" s="546">
        <f t="shared" si="0"/>
        <v>3309</v>
      </c>
      <c r="K13" s="546">
        <f t="shared" si="0"/>
        <v>1413</v>
      </c>
      <c r="L13" s="546">
        <f t="shared" si="0"/>
        <v>1850</v>
      </c>
      <c r="M13" s="546">
        <f t="shared" si="0"/>
        <v>3263</v>
      </c>
      <c r="N13" s="546">
        <f t="shared" si="0"/>
        <v>4121</v>
      </c>
      <c r="O13" s="546">
        <f t="shared" si="0"/>
        <v>5705</v>
      </c>
      <c r="P13" s="633">
        <f t="shared" si="0"/>
        <v>9826</v>
      </c>
      <c r="Q13" s="546">
        <f t="shared" si="0"/>
        <v>9</v>
      </c>
      <c r="R13" s="546">
        <f t="shared" si="0"/>
        <v>240</v>
      </c>
      <c r="S13" s="546">
        <f t="shared" si="0"/>
        <v>182</v>
      </c>
      <c r="T13" s="546">
        <f t="shared" si="0"/>
        <v>422</v>
      </c>
      <c r="U13" s="546">
        <f t="shared" si="0"/>
        <v>207</v>
      </c>
      <c r="V13" s="546">
        <f t="shared" si="0"/>
        <v>191</v>
      </c>
      <c r="W13" s="546">
        <f t="shared" si="0"/>
        <v>398</v>
      </c>
      <c r="X13" s="546">
        <f t="shared" si="0"/>
        <v>207</v>
      </c>
      <c r="Y13" s="546">
        <f t="shared" si="0"/>
        <v>221</v>
      </c>
      <c r="Z13" s="546">
        <f t="shared" si="0"/>
        <v>428</v>
      </c>
      <c r="AA13" s="546">
        <f t="shared" si="0"/>
        <v>126</v>
      </c>
      <c r="AB13" s="546">
        <f t="shared" si="0"/>
        <v>133</v>
      </c>
      <c r="AC13" s="546">
        <f t="shared" si="0"/>
        <v>259</v>
      </c>
      <c r="AD13" s="546">
        <f t="shared" si="0"/>
        <v>615</v>
      </c>
      <c r="AE13" s="546">
        <f t="shared" si="0"/>
        <v>594</v>
      </c>
      <c r="AF13" s="546">
        <f t="shared" si="0"/>
        <v>1209</v>
      </c>
      <c r="AG13" s="546">
        <f t="shared" si="0"/>
        <v>4736</v>
      </c>
      <c r="AH13" s="546">
        <f t="shared" si="0"/>
        <v>6299</v>
      </c>
      <c r="AI13" s="546">
        <f t="shared" si="0"/>
        <v>11035</v>
      </c>
      <c r="AJ13" s="546">
        <f t="shared" si="0"/>
        <v>0</v>
      </c>
      <c r="AK13" s="546">
        <f t="shared" si="0"/>
        <v>0</v>
      </c>
      <c r="AL13" s="546">
        <f t="shared" si="0"/>
        <v>0</v>
      </c>
      <c r="AM13" s="546">
        <f t="shared" si="0"/>
        <v>11035</v>
      </c>
    </row>
    <row r="14" spans="1:39" ht="23.25" customHeight="1" x14ac:dyDescent="0.2">
      <c r="A14" s="1241" t="s">
        <v>386</v>
      </c>
      <c r="B14" s="1241"/>
      <c r="C14" s="1242"/>
      <c r="D14" s="546">
        <v>14</v>
      </c>
      <c r="E14" s="546">
        <v>1065</v>
      </c>
      <c r="F14" s="546">
        <v>1311</v>
      </c>
      <c r="G14" s="546">
        <v>2376</v>
      </c>
      <c r="H14" s="547">
        <v>1073</v>
      </c>
      <c r="I14" s="546">
        <v>1416</v>
      </c>
      <c r="J14" s="548">
        <v>2489</v>
      </c>
      <c r="K14" s="546">
        <v>1107</v>
      </c>
      <c r="L14" s="548">
        <v>1351</v>
      </c>
      <c r="M14" s="546">
        <v>2458</v>
      </c>
      <c r="N14" s="548">
        <v>3211</v>
      </c>
      <c r="O14" s="546">
        <v>4143</v>
      </c>
      <c r="P14" s="634">
        <v>7354</v>
      </c>
      <c r="Q14" s="546">
        <v>4</v>
      </c>
      <c r="R14" s="550">
        <v>178</v>
      </c>
      <c r="S14" s="546">
        <v>148</v>
      </c>
      <c r="T14" s="549">
        <v>326</v>
      </c>
      <c r="U14" s="551">
        <v>156</v>
      </c>
      <c r="V14" s="551">
        <v>153</v>
      </c>
      <c r="W14" s="551">
        <v>309</v>
      </c>
      <c r="X14" s="551">
        <v>156</v>
      </c>
      <c r="Y14" s="551">
        <v>164</v>
      </c>
      <c r="Z14" s="551">
        <v>320</v>
      </c>
      <c r="AA14" s="551">
        <v>125</v>
      </c>
      <c r="AB14" s="551">
        <v>129</v>
      </c>
      <c r="AC14" s="551">
        <v>254</v>
      </c>
      <c r="AD14" s="551">
        <v>615</v>
      </c>
      <c r="AE14" s="551">
        <v>594</v>
      </c>
      <c r="AF14" s="550">
        <v>1209</v>
      </c>
      <c r="AG14" s="548">
        <v>3826</v>
      </c>
      <c r="AH14" s="546">
        <v>4737</v>
      </c>
      <c r="AI14" s="549">
        <v>8563</v>
      </c>
      <c r="AJ14" s="551">
        <v>0</v>
      </c>
      <c r="AK14" s="551">
        <v>0</v>
      </c>
      <c r="AL14" s="551">
        <v>0</v>
      </c>
      <c r="AM14" s="550">
        <v>8563</v>
      </c>
    </row>
    <row r="15" spans="1:39" ht="23.25" customHeight="1" x14ac:dyDescent="0.2">
      <c r="A15" s="517"/>
      <c r="B15" s="1255" t="s">
        <v>647</v>
      </c>
      <c r="C15" s="552" t="s">
        <v>1</v>
      </c>
      <c r="D15" s="546">
        <v>5</v>
      </c>
      <c r="E15" s="546">
        <v>66</v>
      </c>
      <c r="F15" s="546">
        <v>58</v>
      </c>
      <c r="G15" s="546">
        <v>124</v>
      </c>
      <c r="H15" s="546">
        <v>58</v>
      </c>
      <c r="I15" s="546">
        <v>50</v>
      </c>
      <c r="J15" s="546">
        <v>108</v>
      </c>
      <c r="K15" s="546">
        <v>73</v>
      </c>
      <c r="L15" s="546">
        <v>34</v>
      </c>
      <c r="M15" s="546">
        <v>107</v>
      </c>
      <c r="N15" s="546">
        <v>197</v>
      </c>
      <c r="O15" s="546">
        <v>142</v>
      </c>
      <c r="P15" s="633">
        <v>339</v>
      </c>
      <c r="Q15" s="546">
        <v>5</v>
      </c>
      <c r="R15" s="546">
        <v>62</v>
      </c>
      <c r="S15" s="546">
        <v>34</v>
      </c>
      <c r="T15" s="546">
        <v>96</v>
      </c>
      <c r="U15" s="546">
        <v>51</v>
      </c>
      <c r="V15" s="546">
        <v>38</v>
      </c>
      <c r="W15" s="546">
        <v>89</v>
      </c>
      <c r="X15" s="546">
        <v>51</v>
      </c>
      <c r="Y15" s="546">
        <v>57</v>
      </c>
      <c r="Z15" s="546">
        <v>108</v>
      </c>
      <c r="AA15" s="546">
        <v>1</v>
      </c>
      <c r="AB15" s="546">
        <v>4</v>
      </c>
      <c r="AC15" s="546">
        <v>5</v>
      </c>
      <c r="AD15" s="546">
        <v>0</v>
      </c>
      <c r="AE15" s="546">
        <v>0</v>
      </c>
      <c r="AF15" s="546">
        <v>0</v>
      </c>
      <c r="AG15" s="546">
        <v>197</v>
      </c>
      <c r="AH15" s="546">
        <v>142</v>
      </c>
      <c r="AI15" s="546">
        <v>339</v>
      </c>
      <c r="AJ15" s="546">
        <v>0</v>
      </c>
      <c r="AK15" s="546">
        <v>0</v>
      </c>
      <c r="AL15" s="546">
        <v>0</v>
      </c>
      <c r="AM15" s="546">
        <v>339</v>
      </c>
    </row>
    <row r="16" spans="1:39" ht="23.25" customHeight="1" x14ac:dyDescent="0.2">
      <c r="A16" s="517"/>
      <c r="B16" s="1256"/>
      <c r="C16" s="553" t="s">
        <v>468</v>
      </c>
      <c r="D16" s="554">
        <v>0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  <c r="N16" s="554">
        <v>0</v>
      </c>
      <c r="O16" s="554">
        <v>0</v>
      </c>
      <c r="P16" s="554">
        <v>0</v>
      </c>
      <c r="Q16" s="554">
        <v>1</v>
      </c>
      <c r="R16" s="459">
        <v>10</v>
      </c>
      <c r="S16" s="554">
        <v>2</v>
      </c>
      <c r="T16" s="555">
        <v>12</v>
      </c>
      <c r="U16" s="554">
        <v>6</v>
      </c>
      <c r="V16" s="556">
        <v>3</v>
      </c>
      <c r="W16" s="557">
        <v>9</v>
      </c>
      <c r="X16" s="556">
        <v>9</v>
      </c>
      <c r="Y16" s="554">
        <v>4</v>
      </c>
      <c r="Z16" s="555">
        <v>13</v>
      </c>
      <c r="AA16" s="554">
        <v>0</v>
      </c>
      <c r="AB16" s="556">
        <v>0</v>
      </c>
      <c r="AC16" s="557">
        <v>0</v>
      </c>
      <c r="AD16" s="555">
        <v>0</v>
      </c>
      <c r="AE16" s="557">
        <v>0</v>
      </c>
      <c r="AF16" s="555">
        <v>0</v>
      </c>
      <c r="AG16" s="558">
        <v>0</v>
      </c>
      <c r="AH16" s="559">
        <v>0</v>
      </c>
      <c r="AI16" s="558">
        <v>0</v>
      </c>
      <c r="AJ16" s="556">
        <v>0</v>
      </c>
      <c r="AK16" s="554">
        <v>0</v>
      </c>
      <c r="AL16" s="560">
        <v>0</v>
      </c>
      <c r="AM16" s="561">
        <v>0</v>
      </c>
    </row>
    <row r="17" spans="1:39" ht="23.25" customHeight="1" x14ac:dyDescent="0.2">
      <c r="A17" s="1243" t="s">
        <v>469</v>
      </c>
      <c r="B17" s="1256"/>
      <c r="C17" s="553" t="s">
        <v>470</v>
      </c>
      <c r="D17" s="554">
        <v>0</v>
      </c>
      <c r="E17" s="554">
        <v>0</v>
      </c>
      <c r="F17" s="554">
        <v>0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54">
        <v>0</v>
      </c>
      <c r="M17" s="554">
        <v>0</v>
      </c>
      <c r="N17" s="554">
        <v>0</v>
      </c>
      <c r="O17" s="554">
        <v>0</v>
      </c>
      <c r="P17" s="554">
        <v>0</v>
      </c>
      <c r="Q17" s="554">
        <v>1</v>
      </c>
      <c r="R17" s="459">
        <v>16</v>
      </c>
      <c r="S17" s="554">
        <v>9</v>
      </c>
      <c r="T17" s="555">
        <v>25</v>
      </c>
      <c r="U17" s="554">
        <v>9</v>
      </c>
      <c r="V17" s="556">
        <v>6</v>
      </c>
      <c r="W17" s="557">
        <v>15</v>
      </c>
      <c r="X17" s="556">
        <v>5</v>
      </c>
      <c r="Y17" s="554">
        <v>8</v>
      </c>
      <c r="Z17" s="555">
        <v>13</v>
      </c>
      <c r="AA17" s="554">
        <v>0</v>
      </c>
      <c r="AB17" s="556">
        <v>0</v>
      </c>
      <c r="AC17" s="557">
        <v>0</v>
      </c>
      <c r="AD17" s="555">
        <v>0</v>
      </c>
      <c r="AE17" s="557">
        <v>0</v>
      </c>
      <c r="AF17" s="555">
        <v>0</v>
      </c>
      <c r="AG17" s="558">
        <v>0</v>
      </c>
      <c r="AH17" s="559">
        <v>0</v>
      </c>
      <c r="AI17" s="558">
        <v>0</v>
      </c>
      <c r="AJ17" s="556">
        <v>0</v>
      </c>
      <c r="AK17" s="554">
        <v>0</v>
      </c>
      <c r="AL17" s="560">
        <v>0</v>
      </c>
      <c r="AM17" s="561">
        <v>0</v>
      </c>
    </row>
    <row r="18" spans="1:39" ht="23.25" customHeight="1" x14ac:dyDescent="0.2">
      <c r="A18" s="1243"/>
      <c r="B18" s="1256"/>
      <c r="C18" s="553" t="s">
        <v>471</v>
      </c>
      <c r="D18" s="554">
        <v>1</v>
      </c>
      <c r="E18" s="554">
        <v>17</v>
      </c>
      <c r="F18" s="554">
        <v>8</v>
      </c>
      <c r="G18" s="557">
        <v>25</v>
      </c>
      <c r="H18" s="473">
        <v>11</v>
      </c>
      <c r="I18" s="554">
        <v>8</v>
      </c>
      <c r="J18" s="555">
        <v>19</v>
      </c>
      <c r="K18" s="554">
        <v>13</v>
      </c>
      <c r="L18" s="556">
        <v>7</v>
      </c>
      <c r="M18" s="557">
        <v>20</v>
      </c>
      <c r="N18" s="556">
        <v>41</v>
      </c>
      <c r="O18" s="554">
        <v>23</v>
      </c>
      <c r="P18" s="557">
        <v>64</v>
      </c>
      <c r="Q18" s="554">
        <v>0</v>
      </c>
      <c r="R18" s="459">
        <v>0</v>
      </c>
      <c r="S18" s="459">
        <v>0</v>
      </c>
      <c r="T18" s="459">
        <v>0</v>
      </c>
      <c r="U18" s="459">
        <v>0</v>
      </c>
      <c r="V18" s="459">
        <v>0</v>
      </c>
      <c r="W18" s="459">
        <v>0</v>
      </c>
      <c r="X18" s="459">
        <v>0</v>
      </c>
      <c r="Y18" s="459">
        <v>0</v>
      </c>
      <c r="Z18" s="459">
        <v>0</v>
      </c>
      <c r="AA18" s="459">
        <v>0</v>
      </c>
      <c r="AB18" s="459">
        <v>0</v>
      </c>
      <c r="AC18" s="459">
        <v>0</v>
      </c>
      <c r="AD18" s="459">
        <v>0</v>
      </c>
      <c r="AE18" s="459">
        <v>0</v>
      </c>
      <c r="AF18" s="459">
        <v>0</v>
      </c>
      <c r="AG18" s="558">
        <v>41</v>
      </c>
      <c r="AH18" s="559">
        <v>23</v>
      </c>
      <c r="AI18" s="558">
        <v>64</v>
      </c>
      <c r="AJ18" s="556">
        <v>0</v>
      </c>
      <c r="AK18" s="554">
        <v>0</v>
      </c>
      <c r="AL18" s="560">
        <v>0</v>
      </c>
      <c r="AM18" s="561">
        <v>64</v>
      </c>
    </row>
    <row r="19" spans="1:39" ht="23.25" customHeight="1" x14ac:dyDescent="0.2">
      <c r="A19" s="1243"/>
      <c r="B19" s="1256"/>
      <c r="C19" s="553" t="s">
        <v>472</v>
      </c>
      <c r="D19" s="554">
        <v>1</v>
      </c>
      <c r="E19" s="554">
        <v>17</v>
      </c>
      <c r="F19" s="554">
        <v>11</v>
      </c>
      <c r="G19" s="557">
        <v>28</v>
      </c>
      <c r="H19" s="473">
        <v>16</v>
      </c>
      <c r="I19" s="554">
        <v>7</v>
      </c>
      <c r="J19" s="555">
        <v>23</v>
      </c>
      <c r="K19" s="554">
        <v>21</v>
      </c>
      <c r="L19" s="556">
        <v>5</v>
      </c>
      <c r="M19" s="557">
        <v>26</v>
      </c>
      <c r="N19" s="556">
        <v>54</v>
      </c>
      <c r="O19" s="554">
        <v>23</v>
      </c>
      <c r="P19" s="557">
        <v>77</v>
      </c>
      <c r="Q19" s="554">
        <v>0</v>
      </c>
      <c r="R19" s="459">
        <v>0</v>
      </c>
      <c r="S19" s="459">
        <v>0</v>
      </c>
      <c r="T19" s="459">
        <v>0</v>
      </c>
      <c r="U19" s="459">
        <v>0</v>
      </c>
      <c r="V19" s="459">
        <v>0</v>
      </c>
      <c r="W19" s="459">
        <v>0</v>
      </c>
      <c r="X19" s="459">
        <v>0</v>
      </c>
      <c r="Y19" s="459">
        <v>0</v>
      </c>
      <c r="Z19" s="459">
        <v>0</v>
      </c>
      <c r="AA19" s="459">
        <v>0</v>
      </c>
      <c r="AB19" s="459">
        <v>0</v>
      </c>
      <c r="AC19" s="459">
        <v>0</v>
      </c>
      <c r="AD19" s="459">
        <v>0</v>
      </c>
      <c r="AE19" s="459">
        <v>0</v>
      </c>
      <c r="AF19" s="459">
        <v>0</v>
      </c>
      <c r="AG19" s="558">
        <v>54</v>
      </c>
      <c r="AH19" s="559">
        <v>23</v>
      </c>
      <c r="AI19" s="558">
        <v>77</v>
      </c>
      <c r="AJ19" s="556">
        <v>0</v>
      </c>
      <c r="AK19" s="554">
        <v>0</v>
      </c>
      <c r="AL19" s="560">
        <v>0</v>
      </c>
      <c r="AM19" s="561">
        <v>77</v>
      </c>
    </row>
    <row r="20" spans="1:39" ht="23.25" customHeight="1" x14ac:dyDescent="0.2">
      <c r="A20" s="1243"/>
      <c r="B20" s="1256"/>
      <c r="C20" s="553" t="s">
        <v>473</v>
      </c>
      <c r="D20" s="554">
        <v>1</v>
      </c>
      <c r="E20" s="554">
        <v>10</v>
      </c>
      <c r="F20" s="554">
        <v>8</v>
      </c>
      <c r="G20" s="557">
        <v>18</v>
      </c>
      <c r="H20" s="473">
        <v>14</v>
      </c>
      <c r="I20" s="554">
        <v>2</v>
      </c>
      <c r="J20" s="555">
        <v>16</v>
      </c>
      <c r="K20" s="554">
        <v>6</v>
      </c>
      <c r="L20" s="556">
        <v>0</v>
      </c>
      <c r="M20" s="557">
        <v>6</v>
      </c>
      <c r="N20" s="556">
        <v>30</v>
      </c>
      <c r="O20" s="554">
        <v>10</v>
      </c>
      <c r="P20" s="557">
        <v>40</v>
      </c>
      <c r="Q20" s="554">
        <v>0</v>
      </c>
      <c r="R20" s="459">
        <v>0</v>
      </c>
      <c r="S20" s="459">
        <v>0</v>
      </c>
      <c r="T20" s="459">
        <v>0</v>
      </c>
      <c r="U20" s="459">
        <v>0</v>
      </c>
      <c r="V20" s="459">
        <v>0</v>
      </c>
      <c r="W20" s="459">
        <v>0</v>
      </c>
      <c r="X20" s="459">
        <v>0</v>
      </c>
      <c r="Y20" s="459">
        <v>0</v>
      </c>
      <c r="Z20" s="459">
        <v>0</v>
      </c>
      <c r="AA20" s="459">
        <v>0</v>
      </c>
      <c r="AB20" s="459">
        <v>0</v>
      </c>
      <c r="AC20" s="459">
        <v>0</v>
      </c>
      <c r="AD20" s="459">
        <v>0</v>
      </c>
      <c r="AE20" s="459">
        <v>0</v>
      </c>
      <c r="AF20" s="459">
        <v>0</v>
      </c>
      <c r="AG20" s="558">
        <v>30</v>
      </c>
      <c r="AH20" s="559">
        <v>10</v>
      </c>
      <c r="AI20" s="558">
        <v>40</v>
      </c>
      <c r="AJ20" s="556">
        <v>0</v>
      </c>
      <c r="AK20" s="554">
        <v>0</v>
      </c>
      <c r="AL20" s="560">
        <v>0</v>
      </c>
      <c r="AM20" s="561">
        <v>40</v>
      </c>
    </row>
    <row r="21" spans="1:39" ht="23.25" customHeight="1" x14ac:dyDescent="0.2">
      <c r="A21" s="1243"/>
      <c r="B21" s="1256"/>
      <c r="C21" s="553" t="s">
        <v>474</v>
      </c>
      <c r="D21" s="554">
        <v>1</v>
      </c>
      <c r="E21" s="554">
        <v>10</v>
      </c>
      <c r="F21" s="554">
        <v>17</v>
      </c>
      <c r="G21" s="557">
        <v>27</v>
      </c>
      <c r="H21" s="473">
        <v>7</v>
      </c>
      <c r="I21" s="554">
        <v>16</v>
      </c>
      <c r="J21" s="555">
        <v>23</v>
      </c>
      <c r="K21" s="554">
        <v>20</v>
      </c>
      <c r="L21" s="556">
        <v>15</v>
      </c>
      <c r="M21" s="557">
        <v>35</v>
      </c>
      <c r="N21" s="556">
        <v>37</v>
      </c>
      <c r="O21" s="554">
        <v>48</v>
      </c>
      <c r="P21" s="557">
        <v>85</v>
      </c>
      <c r="Q21" s="554">
        <v>0</v>
      </c>
      <c r="R21" s="459">
        <v>0</v>
      </c>
      <c r="S21" s="459">
        <v>0</v>
      </c>
      <c r="T21" s="459">
        <v>0</v>
      </c>
      <c r="U21" s="459">
        <v>0</v>
      </c>
      <c r="V21" s="459">
        <v>0</v>
      </c>
      <c r="W21" s="459">
        <v>0</v>
      </c>
      <c r="X21" s="459">
        <v>0</v>
      </c>
      <c r="Y21" s="459">
        <v>0</v>
      </c>
      <c r="Z21" s="459">
        <v>0</v>
      </c>
      <c r="AA21" s="459">
        <v>0</v>
      </c>
      <c r="AB21" s="459">
        <v>0</v>
      </c>
      <c r="AC21" s="459">
        <v>0</v>
      </c>
      <c r="AD21" s="459">
        <v>0</v>
      </c>
      <c r="AE21" s="459">
        <v>0</v>
      </c>
      <c r="AF21" s="459">
        <v>0</v>
      </c>
      <c r="AG21" s="558">
        <v>37</v>
      </c>
      <c r="AH21" s="559">
        <v>48</v>
      </c>
      <c r="AI21" s="558">
        <v>85</v>
      </c>
      <c r="AJ21" s="556">
        <v>0</v>
      </c>
      <c r="AK21" s="554">
        <v>0</v>
      </c>
      <c r="AL21" s="560">
        <v>0</v>
      </c>
      <c r="AM21" s="561">
        <v>85</v>
      </c>
    </row>
    <row r="22" spans="1:39" ht="23.25" customHeight="1" x14ac:dyDescent="0.2">
      <c r="A22" s="1243"/>
      <c r="B22" s="1256"/>
      <c r="C22" s="553" t="s">
        <v>475</v>
      </c>
      <c r="D22" s="554">
        <v>1</v>
      </c>
      <c r="E22" s="554">
        <v>12</v>
      </c>
      <c r="F22" s="554">
        <v>14</v>
      </c>
      <c r="G22" s="557">
        <v>26</v>
      </c>
      <c r="H22" s="473">
        <v>10</v>
      </c>
      <c r="I22" s="554">
        <v>17</v>
      </c>
      <c r="J22" s="555">
        <v>27</v>
      </c>
      <c r="K22" s="554">
        <v>13</v>
      </c>
      <c r="L22" s="556">
        <v>7</v>
      </c>
      <c r="M22" s="557">
        <v>20</v>
      </c>
      <c r="N22" s="556">
        <v>35</v>
      </c>
      <c r="O22" s="554">
        <v>38</v>
      </c>
      <c r="P22" s="557">
        <v>73</v>
      </c>
      <c r="Q22" s="554"/>
      <c r="R22" s="459">
        <v>0</v>
      </c>
      <c r="S22" s="459">
        <v>0</v>
      </c>
      <c r="T22" s="459">
        <v>0</v>
      </c>
      <c r="U22" s="459">
        <v>0</v>
      </c>
      <c r="V22" s="459">
        <v>0</v>
      </c>
      <c r="W22" s="459">
        <v>0</v>
      </c>
      <c r="X22" s="459">
        <v>0</v>
      </c>
      <c r="Y22" s="459">
        <v>0</v>
      </c>
      <c r="Z22" s="459">
        <v>0</v>
      </c>
      <c r="AA22" s="459">
        <v>0</v>
      </c>
      <c r="AB22" s="459">
        <v>0</v>
      </c>
      <c r="AC22" s="459">
        <v>0</v>
      </c>
      <c r="AD22" s="459">
        <v>0</v>
      </c>
      <c r="AE22" s="459">
        <v>0</v>
      </c>
      <c r="AF22" s="459">
        <v>0</v>
      </c>
      <c r="AG22" s="558">
        <v>35</v>
      </c>
      <c r="AH22" s="559">
        <v>38</v>
      </c>
      <c r="AI22" s="558">
        <v>73</v>
      </c>
      <c r="AJ22" s="556"/>
      <c r="AK22" s="554"/>
      <c r="AL22" s="560">
        <v>0</v>
      </c>
      <c r="AM22" s="561">
        <v>73</v>
      </c>
    </row>
    <row r="23" spans="1:39" ht="23.25" customHeight="1" x14ac:dyDescent="0.2">
      <c r="A23" s="1243"/>
      <c r="B23" s="1256"/>
      <c r="C23" s="553" t="s">
        <v>476</v>
      </c>
      <c r="D23" s="554">
        <v>0</v>
      </c>
      <c r="E23" s="554">
        <v>0</v>
      </c>
      <c r="F23" s="554">
        <v>0</v>
      </c>
      <c r="G23" s="557">
        <v>0</v>
      </c>
      <c r="H23" s="473">
        <v>0</v>
      </c>
      <c r="I23" s="554">
        <v>0</v>
      </c>
      <c r="J23" s="555">
        <v>0</v>
      </c>
      <c r="K23" s="554">
        <v>0</v>
      </c>
      <c r="L23" s="556">
        <v>0</v>
      </c>
      <c r="M23" s="557">
        <v>0</v>
      </c>
      <c r="N23" s="556">
        <v>0</v>
      </c>
      <c r="O23" s="554">
        <v>0</v>
      </c>
      <c r="P23" s="557">
        <v>0</v>
      </c>
      <c r="Q23" s="554">
        <v>1</v>
      </c>
      <c r="R23" s="459">
        <v>5</v>
      </c>
      <c r="S23" s="459">
        <v>4</v>
      </c>
      <c r="T23" s="459">
        <v>9</v>
      </c>
      <c r="U23" s="459">
        <v>10</v>
      </c>
      <c r="V23" s="459">
        <v>6</v>
      </c>
      <c r="W23" s="459">
        <v>16</v>
      </c>
      <c r="X23" s="459">
        <v>13</v>
      </c>
      <c r="Y23" s="459">
        <v>18</v>
      </c>
      <c r="Z23" s="459">
        <v>31</v>
      </c>
      <c r="AA23" s="459">
        <v>1</v>
      </c>
      <c r="AB23" s="459">
        <v>1</v>
      </c>
      <c r="AC23" s="459">
        <v>2</v>
      </c>
      <c r="AD23" s="459">
        <v>0</v>
      </c>
      <c r="AE23" s="459">
        <v>0</v>
      </c>
      <c r="AF23" s="459">
        <v>0</v>
      </c>
      <c r="AG23" s="558">
        <v>0</v>
      </c>
      <c r="AH23" s="559">
        <v>0</v>
      </c>
      <c r="AI23" s="558">
        <v>0</v>
      </c>
      <c r="AJ23" s="556">
        <v>0</v>
      </c>
      <c r="AK23" s="554">
        <v>0</v>
      </c>
      <c r="AL23" s="560">
        <v>0</v>
      </c>
      <c r="AM23" s="561">
        <v>0</v>
      </c>
    </row>
    <row r="24" spans="1:39" ht="23.25" customHeight="1" x14ac:dyDescent="0.2">
      <c r="A24" s="1243"/>
      <c r="B24" s="1256"/>
      <c r="C24" s="553" t="s">
        <v>477</v>
      </c>
      <c r="D24" s="554">
        <v>0</v>
      </c>
      <c r="E24" s="554">
        <v>0</v>
      </c>
      <c r="F24" s="554">
        <v>0</v>
      </c>
      <c r="G24" s="554">
        <v>0</v>
      </c>
      <c r="H24" s="554">
        <v>0</v>
      </c>
      <c r="I24" s="554">
        <v>0</v>
      </c>
      <c r="J24" s="554">
        <v>0</v>
      </c>
      <c r="K24" s="554">
        <v>0</v>
      </c>
      <c r="L24" s="554">
        <v>0</v>
      </c>
      <c r="M24" s="554">
        <v>0</v>
      </c>
      <c r="N24" s="554">
        <v>0</v>
      </c>
      <c r="O24" s="554">
        <v>0</v>
      </c>
      <c r="P24" s="554">
        <v>0</v>
      </c>
      <c r="Q24" s="554">
        <v>1</v>
      </c>
      <c r="R24" s="459">
        <v>16</v>
      </c>
      <c r="S24" s="554">
        <v>11</v>
      </c>
      <c r="T24" s="555">
        <v>27</v>
      </c>
      <c r="U24" s="554">
        <v>18</v>
      </c>
      <c r="V24" s="556">
        <v>16</v>
      </c>
      <c r="W24" s="557">
        <v>34</v>
      </c>
      <c r="X24" s="556">
        <v>17</v>
      </c>
      <c r="Y24" s="554">
        <v>22</v>
      </c>
      <c r="Z24" s="555">
        <v>39</v>
      </c>
      <c r="AA24" s="554">
        <v>0</v>
      </c>
      <c r="AB24" s="556">
        <v>0</v>
      </c>
      <c r="AC24" s="557">
        <v>0</v>
      </c>
      <c r="AD24" s="555">
        <v>0</v>
      </c>
      <c r="AE24" s="557">
        <v>0</v>
      </c>
      <c r="AF24" s="555">
        <v>0</v>
      </c>
      <c r="AG24" s="558">
        <v>0</v>
      </c>
      <c r="AH24" s="559">
        <v>0</v>
      </c>
      <c r="AI24" s="558">
        <v>0</v>
      </c>
      <c r="AJ24" s="556">
        <v>0</v>
      </c>
      <c r="AK24" s="554">
        <v>0</v>
      </c>
      <c r="AL24" s="560">
        <v>0</v>
      </c>
      <c r="AM24" s="561">
        <v>0</v>
      </c>
    </row>
    <row r="25" spans="1:39" ht="23.25" customHeight="1" x14ac:dyDescent="0.2">
      <c r="A25" s="1243"/>
      <c r="B25" s="1257"/>
      <c r="C25" s="553" t="s">
        <v>478</v>
      </c>
      <c r="D25" s="554">
        <v>0</v>
      </c>
      <c r="E25" s="554">
        <v>0</v>
      </c>
      <c r="F25" s="554">
        <v>0</v>
      </c>
      <c r="G25" s="554">
        <v>0</v>
      </c>
      <c r="H25" s="554">
        <v>0</v>
      </c>
      <c r="I25" s="554">
        <v>0</v>
      </c>
      <c r="J25" s="554">
        <v>0</v>
      </c>
      <c r="K25" s="554">
        <v>0</v>
      </c>
      <c r="L25" s="554">
        <v>0</v>
      </c>
      <c r="M25" s="554">
        <v>0</v>
      </c>
      <c r="N25" s="554">
        <v>0</v>
      </c>
      <c r="O25" s="554">
        <v>0</v>
      </c>
      <c r="P25" s="563">
        <v>0</v>
      </c>
      <c r="Q25" s="554">
        <v>1</v>
      </c>
      <c r="R25" s="459">
        <v>15</v>
      </c>
      <c r="S25" s="554">
        <v>8</v>
      </c>
      <c r="T25" s="555">
        <v>23</v>
      </c>
      <c r="U25" s="554">
        <v>8</v>
      </c>
      <c r="V25" s="556">
        <v>7</v>
      </c>
      <c r="W25" s="557">
        <v>15</v>
      </c>
      <c r="X25" s="556">
        <v>7</v>
      </c>
      <c r="Y25" s="554">
        <v>5</v>
      </c>
      <c r="Z25" s="555">
        <v>12</v>
      </c>
      <c r="AA25" s="554">
        <v>0</v>
      </c>
      <c r="AB25" s="556">
        <v>3</v>
      </c>
      <c r="AC25" s="557">
        <v>3</v>
      </c>
      <c r="AD25" s="555">
        <v>0</v>
      </c>
      <c r="AE25" s="557">
        <v>0</v>
      </c>
      <c r="AF25" s="555">
        <v>0</v>
      </c>
      <c r="AG25" s="558">
        <v>0</v>
      </c>
      <c r="AH25" s="559">
        <v>0</v>
      </c>
      <c r="AI25" s="558">
        <v>0</v>
      </c>
      <c r="AJ25" s="556">
        <v>0</v>
      </c>
      <c r="AK25" s="554">
        <v>0</v>
      </c>
      <c r="AL25" s="560">
        <v>0</v>
      </c>
      <c r="AM25" s="561">
        <v>0</v>
      </c>
    </row>
    <row r="26" spans="1:39" ht="23.25" customHeight="1" x14ac:dyDescent="0.2">
      <c r="A26" s="1243"/>
      <c r="B26" s="1252" t="s">
        <v>425</v>
      </c>
      <c r="C26" s="625" t="s">
        <v>1</v>
      </c>
      <c r="D26" s="564">
        <v>4</v>
      </c>
      <c r="E26" s="564">
        <v>212</v>
      </c>
      <c r="F26" s="564">
        <v>417</v>
      </c>
      <c r="G26" s="564">
        <v>629</v>
      </c>
      <c r="H26" s="564">
        <v>196</v>
      </c>
      <c r="I26" s="564">
        <v>423</v>
      </c>
      <c r="J26" s="564">
        <v>619</v>
      </c>
      <c r="K26" s="564">
        <v>192</v>
      </c>
      <c r="L26" s="564">
        <v>410</v>
      </c>
      <c r="M26" s="564">
        <v>602</v>
      </c>
      <c r="N26" s="564">
        <v>600</v>
      </c>
      <c r="O26" s="564">
        <v>1250</v>
      </c>
      <c r="P26" s="638">
        <v>1850</v>
      </c>
      <c r="Q26" s="564">
        <v>0</v>
      </c>
      <c r="R26" s="564">
        <v>0</v>
      </c>
      <c r="S26" s="564">
        <v>0</v>
      </c>
      <c r="T26" s="564">
        <v>0</v>
      </c>
      <c r="U26" s="564">
        <v>0</v>
      </c>
      <c r="V26" s="564">
        <v>0</v>
      </c>
      <c r="W26" s="564">
        <v>0</v>
      </c>
      <c r="X26" s="564">
        <v>0</v>
      </c>
      <c r="Y26" s="564">
        <v>0</v>
      </c>
      <c r="Z26" s="564">
        <v>0</v>
      </c>
      <c r="AA26" s="564">
        <v>0</v>
      </c>
      <c r="AB26" s="564">
        <v>0</v>
      </c>
      <c r="AC26" s="564">
        <v>0</v>
      </c>
      <c r="AD26" s="564">
        <v>0</v>
      </c>
      <c r="AE26" s="564">
        <v>0</v>
      </c>
      <c r="AF26" s="564">
        <v>0</v>
      </c>
      <c r="AG26" s="564">
        <v>600</v>
      </c>
      <c r="AH26" s="564">
        <v>1250</v>
      </c>
      <c r="AI26" s="564">
        <v>1850</v>
      </c>
      <c r="AJ26" s="564">
        <v>0</v>
      </c>
      <c r="AK26" s="564">
        <v>0</v>
      </c>
      <c r="AL26" s="564">
        <v>0</v>
      </c>
      <c r="AM26" s="564">
        <v>1850</v>
      </c>
    </row>
    <row r="27" spans="1:39" ht="23.25" customHeight="1" x14ac:dyDescent="0.2">
      <c r="A27" s="1243"/>
      <c r="B27" s="1253"/>
      <c r="C27" s="626" t="s">
        <v>425</v>
      </c>
      <c r="D27" s="554">
        <v>1</v>
      </c>
      <c r="E27" s="554">
        <v>34</v>
      </c>
      <c r="F27" s="554">
        <v>162</v>
      </c>
      <c r="G27" s="557">
        <v>196</v>
      </c>
      <c r="H27" s="473">
        <v>27</v>
      </c>
      <c r="I27" s="554">
        <v>173</v>
      </c>
      <c r="J27" s="555">
        <v>200</v>
      </c>
      <c r="K27" s="554">
        <v>31</v>
      </c>
      <c r="L27" s="556">
        <v>165</v>
      </c>
      <c r="M27" s="557">
        <v>196</v>
      </c>
      <c r="N27" s="556">
        <v>92</v>
      </c>
      <c r="O27" s="554">
        <v>500</v>
      </c>
      <c r="P27" s="557">
        <v>592</v>
      </c>
      <c r="Q27" s="554">
        <v>0</v>
      </c>
      <c r="R27" s="554">
        <v>0</v>
      </c>
      <c r="S27" s="554">
        <v>0</v>
      </c>
      <c r="T27" s="554">
        <v>0</v>
      </c>
      <c r="U27" s="554">
        <v>0</v>
      </c>
      <c r="V27" s="554">
        <v>0</v>
      </c>
      <c r="W27" s="554">
        <v>0</v>
      </c>
      <c r="X27" s="554">
        <v>0</v>
      </c>
      <c r="Y27" s="554">
        <v>0</v>
      </c>
      <c r="Z27" s="554">
        <v>0</v>
      </c>
      <c r="AA27" s="554">
        <v>0</v>
      </c>
      <c r="AB27" s="554">
        <v>0</v>
      </c>
      <c r="AC27" s="554">
        <v>0</v>
      </c>
      <c r="AD27" s="554">
        <v>0</v>
      </c>
      <c r="AE27" s="554">
        <v>0</v>
      </c>
      <c r="AF27" s="554">
        <v>0</v>
      </c>
      <c r="AG27" s="558">
        <v>92</v>
      </c>
      <c r="AH27" s="559">
        <v>500</v>
      </c>
      <c r="AI27" s="558">
        <v>592</v>
      </c>
      <c r="AJ27" s="556">
        <v>0</v>
      </c>
      <c r="AK27" s="554">
        <v>0</v>
      </c>
      <c r="AL27" s="560">
        <v>0</v>
      </c>
      <c r="AM27" s="561">
        <v>592</v>
      </c>
    </row>
    <row r="28" spans="1:39" ht="23.25" customHeight="1" x14ac:dyDescent="0.2">
      <c r="A28" s="1243"/>
      <c r="B28" s="1253"/>
      <c r="C28" s="627" t="s">
        <v>601</v>
      </c>
      <c r="D28" s="554">
        <v>1</v>
      </c>
      <c r="E28" s="554">
        <v>73</v>
      </c>
      <c r="F28" s="554">
        <v>44</v>
      </c>
      <c r="G28" s="557">
        <v>117</v>
      </c>
      <c r="H28" s="473">
        <v>71</v>
      </c>
      <c r="I28" s="554">
        <v>46</v>
      </c>
      <c r="J28" s="555">
        <v>117</v>
      </c>
      <c r="K28" s="554">
        <v>53</v>
      </c>
      <c r="L28" s="556">
        <v>59</v>
      </c>
      <c r="M28" s="557">
        <v>112</v>
      </c>
      <c r="N28" s="556">
        <v>197</v>
      </c>
      <c r="O28" s="554">
        <v>149</v>
      </c>
      <c r="P28" s="557">
        <v>346</v>
      </c>
      <c r="Q28" s="554">
        <v>0</v>
      </c>
      <c r="R28" s="554">
        <v>0</v>
      </c>
      <c r="S28" s="554">
        <v>0</v>
      </c>
      <c r="T28" s="554">
        <v>0</v>
      </c>
      <c r="U28" s="554">
        <v>0</v>
      </c>
      <c r="V28" s="554">
        <v>0</v>
      </c>
      <c r="W28" s="554">
        <v>0</v>
      </c>
      <c r="X28" s="554">
        <v>0</v>
      </c>
      <c r="Y28" s="554">
        <v>0</v>
      </c>
      <c r="Z28" s="554">
        <v>0</v>
      </c>
      <c r="AA28" s="554">
        <v>0</v>
      </c>
      <c r="AB28" s="554">
        <v>0</v>
      </c>
      <c r="AC28" s="554">
        <v>0</v>
      </c>
      <c r="AD28" s="554">
        <v>0</v>
      </c>
      <c r="AE28" s="554">
        <v>0</v>
      </c>
      <c r="AF28" s="554">
        <v>0</v>
      </c>
      <c r="AG28" s="558">
        <v>197</v>
      </c>
      <c r="AH28" s="559">
        <v>149</v>
      </c>
      <c r="AI28" s="558">
        <v>346</v>
      </c>
      <c r="AJ28" s="556">
        <v>0</v>
      </c>
      <c r="AK28" s="554">
        <v>0</v>
      </c>
      <c r="AL28" s="560">
        <v>0</v>
      </c>
      <c r="AM28" s="561">
        <v>346</v>
      </c>
    </row>
    <row r="29" spans="1:39" ht="23.25" customHeight="1" x14ac:dyDescent="0.2">
      <c r="A29" s="1243"/>
      <c r="B29" s="1253"/>
      <c r="C29" s="630" t="s">
        <v>643</v>
      </c>
      <c r="D29" s="554">
        <v>1</v>
      </c>
      <c r="E29" s="554">
        <v>26</v>
      </c>
      <c r="F29" s="554">
        <v>49</v>
      </c>
      <c r="G29" s="557">
        <v>75</v>
      </c>
      <c r="H29" s="473">
        <v>24</v>
      </c>
      <c r="I29" s="554">
        <v>45</v>
      </c>
      <c r="J29" s="555">
        <v>69</v>
      </c>
      <c r="K29" s="554">
        <v>34</v>
      </c>
      <c r="L29" s="556">
        <v>39</v>
      </c>
      <c r="M29" s="557">
        <v>73</v>
      </c>
      <c r="N29" s="556">
        <v>84</v>
      </c>
      <c r="O29" s="554">
        <v>133</v>
      </c>
      <c r="P29" s="557">
        <v>217</v>
      </c>
      <c r="Q29" s="554">
        <v>0</v>
      </c>
      <c r="R29" s="554">
        <v>0</v>
      </c>
      <c r="S29" s="554">
        <v>0</v>
      </c>
      <c r="T29" s="554">
        <v>0</v>
      </c>
      <c r="U29" s="554">
        <v>0</v>
      </c>
      <c r="V29" s="554">
        <v>0</v>
      </c>
      <c r="W29" s="554">
        <v>0</v>
      </c>
      <c r="X29" s="554">
        <v>0</v>
      </c>
      <c r="Y29" s="554">
        <v>0</v>
      </c>
      <c r="Z29" s="554">
        <v>0</v>
      </c>
      <c r="AA29" s="554">
        <v>0</v>
      </c>
      <c r="AB29" s="554">
        <v>0</v>
      </c>
      <c r="AC29" s="554">
        <v>0</v>
      </c>
      <c r="AD29" s="554">
        <v>0</v>
      </c>
      <c r="AE29" s="554">
        <v>0</v>
      </c>
      <c r="AF29" s="554">
        <v>0</v>
      </c>
      <c r="AG29" s="558">
        <v>84</v>
      </c>
      <c r="AH29" s="559">
        <v>133</v>
      </c>
      <c r="AI29" s="558">
        <v>217</v>
      </c>
      <c r="AJ29" s="556">
        <v>0</v>
      </c>
      <c r="AK29" s="554">
        <v>0</v>
      </c>
      <c r="AL29" s="560">
        <v>0</v>
      </c>
      <c r="AM29" s="561">
        <v>217</v>
      </c>
    </row>
    <row r="30" spans="1:39" ht="23.25" customHeight="1" x14ac:dyDescent="0.2">
      <c r="A30" s="1243"/>
      <c r="B30" s="1254"/>
      <c r="C30" s="628" t="s">
        <v>479</v>
      </c>
      <c r="D30" s="554">
        <v>1</v>
      </c>
      <c r="E30" s="554">
        <v>79</v>
      </c>
      <c r="F30" s="554">
        <v>162</v>
      </c>
      <c r="G30" s="557">
        <v>241</v>
      </c>
      <c r="H30" s="473">
        <v>74</v>
      </c>
      <c r="I30" s="554">
        <v>159</v>
      </c>
      <c r="J30" s="555">
        <v>233</v>
      </c>
      <c r="K30" s="554">
        <v>74</v>
      </c>
      <c r="L30" s="556">
        <v>147</v>
      </c>
      <c r="M30" s="557">
        <v>221</v>
      </c>
      <c r="N30" s="556">
        <v>227</v>
      </c>
      <c r="O30" s="554">
        <v>468</v>
      </c>
      <c r="P30" s="557">
        <v>695</v>
      </c>
      <c r="Q30" s="554">
        <v>0</v>
      </c>
      <c r="R30" s="554">
        <v>0</v>
      </c>
      <c r="S30" s="554">
        <v>0</v>
      </c>
      <c r="T30" s="554">
        <v>0</v>
      </c>
      <c r="U30" s="554">
        <v>0</v>
      </c>
      <c r="V30" s="554">
        <v>0</v>
      </c>
      <c r="W30" s="554">
        <v>0</v>
      </c>
      <c r="X30" s="554">
        <v>0</v>
      </c>
      <c r="Y30" s="554">
        <v>0</v>
      </c>
      <c r="Z30" s="554">
        <v>0</v>
      </c>
      <c r="AA30" s="554">
        <v>0</v>
      </c>
      <c r="AB30" s="554">
        <v>0</v>
      </c>
      <c r="AC30" s="554">
        <v>0</v>
      </c>
      <c r="AD30" s="554">
        <v>0</v>
      </c>
      <c r="AE30" s="554">
        <v>0</v>
      </c>
      <c r="AF30" s="554">
        <v>0</v>
      </c>
      <c r="AG30" s="558">
        <v>227</v>
      </c>
      <c r="AH30" s="559">
        <v>468</v>
      </c>
      <c r="AI30" s="558">
        <v>695</v>
      </c>
      <c r="AJ30" s="556">
        <v>0</v>
      </c>
      <c r="AK30" s="554">
        <v>0</v>
      </c>
      <c r="AL30" s="560">
        <v>0</v>
      </c>
      <c r="AM30" s="561">
        <v>695</v>
      </c>
    </row>
    <row r="31" spans="1:39" ht="23.25" customHeight="1" x14ac:dyDescent="0.2">
      <c r="A31" s="1243"/>
      <c r="B31" s="565" t="s">
        <v>480</v>
      </c>
      <c r="C31" s="562" t="s">
        <v>481</v>
      </c>
      <c r="D31" s="564">
        <v>1</v>
      </c>
      <c r="E31" s="564">
        <v>16</v>
      </c>
      <c r="F31" s="564">
        <v>21</v>
      </c>
      <c r="G31" s="564">
        <v>37</v>
      </c>
      <c r="H31" s="566">
        <v>15</v>
      </c>
      <c r="I31" s="564">
        <v>22</v>
      </c>
      <c r="J31" s="567">
        <v>37</v>
      </c>
      <c r="K31" s="564">
        <v>16</v>
      </c>
      <c r="L31" s="567">
        <v>24</v>
      </c>
      <c r="M31" s="564">
        <v>40</v>
      </c>
      <c r="N31" s="567">
        <v>47</v>
      </c>
      <c r="O31" s="564">
        <v>67</v>
      </c>
      <c r="P31" s="638">
        <v>114</v>
      </c>
      <c r="Q31" s="564">
        <v>0</v>
      </c>
      <c r="R31" s="564">
        <v>0</v>
      </c>
      <c r="S31" s="564">
        <v>0</v>
      </c>
      <c r="T31" s="564">
        <v>0</v>
      </c>
      <c r="U31" s="564">
        <v>0</v>
      </c>
      <c r="V31" s="564">
        <v>0</v>
      </c>
      <c r="W31" s="564">
        <v>0</v>
      </c>
      <c r="X31" s="564">
        <v>0</v>
      </c>
      <c r="Y31" s="564">
        <v>0</v>
      </c>
      <c r="Z31" s="564">
        <v>0</v>
      </c>
      <c r="AA31" s="564">
        <v>0</v>
      </c>
      <c r="AB31" s="564">
        <v>0</v>
      </c>
      <c r="AC31" s="564">
        <v>0</v>
      </c>
      <c r="AD31" s="564">
        <v>0</v>
      </c>
      <c r="AE31" s="564">
        <v>0</v>
      </c>
      <c r="AF31" s="564">
        <v>0</v>
      </c>
      <c r="AG31" s="564">
        <v>47</v>
      </c>
      <c r="AH31" s="567">
        <v>67</v>
      </c>
      <c r="AI31" s="564">
        <v>114</v>
      </c>
      <c r="AJ31" s="567">
        <v>0</v>
      </c>
      <c r="AK31" s="564">
        <v>0</v>
      </c>
      <c r="AL31" s="564">
        <v>0</v>
      </c>
      <c r="AM31" s="568">
        <v>114</v>
      </c>
    </row>
    <row r="32" spans="1:39" ht="23.25" customHeight="1" x14ac:dyDescent="0.2">
      <c r="A32" s="517"/>
      <c r="B32" s="569" t="s">
        <v>482</v>
      </c>
      <c r="C32" s="570" t="s">
        <v>483</v>
      </c>
      <c r="D32" s="571">
        <v>1</v>
      </c>
      <c r="E32" s="571">
        <v>17</v>
      </c>
      <c r="F32" s="571">
        <v>23</v>
      </c>
      <c r="G32" s="571">
        <v>40</v>
      </c>
      <c r="H32" s="571">
        <v>9</v>
      </c>
      <c r="I32" s="571">
        <v>29</v>
      </c>
      <c r="J32" s="571">
        <v>38</v>
      </c>
      <c r="K32" s="571">
        <v>13</v>
      </c>
      <c r="L32" s="571">
        <v>21</v>
      </c>
      <c r="M32" s="571">
        <v>34</v>
      </c>
      <c r="N32" s="571">
        <v>39</v>
      </c>
      <c r="O32" s="571">
        <v>73</v>
      </c>
      <c r="P32" s="571">
        <v>112</v>
      </c>
      <c r="Q32" s="571">
        <v>0</v>
      </c>
      <c r="R32" s="571">
        <v>0</v>
      </c>
      <c r="S32" s="571">
        <v>0</v>
      </c>
      <c r="T32" s="571">
        <v>0</v>
      </c>
      <c r="U32" s="571">
        <v>0</v>
      </c>
      <c r="V32" s="571">
        <v>0</v>
      </c>
      <c r="W32" s="571">
        <v>0</v>
      </c>
      <c r="X32" s="571">
        <v>0</v>
      </c>
      <c r="Y32" s="571">
        <v>0</v>
      </c>
      <c r="Z32" s="571">
        <v>0</v>
      </c>
      <c r="AA32" s="571">
        <v>0</v>
      </c>
      <c r="AB32" s="571">
        <v>0</v>
      </c>
      <c r="AC32" s="571">
        <v>0</v>
      </c>
      <c r="AD32" s="571">
        <v>0</v>
      </c>
      <c r="AE32" s="571">
        <v>0</v>
      </c>
      <c r="AF32" s="571">
        <v>0</v>
      </c>
      <c r="AG32" s="571">
        <v>39</v>
      </c>
      <c r="AH32" s="571">
        <v>73</v>
      </c>
      <c r="AI32" s="571">
        <v>112</v>
      </c>
      <c r="AJ32" s="571">
        <v>0</v>
      </c>
      <c r="AK32" s="571">
        <v>0</v>
      </c>
      <c r="AL32" s="571">
        <v>0</v>
      </c>
      <c r="AM32" s="571">
        <v>112</v>
      </c>
    </row>
    <row r="33" spans="1:39" ht="23.25" customHeight="1" x14ac:dyDescent="0.2">
      <c r="A33" s="529"/>
      <c r="B33" s="1258" t="s">
        <v>484</v>
      </c>
      <c r="C33" s="1259"/>
      <c r="D33" s="571">
        <v>5</v>
      </c>
      <c r="E33" s="571">
        <v>9</v>
      </c>
      <c r="F33" s="571">
        <v>8</v>
      </c>
      <c r="G33" s="572">
        <v>17</v>
      </c>
      <c r="H33" s="573">
        <v>6</v>
      </c>
      <c r="I33" s="571">
        <v>12</v>
      </c>
      <c r="J33" s="574">
        <v>18</v>
      </c>
      <c r="K33" s="571">
        <v>12</v>
      </c>
      <c r="L33" s="575">
        <v>10</v>
      </c>
      <c r="M33" s="572">
        <v>22</v>
      </c>
      <c r="N33" s="575">
        <v>27</v>
      </c>
      <c r="O33" s="571">
        <v>30</v>
      </c>
      <c r="P33" s="572">
        <v>57</v>
      </c>
      <c r="Q33" s="571">
        <v>0</v>
      </c>
      <c r="R33" s="571">
        <v>0</v>
      </c>
      <c r="S33" s="571">
        <v>0</v>
      </c>
      <c r="T33" s="571">
        <v>0</v>
      </c>
      <c r="U33" s="571">
        <v>0</v>
      </c>
      <c r="V33" s="571">
        <v>0</v>
      </c>
      <c r="W33" s="571">
        <v>0</v>
      </c>
      <c r="X33" s="571">
        <v>0</v>
      </c>
      <c r="Y33" s="571">
        <v>0</v>
      </c>
      <c r="Z33" s="571">
        <v>0</v>
      </c>
      <c r="AA33" s="571">
        <v>0</v>
      </c>
      <c r="AB33" s="571">
        <v>0</v>
      </c>
      <c r="AC33" s="571">
        <v>0</v>
      </c>
      <c r="AD33" s="571">
        <v>0</v>
      </c>
      <c r="AE33" s="571">
        <v>0</v>
      </c>
      <c r="AF33" s="571">
        <v>0</v>
      </c>
      <c r="AG33" s="571">
        <v>27</v>
      </c>
      <c r="AH33" s="575">
        <v>30</v>
      </c>
      <c r="AI33" s="571">
        <v>57</v>
      </c>
      <c r="AJ33" s="576">
        <v>0</v>
      </c>
      <c r="AK33" s="577">
        <v>0</v>
      </c>
      <c r="AL33" s="572">
        <v>0</v>
      </c>
      <c r="AM33" s="578">
        <v>57</v>
      </c>
    </row>
    <row r="34" spans="1:39" ht="17.25" customHeight="1" x14ac:dyDescent="0.2">
      <c r="A34" s="254" t="s">
        <v>485</v>
      </c>
      <c r="B34" s="503"/>
      <c r="C34" s="254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15"/>
    </row>
    <row r="35" spans="1:39" ht="24" customHeight="1" x14ac:dyDescent="0.2">
      <c r="A35" s="503"/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3"/>
      <c r="AM35" s="503"/>
    </row>
    <row r="36" spans="1:39" ht="24" customHeight="1" x14ac:dyDescent="0.2">
      <c r="A36" s="503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3"/>
      <c r="AK36" s="503"/>
      <c r="AL36" s="503"/>
      <c r="AM36" s="503"/>
    </row>
    <row r="37" spans="1:39" ht="24" customHeight="1" x14ac:dyDescent="0.2">
      <c r="A37" s="503"/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3"/>
      <c r="AK37" s="503"/>
      <c r="AL37" s="503"/>
      <c r="AM37" s="503"/>
    </row>
    <row r="38" spans="1:39" ht="24" customHeight="1" x14ac:dyDescent="0.2">
      <c r="A38" s="503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</row>
    <row r="39" spans="1:39" ht="21.75" customHeight="1" x14ac:dyDescent="0.2">
      <c r="A39" s="579" t="s">
        <v>648</v>
      </c>
      <c r="B39" s="503"/>
      <c r="C39" s="503"/>
      <c r="D39" s="503"/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503"/>
      <c r="AE39" s="503"/>
      <c r="AF39" s="503"/>
      <c r="AG39" s="503"/>
      <c r="AH39" s="503"/>
      <c r="AI39" s="503"/>
      <c r="AJ39" s="503"/>
      <c r="AK39" s="503"/>
      <c r="AL39" s="503"/>
      <c r="AM39" s="503"/>
    </row>
    <row r="40" spans="1:39" ht="18.95" customHeight="1" x14ac:dyDescent="0.2">
      <c r="A40" s="503"/>
      <c r="B40" s="503"/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3"/>
      <c r="AK40" s="503"/>
      <c r="AL40" s="503"/>
      <c r="AM40" s="530"/>
    </row>
    <row r="41" spans="1:39" ht="18" customHeight="1" x14ac:dyDescent="0.2">
      <c r="A41" s="1244" t="s">
        <v>370</v>
      </c>
      <c r="B41" s="1245"/>
      <c r="C41" s="1249" t="s">
        <v>371</v>
      </c>
      <c r="D41" s="1226" t="s">
        <v>372</v>
      </c>
      <c r="E41" s="1227"/>
      <c r="F41" s="1227"/>
      <c r="G41" s="1227"/>
      <c r="H41" s="1227"/>
      <c r="I41" s="1227"/>
      <c r="J41" s="1227"/>
      <c r="K41" s="1227"/>
      <c r="L41" s="1227"/>
      <c r="M41" s="1227"/>
      <c r="N41" s="1227"/>
      <c r="O41" s="1227"/>
      <c r="P41" s="1228"/>
      <c r="Q41" s="1229" t="s">
        <v>461</v>
      </c>
      <c r="R41" s="1230"/>
      <c r="S41" s="1230"/>
      <c r="T41" s="1230"/>
      <c r="U41" s="1228"/>
      <c r="V41" s="1228"/>
      <c r="W41" s="1228"/>
      <c r="X41" s="1228"/>
      <c r="Y41" s="1228"/>
      <c r="Z41" s="1228"/>
      <c r="AA41" s="1228"/>
      <c r="AB41" s="1228"/>
      <c r="AC41" s="1228"/>
      <c r="AD41" s="1228"/>
      <c r="AE41" s="1228"/>
      <c r="AF41" s="1231"/>
      <c r="AG41" s="512"/>
      <c r="AH41" s="505"/>
      <c r="AI41" s="506"/>
      <c r="AJ41" s="507"/>
      <c r="AK41" s="508"/>
      <c r="AL41" s="509"/>
      <c r="AM41" s="580"/>
    </row>
    <row r="42" spans="1:39" ht="15" customHeight="1" x14ac:dyDescent="0.2">
      <c r="A42" s="1208"/>
      <c r="B42" s="1246"/>
      <c r="C42" s="1250"/>
      <c r="D42" s="1232" t="s">
        <v>384</v>
      </c>
      <c r="E42" s="517"/>
      <c r="F42" s="503"/>
      <c r="G42" s="503"/>
      <c r="H42" s="517"/>
      <c r="I42" s="503"/>
      <c r="J42" s="503"/>
      <c r="K42" s="517"/>
      <c r="L42" s="503"/>
      <c r="M42" s="503"/>
      <c r="N42" s="517"/>
      <c r="O42" s="503"/>
      <c r="P42" s="639"/>
      <c r="Q42" s="1235" t="s">
        <v>384</v>
      </c>
      <c r="R42" s="648"/>
      <c r="S42" s="649"/>
      <c r="T42" s="650"/>
      <c r="U42" s="639"/>
      <c r="V42" s="503"/>
      <c r="W42" s="503"/>
      <c r="X42" s="517"/>
      <c r="Y42" s="503"/>
      <c r="Z42" s="503"/>
      <c r="AA42" s="517"/>
      <c r="AB42" s="503"/>
      <c r="AC42" s="503"/>
      <c r="AD42" s="517"/>
      <c r="AE42" s="503"/>
      <c r="AF42" s="503"/>
      <c r="AG42" s="518" t="s">
        <v>462</v>
      </c>
      <c r="AH42" s="519"/>
      <c r="AI42" s="520"/>
      <c r="AJ42" s="1208" t="s">
        <v>375</v>
      </c>
      <c r="AK42" s="1209"/>
      <c r="AL42" s="1210"/>
      <c r="AM42" s="521"/>
    </row>
    <row r="43" spans="1:39" ht="15" customHeight="1" x14ac:dyDescent="0.2">
      <c r="A43" s="1208"/>
      <c r="B43" s="1246"/>
      <c r="C43" s="1250"/>
      <c r="D43" s="1233"/>
      <c r="E43" s="522"/>
      <c r="F43" s="523" t="s">
        <v>463</v>
      </c>
      <c r="G43" s="527"/>
      <c r="H43" s="522"/>
      <c r="I43" s="523" t="s">
        <v>464</v>
      </c>
      <c r="J43" s="527"/>
      <c r="K43" s="522"/>
      <c r="L43" s="523" t="s">
        <v>465</v>
      </c>
      <c r="M43" s="527"/>
      <c r="N43" s="517"/>
      <c r="O43" s="523" t="s">
        <v>227</v>
      </c>
      <c r="P43" s="503"/>
      <c r="Q43" s="1236"/>
      <c r="R43" s="525"/>
      <c r="S43" s="523" t="s">
        <v>463</v>
      </c>
      <c r="T43" s="526"/>
      <c r="U43" s="527"/>
      <c r="V43" s="523" t="s">
        <v>464</v>
      </c>
      <c r="W43" s="527"/>
      <c r="X43" s="522"/>
      <c r="Y43" s="523" t="s">
        <v>465</v>
      </c>
      <c r="Z43" s="527"/>
      <c r="AA43" s="517"/>
      <c r="AB43" s="523" t="s">
        <v>466</v>
      </c>
      <c r="AC43" s="503"/>
      <c r="AD43" s="517"/>
      <c r="AE43" s="523" t="s">
        <v>227</v>
      </c>
      <c r="AF43" s="503"/>
      <c r="AG43" s="1208" t="s">
        <v>467</v>
      </c>
      <c r="AH43" s="1209"/>
      <c r="AI43" s="1210"/>
      <c r="AJ43" s="1211"/>
      <c r="AK43" s="1209"/>
      <c r="AL43" s="1210"/>
      <c r="AM43" s="521"/>
    </row>
    <row r="44" spans="1:39" ht="15" customHeight="1" x14ac:dyDescent="0.2">
      <c r="A44" s="1208"/>
      <c r="B44" s="1246"/>
      <c r="C44" s="1250"/>
      <c r="D44" s="1233"/>
      <c r="E44" s="529"/>
      <c r="F44" s="530"/>
      <c r="G44" s="530"/>
      <c r="H44" s="529"/>
      <c r="I44" s="530"/>
      <c r="J44" s="530"/>
      <c r="K44" s="529"/>
      <c r="L44" s="530"/>
      <c r="M44" s="530"/>
      <c r="N44" s="529"/>
      <c r="O44" s="530"/>
      <c r="P44" s="530"/>
      <c r="Q44" s="1236"/>
      <c r="R44" s="581"/>
      <c r="S44" s="530"/>
      <c r="T44" s="582"/>
      <c r="U44" s="530"/>
      <c r="V44" s="530"/>
      <c r="W44" s="530"/>
      <c r="X44" s="529"/>
      <c r="Y44" s="530"/>
      <c r="Z44" s="530"/>
      <c r="AA44" s="529"/>
      <c r="AB44" s="530"/>
      <c r="AC44" s="530"/>
      <c r="AD44" s="529"/>
      <c r="AE44" s="530"/>
      <c r="AF44" s="530"/>
      <c r="AG44" s="529"/>
      <c r="AH44" s="530"/>
      <c r="AI44" s="531"/>
      <c r="AJ44" s="529"/>
      <c r="AK44" s="530"/>
      <c r="AL44" s="531"/>
      <c r="AM44" s="535" t="s">
        <v>376</v>
      </c>
    </row>
    <row r="45" spans="1:39" ht="15" customHeight="1" x14ac:dyDescent="0.2">
      <c r="A45" s="1208"/>
      <c r="B45" s="1246"/>
      <c r="C45" s="1250"/>
      <c r="D45" s="1233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640"/>
      <c r="Q45" s="1236"/>
      <c r="R45" s="651"/>
      <c r="S45" s="652"/>
      <c r="T45" s="631"/>
      <c r="U45" s="653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511"/>
      <c r="AH45" s="511"/>
      <c r="AI45" s="511"/>
      <c r="AJ45" s="511"/>
      <c r="AK45" s="511"/>
      <c r="AL45" s="511"/>
      <c r="AM45" s="521"/>
    </row>
    <row r="46" spans="1:39" ht="15" customHeight="1" x14ac:dyDescent="0.2">
      <c r="A46" s="1208"/>
      <c r="B46" s="1246"/>
      <c r="C46" s="1250"/>
      <c r="D46" s="1233"/>
      <c r="E46" s="539" t="s">
        <v>148</v>
      </c>
      <c r="F46" s="539" t="s">
        <v>149</v>
      </c>
      <c r="G46" s="539" t="s">
        <v>385</v>
      </c>
      <c r="H46" s="539" t="s">
        <v>148</v>
      </c>
      <c r="I46" s="539" t="s">
        <v>149</v>
      </c>
      <c r="J46" s="539" t="s">
        <v>1</v>
      </c>
      <c r="K46" s="539" t="s">
        <v>148</v>
      </c>
      <c r="L46" s="539" t="s">
        <v>149</v>
      </c>
      <c r="M46" s="539" t="s">
        <v>1</v>
      </c>
      <c r="N46" s="539" t="s">
        <v>148</v>
      </c>
      <c r="O46" s="539" t="s">
        <v>149</v>
      </c>
      <c r="P46" s="522" t="s">
        <v>1</v>
      </c>
      <c r="Q46" s="1236"/>
      <c r="R46" s="540" t="s">
        <v>148</v>
      </c>
      <c r="S46" s="539" t="s">
        <v>149</v>
      </c>
      <c r="T46" s="535" t="s">
        <v>1</v>
      </c>
      <c r="U46" s="524" t="s">
        <v>148</v>
      </c>
      <c r="V46" s="539" t="s">
        <v>149</v>
      </c>
      <c r="W46" s="539" t="s">
        <v>1</v>
      </c>
      <c r="X46" s="539" t="s">
        <v>148</v>
      </c>
      <c r="Y46" s="539" t="s">
        <v>149</v>
      </c>
      <c r="Z46" s="539" t="s">
        <v>1</v>
      </c>
      <c r="AA46" s="539" t="s">
        <v>148</v>
      </c>
      <c r="AB46" s="539" t="s">
        <v>149</v>
      </c>
      <c r="AC46" s="539" t="s">
        <v>1</v>
      </c>
      <c r="AD46" s="539" t="s">
        <v>148</v>
      </c>
      <c r="AE46" s="539" t="s">
        <v>149</v>
      </c>
      <c r="AF46" s="539" t="s">
        <v>1</v>
      </c>
      <c r="AG46" s="539" t="s">
        <v>148</v>
      </c>
      <c r="AH46" s="539" t="s">
        <v>149</v>
      </c>
      <c r="AI46" s="539" t="s">
        <v>1</v>
      </c>
      <c r="AJ46" s="539" t="s">
        <v>148</v>
      </c>
      <c r="AK46" s="539" t="s">
        <v>149</v>
      </c>
      <c r="AL46" s="539" t="s">
        <v>1</v>
      </c>
      <c r="AM46" s="521"/>
    </row>
    <row r="47" spans="1:39" ht="15" customHeight="1" x14ac:dyDescent="0.2">
      <c r="A47" s="1247"/>
      <c r="B47" s="1248"/>
      <c r="C47" s="1251"/>
      <c r="D47" s="1234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29"/>
      <c r="Q47" s="1237"/>
      <c r="R47" s="543"/>
      <c r="S47" s="654"/>
      <c r="T47" s="545"/>
      <c r="U47" s="53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21"/>
    </row>
    <row r="48" spans="1:39" s="586" customFormat="1" ht="33" customHeight="1" x14ac:dyDescent="0.2">
      <c r="A48" s="1238" t="s">
        <v>227</v>
      </c>
      <c r="B48" s="1238"/>
      <c r="C48" s="1238"/>
      <c r="D48" s="604">
        <v>51</v>
      </c>
      <c r="E48" s="583">
        <f>E49+E50+E51+E55+E58+E64+E65+E66+E67+E68+E69</f>
        <v>5204</v>
      </c>
      <c r="F48" s="583">
        <f t="shared" ref="F48:AM48" si="1">F49+F50+F51+F55+F58+F64+F65+F66+F67+F68+F69</f>
        <v>5364</v>
      </c>
      <c r="G48" s="583">
        <f t="shared" si="1"/>
        <v>11084</v>
      </c>
      <c r="H48" s="583">
        <f t="shared" si="1"/>
        <v>5257</v>
      </c>
      <c r="I48" s="583">
        <f t="shared" si="1"/>
        <v>5358</v>
      </c>
      <c r="J48" s="583">
        <f t="shared" si="1"/>
        <v>10615</v>
      </c>
      <c r="K48" s="583">
        <f t="shared" si="1"/>
        <v>5271</v>
      </c>
      <c r="L48" s="583">
        <f t="shared" si="1"/>
        <v>5378</v>
      </c>
      <c r="M48" s="583">
        <f t="shared" si="1"/>
        <v>10649</v>
      </c>
      <c r="N48" s="583">
        <f t="shared" si="1"/>
        <v>15732</v>
      </c>
      <c r="O48" s="583">
        <f t="shared" si="1"/>
        <v>16616</v>
      </c>
      <c r="P48" s="641">
        <f t="shared" si="1"/>
        <v>32348</v>
      </c>
      <c r="Q48" s="655">
        <f t="shared" si="1"/>
        <v>0</v>
      </c>
      <c r="R48" s="584">
        <f t="shared" si="1"/>
        <v>0</v>
      </c>
      <c r="S48" s="584">
        <f t="shared" si="1"/>
        <v>0</v>
      </c>
      <c r="T48" s="584">
        <f t="shared" si="1"/>
        <v>0</v>
      </c>
      <c r="U48" s="584">
        <f t="shared" si="1"/>
        <v>0</v>
      </c>
      <c r="V48" s="584">
        <f t="shared" si="1"/>
        <v>0</v>
      </c>
      <c r="W48" s="584">
        <f t="shared" si="1"/>
        <v>0</v>
      </c>
      <c r="X48" s="584">
        <f t="shared" si="1"/>
        <v>0</v>
      </c>
      <c r="Y48" s="584">
        <f t="shared" si="1"/>
        <v>0</v>
      </c>
      <c r="Z48" s="584">
        <f t="shared" si="1"/>
        <v>0</v>
      </c>
      <c r="AA48" s="584">
        <f t="shared" si="1"/>
        <v>0</v>
      </c>
      <c r="AB48" s="584">
        <f t="shared" si="1"/>
        <v>0</v>
      </c>
      <c r="AC48" s="584">
        <f t="shared" si="1"/>
        <v>0</v>
      </c>
      <c r="AD48" s="584">
        <f t="shared" si="1"/>
        <v>0</v>
      </c>
      <c r="AE48" s="584">
        <f t="shared" si="1"/>
        <v>0</v>
      </c>
      <c r="AF48" s="584">
        <f t="shared" si="1"/>
        <v>0</v>
      </c>
      <c r="AG48" s="584">
        <f t="shared" si="1"/>
        <v>15428</v>
      </c>
      <c r="AH48" s="584">
        <f t="shared" si="1"/>
        <v>15274</v>
      </c>
      <c r="AI48" s="584">
        <f t="shared" si="1"/>
        <v>30702</v>
      </c>
      <c r="AJ48" s="584">
        <f t="shared" si="1"/>
        <v>0</v>
      </c>
      <c r="AK48" s="584">
        <f t="shared" si="1"/>
        <v>0</v>
      </c>
      <c r="AL48" s="584">
        <f t="shared" si="1"/>
        <v>0</v>
      </c>
      <c r="AM48" s="585">
        <f t="shared" si="1"/>
        <v>30702</v>
      </c>
    </row>
    <row r="49" spans="1:42" s="586" customFormat="1" ht="23.25" customHeight="1" x14ac:dyDescent="0.2">
      <c r="A49" s="1224" t="s">
        <v>386</v>
      </c>
      <c r="B49" s="1225"/>
      <c r="C49" s="1225"/>
      <c r="D49" s="604">
        <v>49</v>
      </c>
      <c r="E49" s="583">
        <v>4823</v>
      </c>
      <c r="F49" s="583">
        <v>4694</v>
      </c>
      <c r="G49" s="587">
        <v>9517</v>
      </c>
      <c r="H49" s="583">
        <v>4854</v>
      </c>
      <c r="I49" s="583">
        <v>4381</v>
      </c>
      <c r="J49" s="587">
        <v>9235</v>
      </c>
      <c r="K49" s="583">
        <v>4854</v>
      </c>
      <c r="L49" s="583">
        <v>4381</v>
      </c>
      <c r="M49" s="587">
        <v>9235</v>
      </c>
      <c r="N49" s="588">
        <v>14531</v>
      </c>
      <c r="O49" s="588">
        <v>13456</v>
      </c>
      <c r="P49" s="609">
        <v>27987</v>
      </c>
      <c r="Q49" s="655">
        <v>0</v>
      </c>
      <c r="R49" s="656">
        <v>0</v>
      </c>
      <c r="S49" s="656">
        <v>0</v>
      </c>
      <c r="T49" s="656">
        <v>0</v>
      </c>
      <c r="U49" s="656">
        <v>0</v>
      </c>
      <c r="V49" s="656">
        <v>0</v>
      </c>
      <c r="W49" s="656">
        <v>0</v>
      </c>
      <c r="X49" s="656">
        <v>0</v>
      </c>
      <c r="Y49" s="656">
        <v>0</v>
      </c>
      <c r="Z49" s="656">
        <v>0</v>
      </c>
      <c r="AA49" s="656">
        <v>0</v>
      </c>
      <c r="AB49" s="656">
        <v>0</v>
      </c>
      <c r="AC49" s="656">
        <v>0</v>
      </c>
      <c r="AD49" s="656">
        <v>0</v>
      </c>
      <c r="AE49" s="656">
        <v>0</v>
      </c>
      <c r="AF49" s="656">
        <v>0</v>
      </c>
      <c r="AG49" s="589">
        <v>14531</v>
      </c>
      <c r="AH49" s="589">
        <v>13456</v>
      </c>
      <c r="AI49" s="589">
        <v>27987</v>
      </c>
      <c r="AJ49" s="583">
        <v>0</v>
      </c>
      <c r="AK49" s="583">
        <v>0</v>
      </c>
      <c r="AL49" s="583">
        <v>0</v>
      </c>
      <c r="AM49" s="590">
        <v>27987</v>
      </c>
    </row>
    <row r="50" spans="1:42" ht="23.25" customHeight="1" x14ac:dyDescent="0.2">
      <c r="A50" s="1223" t="s">
        <v>469</v>
      </c>
      <c r="B50" s="635" t="s">
        <v>389</v>
      </c>
      <c r="C50" s="591" t="s">
        <v>486</v>
      </c>
      <c r="D50" s="603">
        <v>1</v>
      </c>
      <c r="E50" s="592">
        <v>30</v>
      </c>
      <c r="F50" s="592">
        <v>19</v>
      </c>
      <c r="G50" s="592">
        <v>49</v>
      </c>
      <c r="H50" s="592">
        <v>14</v>
      </c>
      <c r="I50" s="592">
        <v>8</v>
      </c>
      <c r="J50" s="592">
        <v>22</v>
      </c>
      <c r="K50" s="592">
        <v>20</v>
      </c>
      <c r="L50" s="592">
        <v>5</v>
      </c>
      <c r="M50" s="592">
        <v>25</v>
      </c>
      <c r="N50" s="546">
        <v>64</v>
      </c>
      <c r="O50" s="593">
        <v>32</v>
      </c>
      <c r="P50" s="642">
        <v>96</v>
      </c>
      <c r="Q50" s="655">
        <v>0</v>
      </c>
      <c r="R50" s="656">
        <v>0</v>
      </c>
      <c r="S50" s="656">
        <v>0</v>
      </c>
      <c r="T50" s="656">
        <v>0</v>
      </c>
      <c r="U50" s="656">
        <v>0</v>
      </c>
      <c r="V50" s="656">
        <v>0</v>
      </c>
      <c r="W50" s="656">
        <v>0</v>
      </c>
      <c r="X50" s="656">
        <v>0</v>
      </c>
      <c r="Y50" s="656">
        <v>0</v>
      </c>
      <c r="Z50" s="656">
        <v>0</v>
      </c>
      <c r="AA50" s="656">
        <v>0</v>
      </c>
      <c r="AB50" s="656">
        <v>0</v>
      </c>
      <c r="AC50" s="656">
        <v>0</v>
      </c>
      <c r="AD50" s="656">
        <v>0</v>
      </c>
      <c r="AE50" s="656">
        <v>0</v>
      </c>
      <c r="AF50" s="656">
        <v>0</v>
      </c>
      <c r="AG50" s="589">
        <v>64</v>
      </c>
      <c r="AH50" s="589">
        <v>32</v>
      </c>
      <c r="AI50" s="589">
        <v>96</v>
      </c>
      <c r="AJ50" s="583">
        <v>0</v>
      </c>
      <c r="AK50" s="583">
        <v>0</v>
      </c>
      <c r="AL50" s="583">
        <v>0</v>
      </c>
      <c r="AM50" s="590">
        <v>96</v>
      </c>
      <c r="AN50" s="594"/>
      <c r="AO50" s="594"/>
      <c r="AP50" s="594"/>
    </row>
    <row r="51" spans="1:42" ht="23.25" customHeight="1" x14ac:dyDescent="0.2">
      <c r="A51" s="1223"/>
      <c r="B51" s="1212" t="s">
        <v>487</v>
      </c>
      <c r="C51" s="595" t="s">
        <v>488</v>
      </c>
      <c r="D51" s="592">
        <v>3</v>
      </c>
      <c r="E51" s="592">
        <v>180</v>
      </c>
      <c r="F51" s="592">
        <v>1</v>
      </c>
      <c r="G51" s="592">
        <v>697</v>
      </c>
      <c r="H51" s="592">
        <v>262</v>
      </c>
      <c r="I51" s="592">
        <v>407</v>
      </c>
      <c r="J51" s="592">
        <v>669</v>
      </c>
      <c r="K51" s="592">
        <v>267</v>
      </c>
      <c r="L51" s="592">
        <v>423</v>
      </c>
      <c r="M51" s="592">
        <v>690</v>
      </c>
      <c r="N51" s="592">
        <v>709</v>
      </c>
      <c r="O51" s="592">
        <v>1347</v>
      </c>
      <c r="P51" s="608">
        <v>2056</v>
      </c>
      <c r="Q51" s="657">
        <v>0</v>
      </c>
      <c r="R51" s="608">
        <v>0</v>
      </c>
      <c r="S51" s="608">
        <v>0</v>
      </c>
      <c r="T51" s="608">
        <v>0</v>
      </c>
      <c r="U51" s="608">
        <v>0</v>
      </c>
      <c r="V51" s="608">
        <v>0</v>
      </c>
      <c r="W51" s="608">
        <v>0</v>
      </c>
      <c r="X51" s="608">
        <v>0</v>
      </c>
      <c r="Y51" s="608">
        <v>0</v>
      </c>
      <c r="Z51" s="608">
        <v>0</v>
      </c>
      <c r="AA51" s="608">
        <v>0</v>
      </c>
      <c r="AB51" s="608">
        <v>0</v>
      </c>
      <c r="AC51" s="608">
        <v>0</v>
      </c>
      <c r="AD51" s="608">
        <v>0</v>
      </c>
      <c r="AE51" s="608">
        <v>0</v>
      </c>
      <c r="AF51" s="608">
        <v>0</v>
      </c>
      <c r="AG51" s="592">
        <v>405</v>
      </c>
      <c r="AH51" s="592">
        <v>5</v>
      </c>
      <c r="AI51" s="592">
        <v>410</v>
      </c>
      <c r="AJ51" s="592">
        <v>0</v>
      </c>
      <c r="AK51" s="592">
        <v>0</v>
      </c>
      <c r="AL51" s="592">
        <v>0</v>
      </c>
      <c r="AM51" s="596">
        <v>410</v>
      </c>
    </row>
    <row r="52" spans="1:42" ht="23.25" customHeight="1" x14ac:dyDescent="0.2">
      <c r="A52" s="1223"/>
      <c r="B52" s="1213"/>
      <c r="C52" s="597" t="s">
        <v>409</v>
      </c>
      <c r="D52" s="472">
        <v>1</v>
      </c>
      <c r="E52" s="468">
        <v>34</v>
      </c>
      <c r="F52" s="468">
        <v>0</v>
      </c>
      <c r="G52" s="468">
        <v>34</v>
      </c>
      <c r="H52" s="468">
        <v>62</v>
      </c>
      <c r="I52" s="468">
        <v>1</v>
      </c>
      <c r="J52" s="468">
        <v>63</v>
      </c>
      <c r="K52" s="468">
        <v>48</v>
      </c>
      <c r="L52" s="468">
        <v>1</v>
      </c>
      <c r="M52" s="472">
        <v>49</v>
      </c>
      <c r="N52" s="557">
        <v>144</v>
      </c>
      <c r="O52" s="555">
        <v>2</v>
      </c>
      <c r="P52" s="643">
        <v>146</v>
      </c>
      <c r="Q52" s="473">
        <v>0</v>
      </c>
      <c r="R52" s="468">
        <v>0</v>
      </c>
      <c r="S52" s="468">
        <v>0</v>
      </c>
      <c r="T52" s="468">
        <v>0</v>
      </c>
      <c r="U52" s="468">
        <v>0</v>
      </c>
      <c r="V52" s="468">
        <v>0</v>
      </c>
      <c r="W52" s="468">
        <v>0</v>
      </c>
      <c r="X52" s="468">
        <v>0</v>
      </c>
      <c r="Y52" s="468">
        <v>0</v>
      </c>
      <c r="Z52" s="468">
        <v>0</v>
      </c>
      <c r="AA52" s="468">
        <v>0</v>
      </c>
      <c r="AB52" s="468">
        <v>0</v>
      </c>
      <c r="AC52" s="468">
        <v>0</v>
      </c>
      <c r="AD52" s="468">
        <v>0</v>
      </c>
      <c r="AE52" s="468">
        <v>0</v>
      </c>
      <c r="AF52" s="468">
        <v>0</v>
      </c>
      <c r="AG52" s="468">
        <v>144</v>
      </c>
      <c r="AH52" s="468">
        <v>2</v>
      </c>
      <c r="AI52" s="468">
        <v>146</v>
      </c>
      <c r="AJ52" s="468">
        <v>0</v>
      </c>
      <c r="AK52" s="468">
        <v>0</v>
      </c>
      <c r="AL52" s="468">
        <v>0</v>
      </c>
      <c r="AM52" s="459">
        <v>146</v>
      </c>
    </row>
    <row r="53" spans="1:42" ht="23.25" customHeight="1" x14ac:dyDescent="0.2">
      <c r="A53" s="1223"/>
      <c r="B53" s="1213"/>
      <c r="C53" s="597" t="s">
        <v>489</v>
      </c>
      <c r="D53" s="472">
        <v>1</v>
      </c>
      <c r="E53" s="468">
        <v>35</v>
      </c>
      <c r="F53" s="468">
        <v>1</v>
      </c>
      <c r="G53" s="468">
        <v>36</v>
      </c>
      <c r="H53" s="468">
        <v>57</v>
      </c>
      <c r="I53" s="468">
        <v>1</v>
      </c>
      <c r="J53" s="468">
        <v>58</v>
      </c>
      <c r="K53" s="468">
        <v>56</v>
      </c>
      <c r="L53" s="468">
        <v>1</v>
      </c>
      <c r="M53" s="472">
        <v>57</v>
      </c>
      <c r="N53" s="557">
        <v>148</v>
      </c>
      <c r="O53" s="555">
        <v>3</v>
      </c>
      <c r="P53" s="643">
        <v>151</v>
      </c>
      <c r="Q53" s="473">
        <v>0</v>
      </c>
      <c r="R53" s="468">
        <v>0</v>
      </c>
      <c r="S53" s="468">
        <v>0</v>
      </c>
      <c r="T53" s="468">
        <v>0</v>
      </c>
      <c r="U53" s="468">
        <v>0</v>
      </c>
      <c r="V53" s="468">
        <v>0</v>
      </c>
      <c r="W53" s="468">
        <v>0</v>
      </c>
      <c r="X53" s="468">
        <v>0</v>
      </c>
      <c r="Y53" s="468">
        <v>0</v>
      </c>
      <c r="Z53" s="468">
        <v>0</v>
      </c>
      <c r="AA53" s="468">
        <v>0</v>
      </c>
      <c r="AB53" s="468">
        <v>0</v>
      </c>
      <c r="AC53" s="468">
        <v>0</v>
      </c>
      <c r="AD53" s="468">
        <v>0</v>
      </c>
      <c r="AE53" s="468">
        <v>0</v>
      </c>
      <c r="AF53" s="468">
        <v>0</v>
      </c>
      <c r="AG53" s="468">
        <v>148</v>
      </c>
      <c r="AH53" s="468">
        <v>3</v>
      </c>
      <c r="AI53" s="468">
        <v>151</v>
      </c>
      <c r="AJ53" s="468">
        <v>0</v>
      </c>
      <c r="AK53" s="468">
        <v>0</v>
      </c>
      <c r="AL53" s="468">
        <v>0</v>
      </c>
      <c r="AM53" s="459">
        <v>151</v>
      </c>
    </row>
    <row r="54" spans="1:42" ht="23.25" customHeight="1" x14ac:dyDescent="0.2">
      <c r="A54" s="1223"/>
      <c r="B54" s="1214"/>
      <c r="C54" s="597" t="s">
        <v>564</v>
      </c>
      <c r="D54" s="620">
        <v>1</v>
      </c>
      <c r="E54" s="468">
        <v>0</v>
      </c>
      <c r="F54" s="468">
        <v>0</v>
      </c>
      <c r="G54" s="468">
        <v>0</v>
      </c>
      <c r="H54" s="468">
        <v>48</v>
      </c>
      <c r="I54" s="468">
        <v>0</v>
      </c>
      <c r="J54" s="468">
        <v>48</v>
      </c>
      <c r="K54" s="468">
        <v>65</v>
      </c>
      <c r="L54" s="468">
        <v>0</v>
      </c>
      <c r="M54" s="472">
        <v>65</v>
      </c>
      <c r="N54" s="557">
        <v>113</v>
      </c>
      <c r="O54" s="555">
        <v>0</v>
      </c>
      <c r="P54" s="643">
        <v>113</v>
      </c>
      <c r="Q54" s="624">
        <v>0</v>
      </c>
      <c r="R54" s="468">
        <v>0</v>
      </c>
      <c r="S54" s="468">
        <v>0</v>
      </c>
      <c r="T54" s="468">
        <v>0</v>
      </c>
      <c r="U54" s="468">
        <v>0</v>
      </c>
      <c r="V54" s="468">
        <v>0</v>
      </c>
      <c r="W54" s="468">
        <v>0</v>
      </c>
      <c r="X54" s="468">
        <v>0</v>
      </c>
      <c r="Y54" s="468">
        <v>0</v>
      </c>
      <c r="Z54" s="468">
        <v>0</v>
      </c>
      <c r="AA54" s="468">
        <v>0</v>
      </c>
      <c r="AB54" s="468">
        <v>0</v>
      </c>
      <c r="AC54" s="468">
        <v>0</v>
      </c>
      <c r="AD54" s="468">
        <v>0</v>
      </c>
      <c r="AE54" s="468">
        <v>0</v>
      </c>
      <c r="AF54" s="468">
        <v>0</v>
      </c>
      <c r="AG54" s="468">
        <v>113</v>
      </c>
      <c r="AH54" s="468">
        <v>0</v>
      </c>
      <c r="AI54" s="468">
        <v>113</v>
      </c>
      <c r="AJ54" s="468">
        <v>0</v>
      </c>
      <c r="AK54" s="468">
        <v>0</v>
      </c>
      <c r="AL54" s="468">
        <v>0</v>
      </c>
      <c r="AM54" s="459">
        <v>113</v>
      </c>
    </row>
    <row r="55" spans="1:42" s="629" customFormat="1" ht="23.25" customHeight="1" x14ac:dyDescent="0.2">
      <c r="A55" s="1223"/>
      <c r="B55" s="1220" t="s">
        <v>646</v>
      </c>
      <c r="C55" s="486" t="s">
        <v>1</v>
      </c>
      <c r="D55" s="260">
        <v>2</v>
      </c>
      <c r="E55" s="260">
        <v>31</v>
      </c>
      <c r="F55" s="260">
        <v>68</v>
      </c>
      <c r="G55" s="260">
        <v>99</v>
      </c>
      <c r="H55" s="260">
        <v>19</v>
      </c>
      <c r="I55" s="260">
        <v>31</v>
      </c>
      <c r="J55" s="260">
        <v>50</v>
      </c>
      <c r="K55" s="260">
        <v>21</v>
      </c>
      <c r="L55" s="260">
        <v>39</v>
      </c>
      <c r="M55" s="260">
        <v>60</v>
      </c>
      <c r="N55" s="260">
        <v>71</v>
      </c>
      <c r="O55" s="260">
        <v>138</v>
      </c>
      <c r="P55" s="644">
        <v>209</v>
      </c>
      <c r="Q55" s="260">
        <v>0</v>
      </c>
      <c r="R55" s="497">
        <v>0</v>
      </c>
      <c r="S55" s="260">
        <v>0</v>
      </c>
      <c r="T55" s="260">
        <v>0</v>
      </c>
      <c r="U55" s="260">
        <v>0</v>
      </c>
      <c r="V55" s="260">
        <v>0</v>
      </c>
      <c r="W55" s="260">
        <v>0</v>
      </c>
      <c r="X55" s="260">
        <v>0</v>
      </c>
      <c r="Y55" s="260">
        <v>0</v>
      </c>
      <c r="Z55" s="260">
        <v>0</v>
      </c>
      <c r="AA55" s="260">
        <v>0</v>
      </c>
      <c r="AB55" s="260">
        <v>0</v>
      </c>
      <c r="AC55" s="260">
        <v>0</v>
      </c>
      <c r="AD55" s="260">
        <v>0</v>
      </c>
      <c r="AE55" s="260">
        <v>0</v>
      </c>
      <c r="AF55" s="260">
        <v>0</v>
      </c>
      <c r="AG55" s="260">
        <v>71</v>
      </c>
      <c r="AH55" s="260">
        <v>138</v>
      </c>
      <c r="AI55" s="260">
        <v>209</v>
      </c>
      <c r="AJ55" s="260">
        <v>0</v>
      </c>
      <c r="AK55" s="260">
        <v>0</v>
      </c>
      <c r="AL55" s="260">
        <v>0</v>
      </c>
      <c r="AM55" s="260">
        <v>209</v>
      </c>
    </row>
    <row r="56" spans="1:42" s="629" customFormat="1" ht="23.25" customHeight="1" x14ac:dyDescent="0.2">
      <c r="A56" s="1223"/>
      <c r="B56" s="1221"/>
      <c r="C56" s="262" t="s">
        <v>644</v>
      </c>
      <c r="D56" s="263">
        <v>1</v>
      </c>
      <c r="E56" s="264">
        <v>13</v>
      </c>
      <c r="F56" s="263">
        <v>53</v>
      </c>
      <c r="G56" s="264">
        <v>66</v>
      </c>
      <c r="H56" s="263">
        <v>4</v>
      </c>
      <c r="I56" s="264">
        <v>23</v>
      </c>
      <c r="J56" s="263">
        <v>27</v>
      </c>
      <c r="K56" s="264">
        <v>10</v>
      </c>
      <c r="L56" s="263">
        <v>27</v>
      </c>
      <c r="M56" s="264">
        <v>37</v>
      </c>
      <c r="N56" s="263">
        <v>27</v>
      </c>
      <c r="O56" s="264">
        <v>103</v>
      </c>
      <c r="P56" s="265">
        <v>130</v>
      </c>
      <c r="Q56" s="263">
        <v>0</v>
      </c>
      <c r="R56" s="271">
        <v>0</v>
      </c>
      <c r="S56" s="263">
        <v>0</v>
      </c>
      <c r="T56" s="263">
        <v>0</v>
      </c>
      <c r="U56" s="263">
        <v>0</v>
      </c>
      <c r="V56" s="263">
        <v>0</v>
      </c>
      <c r="W56" s="263">
        <v>0</v>
      </c>
      <c r="X56" s="263">
        <v>0</v>
      </c>
      <c r="Y56" s="263">
        <v>0</v>
      </c>
      <c r="Z56" s="263">
        <v>0</v>
      </c>
      <c r="AA56" s="263">
        <v>0</v>
      </c>
      <c r="AB56" s="263">
        <v>0</v>
      </c>
      <c r="AC56" s="263">
        <v>0</v>
      </c>
      <c r="AD56" s="263">
        <v>0</v>
      </c>
      <c r="AE56" s="263">
        <v>0</v>
      </c>
      <c r="AF56" s="263">
        <v>0</v>
      </c>
      <c r="AG56" s="266">
        <v>27</v>
      </c>
      <c r="AH56" s="267">
        <v>103</v>
      </c>
      <c r="AI56" s="266">
        <v>130</v>
      </c>
      <c r="AJ56" s="264">
        <v>0</v>
      </c>
      <c r="AK56" s="263">
        <v>0</v>
      </c>
      <c r="AL56" s="264">
        <v>0</v>
      </c>
      <c r="AM56" s="263">
        <v>130</v>
      </c>
    </row>
    <row r="57" spans="1:42" s="629" customFormat="1" ht="23.25" customHeight="1" x14ac:dyDescent="0.2">
      <c r="A57" s="1223"/>
      <c r="B57" s="1222"/>
      <c r="C57" s="290" t="s">
        <v>645</v>
      </c>
      <c r="D57" s="268">
        <v>1</v>
      </c>
      <c r="E57" s="269">
        <v>18</v>
      </c>
      <c r="F57" s="268">
        <v>15</v>
      </c>
      <c r="G57" s="269">
        <v>33</v>
      </c>
      <c r="H57" s="268">
        <v>15</v>
      </c>
      <c r="I57" s="269">
        <v>8</v>
      </c>
      <c r="J57" s="268">
        <v>23</v>
      </c>
      <c r="K57" s="269">
        <v>11</v>
      </c>
      <c r="L57" s="268">
        <v>12</v>
      </c>
      <c r="M57" s="269">
        <v>23</v>
      </c>
      <c r="N57" s="268">
        <v>44</v>
      </c>
      <c r="O57" s="269">
        <v>35</v>
      </c>
      <c r="P57" s="645">
        <v>79</v>
      </c>
      <c r="Q57" s="268">
        <v>0</v>
      </c>
      <c r="R57" s="275">
        <v>0</v>
      </c>
      <c r="S57" s="268">
        <v>0</v>
      </c>
      <c r="T57" s="268">
        <v>0</v>
      </c>
      <c r="U57" s="268">
        <v>0</v>
      </c>
      <c r="V57" s="268">
        <v>0</v>
      </c>
      <c r="W57" s="268">
        <v>0</v>
      </c>
      <c r="X57" s="268">
        <v>0</v>
      </c>
      <c r="Y57" s="268">
        <v>0</v>
      </c>
      <c r="Z57" s="268">
        <v>0</v>
      </c>
      <c r="AA57" s="268">
        <v>0</v>
      </c>
      <c r="AB57" s="268">
        <v>0</v>
      </c>
      <c r="AC57" s="268">
        <v>0</v>
      </c>
      <c r="AD57" s="268">
        <v>0</v>
      </c>
      <c r="AE57" s="268">
        <v>0</v>
      </c>
      <c r="AF57" s="268">
        <v>0</v>
      </c>
      <c r="AG57" s="274">
        <v>44</v>
      </c>
      <c r="AH57" s="276">
        <v>35</v>
      </c>
      <c r="AI57" s="274">
        <v>79</v>
      </c>
      <c r="AJ57" s="269">
        <v>0</v>
      </c>
      <c r="AK57" s="268">
        <v>0</v>
      </c>
      <c r="AL57" s="269">
        <v>0</v>
      </c>
      <c r="AM57" s="268">
        <v>79</v>
      </c>
    </row>
    <row r="58" spans="1:42" ht="23.25" customHeight="1" x14ac:dyDescent="0.2">
      <c r="A58" s="1223"/>
      <c r="B58" s="1215" t="s">
        <v>490</v>
      </c>
      <c r="C58" s="601" t="s">
        <v>1</v>
      </c>
      <c r="D58" s="621">
        <v>6</v>
      </c>
      <c r="E58" s="463">
        <v>7</v>
      </c>
      <c r="F58" s="463">
        <v>220</v>
      </c>
      <c r="G58" s="463">
        <v>227</v>
      </c>
      <c r="H58" s="463">
        <v>13</v>
      </c>
      <c r="I58" s="463">
        <v>193</v>
      </c>
      <c r="J58" s="463">
        <v>206</v>
      </c>
      <c r="K58" s="463">
        <v>11</v>
      </c>
      <c r="L58" s="463">
        <v>204</v>
      </c>
      <c r="M58" s="463">
        <v>215</v>
      </c>
      <c r="N58" s="463">
        <v>31</v>
      </c>
      <c r="O58" s="463">
        <v>617</v>
      </c>
      <c r="P58" s="646">
        <v>648</v>
      </c>
      <c r="Q58" s="657">
        <v>0</v>
      </c>
      <c r="R58" s="463">
        <v>0</v>
      </c>
      <c r="S58" s="463">
        <v>0</v>
      </c>
      <c r="T58" s="463">
        <v>0</v>
      </c>
      <c r="U58" s="463">
        <v>0</v>
      </c>
      <c r="V58" s="463">
        <v>0</v>
      </c>
      <c r="W58" s="463">
        <v>0</v>
      </c>
      <c r="X58" s="463">
        <v>0</v>
      </c>
      <c r="Y58" s="463">
        <v>0</v>
      </c>
      <c r="Z58" s="463">
        <v>0</v>
      </c>
      <c r="AA58" s="463">
        <v>0</v>
      </c>
      <c r="AB58" s="463">
        <v>0</v>
      </c>
      <c r="AC58" s="463">
        <v>0</v>
      </c>
      <c r="AD58" s="463">
        <v>0</v>
      </c>
      <c r="AE58" s="463">
        <v>0</v>
      </c>
      <c r="AF58" s="463">
        <v>0</v>
      </c>
      <c r="AG58" s="463">
        <v>31</v>
      </c>
      <c r="AH58" s="463">
        <v>617</v>
      </c>
      <c r="AI58" s="463">
        <v>648</v>
      </c>
      <c r="AJ58" s="463">
        <v>0</v>
      </c>
      <c r="AK58" s="463">
        <v>0</v>
      </c>
      <c r="AL58" s="463">
        <v>0</v>
      </c>
      <c r="AM58" s="602">
        <v>648</v>
      </c>
    </row>
    <row r="59" spans="1:42" ht="23.25" customHeight="1" x14ac:dyDescent="0.2">
      <c r="A59" s="1223"/>
      <c r="B59" s="1216"/>
      <c r="C59" s="597" t="s">
        <v>446</v>
      </c>
      <c r="D59" s="472">
        <v>1</v>
      </c>
      <c r="E59" s="468">
        <v>0</v>
      </c>
      <c r="F59" s="468">
        <v>44</v>
      </c>
      <c r="G59" s="468">
        <v>44</v>
      </c>
      <c r="H59" s="468">
        <v>0</v>
      </c>
      <c r="I59" s="468">
        <v>51</v>
      </c>
      <c r="J59" s="468">
        <v>51</v>
      </c>
      <c r="K59" s="468">
        <v>0</v>
      </c>
      <c r="L59" s="468">
        <v>50</v>
      </c>
      <c r="M59" s="472">
        <v>50</v>
      </c>
      <c r="N59" s="557">
        <v>0</v>
      </c>
      <c r="O59" s="555">
        <v>145</v>
      </c>
      <c r="P59" s="643">
        <v>145</v>
      </c>
      <c r="Q59" s="473">
        <v>0</v>
      </c>
      <c r="R59" s="468">
        <v>0</v>
      </c>
      <c r="S59" s="468">
        <v>0</v>
      </c>
      <c r="T59" s="468">
        <v>0</v>
      </c>
      <c r="U59" s="468">
        <v>0</v>
      </c>
      <c r="V59" s="468">
        <v>0</v>
      </c>
      <c r="W59" s="468">
        <v>0</v>
      </c>
      <c r="X59" s="468">
        <v>0</v>
      </c>
      <c r="Y59" s="468">
        <v>0</v>
      </c>
      <c r="Z59" s="468">
        <v>0</v>
      </c>
      <c r="AA59" s="468">
        <v>0</v>
      </c>
      <c r="AB59" s="468">
        <v>0</v>
      </c>
      <c r="AC59" s="468">
        <v>0</v>
      </c>
      <c r="AD59" s="468">
        <v>0</v>
      </c>
      <c r="AE59" s="468">
        <v>0</v>
      </c>
      <c r="AF59" s="468">
        <v>0</v>
      </c>
      <c r="AG59" s="468">
        <v>0</v>
      </c>
      <c r="AH59" s="468">
        <v>145</v>
      </c>
      <c r="AI59" s="468">
        <v>145</v>
      </c>
      <c r="AJ59" s="468">
        <v>0</v>
      </c>
      <c r="AK59" s="468">
        <v>0</v>
      </c>
      <c r="AL59" s="468">
        <v>0</v>
      </c>
      <c r="AM59" s="459">
        <v>145</v>
      </c>
    </row>
    <row r="60" spans="1:42" ht="23.25" customHeight="1" x14ac:dyDescent="0.2">
      <c r="A60" s="1223"/>
      <c r="B60" s="1216"/>
      <c r="C60" s="597" t="s">
        <v>491</v>
      </c>
      <c r="D60" s="472">
        <v>1</v>
      </c>
      <c r="E60" s="468">
        <v>11</v>
      </c>
      <c r="F60" s="468">
        <v>26</v>
      </c>
      <c r="G60" s="468">
        <v>37</v>
      </c>
      <c r="H60" s="468">
        <v>13</v>
      </c>
      <c r="I60" s="468">
        <v>25</v>
      </c>
      <c r="J60" s="468">
        <v>38</v>
      </c>
      <c r="K60" s="468">
        <v>11</v>
      </c>
      <c r="L60" s="468">
        <v>18</v>
      </c>
      <c r="M60" s="472">
        <v>29</v>
      </c>
      <c r="N60" s="557">
        <v>35</v>
      </c>
      <c r="O60" s="555">
        <v>69</v>
      </c>
      <c r="P60" s="643">
        <v>104</v>
      </c>
      <c r="Q60" s="473">
        <v>0</v>
      </c>
      <c r="R60" s="468">
        <v>0</v>
      </c>
      <c r="S60" s="468">
        <v>0</v>
      </c>
      <c r="T60" s="468">
        <v>0</v>
      </c>
      <c r="U60" s="468">
        <v>0</v>
      </c>
      <c r="V60" s="468">
        <v>0</v>
      </c>
      <c r="W60" s="468">
        <v>0</v>
      </c>
      <c r="X60" s="468">
        <v>0</v>
      </c>
      <c r="Y60" s="468">
        <v>0</v>
      </c>
      <c r="Z60" s="468">
        <v>0</v>
      </c>
      <c r="AA60" s="468">
        <v>0</v>
      </c>
      <c r="AB60" s="468">
        <v>0</v>
      </c>
      <c r="AC60" s="468">
        <v>0</v>
      </c>
      <c r="AD60" s="468">
        <v>0</v>
      </c>
      <c r="AE60" s="468">
        <v>0</v>
      </c>
      <c r="AF60" s="468">
        <v>0</v>
      </c>
      <c r="AG60" s="468">
        <v>35</v>
      </c>
      <c r="AH60" s="468">
        <v>69</v>
      </c>
      <c r="AI60" s="468">
        <v>104</v>
      </c>
      <c r="AJ60" s="468"/>
      <c r="AK60" s="468"/>
      <c r="AL60" s="468">
        <v>0</v>
      </c>
      <c r="AM60" s="459">
        <v>104</v>
      </c>
    </row>
    <row r="61" spans="1:42" ht="23.25" customHeight="1" x14ac:dyDescent="0.2">
      <c r="A61" s="1223"/>
      <c r="B61" s="1216"/>
      <c r="C61" s="597" t="s">
        <v>492</v>
      </c>
      <c r="D61" s="472">
        <v>1</v>
      </c>
      <c r="E61" s="468">
        <v>2</v>
      </c>
      <c r="F61" s="468">
        <v>15</v>
      </c>
      <c r="G61" s="468">
        <v>17</v>
      </c>
      <c r="H61" s="468">
        <v>4</v>
      </c>
      <c r="I61" s="468">
        <v>17</v>
      </c>
      <c r="J61" s="468">
        <v>21</v>
      </c>
      <c r="K61" s="468">
        <v>1</v>
      </c>
      <c r="L61" s="468">
        <v>19</v>
      </c>
      <c r="M61" s="472">
        <v>20</v>
      </c>
      <c r="N61" s="557">
        <v>7</v>
      </c>
      <c r="O61" s="555">
        <v>51</v>
      </c>
      <c r="P61" s="643">
        <v>58</v>
      </c>
      <c r="Q61" s="473">
        <v>0</v>
      </c>
      <c r="R61" s="468">
        <v>0</v>
      </c>
      <c r="S61" s="468">
        <v>0</v>
      </c>
      <c r="T61" s="468">
        <v>0</v>
      </c>
      <c r="U61" s="468">
        <v>0</v>
      </c>
      <c r="V61" s="468">
        <v>0</v>
      </c>
      <c r="W61" s="468">
        <v>0</v>
      </c>
      <c r="X61" s="468">
        <v>0</v>
      </c>
      <c r="Y61" s="468">
        <v>0</v>
      </c>
      <c r="Z61" s="468">
        <v>0</v>
      </c>
      <c r="AA61" s="468">
        <v>0</v>
      </c>
      <c r="AB61" s="468">
        <v>0</v>
      </c>
      <c r="AC61" s="468">
        <v>0</v>
      </c>
      <c r="AD61" s="468">
        <v>0</v>
      </c>
      <c r="AE61" s="468">
        <v>0</v>
      </c>
      <c r="AF61" s="468">
        <v>0</v>
      </c>
      <c r="AG61" s="468">
        <v>7</v>
      </c>
      <c r="AH61" s="468">
        <v>51</v>
      </c>
      <c r="AI61" s="468">
        <v>58</v>
      </c>
      <c r="AJ61" s="468">
        <v>0</v>
      </c>
      <c r="AK61" s="468">
        <v>0</v>
      </c>
      <c r="AL61" s="468">
        <v>0</v>
      </c>
      <c r="AM61" s="459">
        <v>58</v>
      </c>
    </row>
    <row r="62" spans="1:42" ht="23.25" customHeight="1" x14ac:dyDescent="0.2">
      <c r="A62" s="1223"/>
      <c r="B62" s="1216"/>
      <c r="C62" s="597" t="s">
        <v>493</v>
      </c>
      <c r="D62" s="472">
        <v>1</v>
      </c>
      <c r="E62" s="468">
        <v>29</v>
      </c>
      <c r="F62" s="468">
        <v>32</v>
      </c>
      <c r="G62" s="468">
        <v>61</v>
      </c>
      <c r="H62" s="468">
        <v>27</v>
      </c>
      <c r="I62" s="468">
        <v>22</v>
      </c>
      <c r="J62" s="468">
        <v>49</v>
      </c>
      <c r="K62" s="468">
        <v>33</v>
      </c>
      <c r="L62" s="468">
        <v>23</v>
      </c>
      <c r="M62" s="472">
        <v>56</v>
      </c>
      <c r="N62" s="557">
        <v>89</v>
      </c>
      <c r="O62" s="555">
        <v>77</v>
      </c>
      <c r="P62" s="643">
        <v>166</v>
      </c>
      <c r="Q62" s="473">
        <v>0</v>
      </c>
      <c r="R62" s="468">
        <v>0</v>
      </c>
      <c r="S62" s="468">
        <v>0</v>
      </c>
      <c r="T62" s="468">
        <v>0</v>
      </c>
      <c r="U62" s="468">
        <v>0</v>
      </c>
      <c r="V62" s="468">
        <v>0</v>
      </c>
      <c r="W62" s="468">
        <v>0</v>
      </c>
      <c r="X62" s="468">
        <v>0</v>
      </c>
      <c r="Y62" s="468">
        <v>0</v>
      </c>
      <c r="Z62" s="468">
        <v>0</v>
      </c>
      <c r="AA62" s="468">
        <v>0</v>
      </c>
      <c r="AB62" s="468">
        <v>0</v>
      </c>
      <c r="AC62" s="468">
        <v>0</v>
      </c>
      <c r="AD62" s="468">
        <v>0</v>
      </c>
      <c r="AE62" s="468">
        <v>0</v>
      </c>
      <c r="AF62" s="468">
        <v>0</v>
      </c>
      <c r="AG62" s="468">
        <v>89</v>
      </c>
      <c r="AH62" s="468">
        <v>77</v>
      </c>
      <c r="AI62" s="468">
        <v>166</v>
      </c>
      <c r="AJ62" s="468">
        <v>0</v>
      </c>
      <c r="AK62" s="468">
        <v>0</v>
      </c>
      <c r="AL62" s="468">
        <v>0</v>
      </c>
      <c r="AM62" s="459">
        <v>166</v>
      </c>
    </row>
    <row r="63" spans="1:42" ht="23.25" customHeight="1" x14ac:dyDescent="0.2">
      <c r="A63" s="1223"/>
      <c r="B63" s="1217"/>
      <c r="C63" s="597" t="s">
        <v>494</v>
      </c>
      <c r="D63" s="620">
        <v>1</v>
      </c>
      <c r="E63" s="468">
        <v>0</v>
      </c>
      <c r="F63" s="468">
        <v>43</v>
      </c>
      <c r="G63" s="468">
        <v>43</v>
      </c>
      <c r="H63" s="468">
        <v>0</v>
      </c>
      <c r="I63" s="468">
        <v>35</v>
      </c>
      <c r="J63" s="468">
        <v>35</v>
      </c>
      <c r="K63" s="468">
        <v>0</v>
      </c>
      <c r="L63" s="468">
        <v>29</v>
      </c>
      <c r="M63" s="472">
        <v>29</v>
      </c>
      <c r="N63" s="557">
        <v>0</v>
      </c>
      <c r="O63" s="555">
        <v>107</v>
      </c>
      <c r="P63" s="643">
        <v>107</v>
      </c>
      <c r="Q63" s="624">
        <v>0</v>
      </c>
      <c r="R63" s="468">
        <v>0</v>
      </c>
      <c r="S63" s="468">
        <v>0</v>
      </c>
      <c r="T63" s="468">
        <v>0</v>
      </c>
      <c r="U63" s="468">
        <v>0</v>
      </c>
      <c r="V63" s="468">
        <v>0</v>
      </c>
      <c r="W63" s="468">
        <v>0</v>
      </c>
      <c r="X63" s="468">
        <v>0</v>
      </c>
      <c r="Y63" s="468">
        <v>0</v>
      </c>
      <c r="Z63" s="468">
        <v>0</v>
      </c>
      <c r="AA63" s="468">
        <v>0</v>
      </c>
      <c r="AB63" s="468">
        <v>0</v>
      </c>
      <c r="AC63" s="468">
        <v>0</v>
      </c>
      <c r="AD63" s="468">
        <v>0</v>
      </c>
      <c r="AE63" s="468">
        <v>0</v>
      </c>
      <c r="AF63" s="468">
        <v>0</v>
      </c>
      <c r="AG63" s="468">
        <v>0</v>
      </c>
      <c r="AH63" s="468">
        <v>107</v>
      </c>
      <c r="AI63" s="468">
        <v>107</v>
      </c>
      <c r="AJ63" s="468">
        <v>0</v>
      </c>
      <c r="AK63" s="468">
        <v>0</v>
      </c>
      <c r="AL63" s="468">
        <v>0</v>
      </c>
      <c r="AM63" s="459">
        <v>107</v>
      </c>
    </row>
    <row r="64" spans="1:42" ht="23.25" customHeight="1" x14ac:dyDescent="0.2">
      <c r="A64" s="1223"/>
      <c r="B64" s="636" t="s">
        <v>495</v>
      </c>
      <c r="C64" s="598" t="s">
        <v>495</v>
      </c>
      <c r="D64" s="603">
        <v>1</v>
      </c>
      <c r="E64" s="603">
        <v>0</v>
      </c>
      <c r="F64" s="603">
        <v>37</v>
      </c>
      <c r="G64" s="604">
        <v>37</v>
      </c>
      <c r="H64" s="603">
        <v>0</v>
      </c>
      <c r="I64" s="603">
        <v>15</v>
      </c>
      <c r="J64" s="604">
        <v>15</v>
      </c>
      <c r="K64" s="603">
        <v>4</v>
      </c>
      <c r="L64" s="603">
        <v>37</v>
      </c>
      <c r="M64" s="604">
        <v>41</v>
      </c>
      <c r="N64" s="583">
        <v>4</v>
      </c>
      <c r="O64" s="583">
        <v>89</v>
      </c>
      <c r="P64" s="641">
        <v>93</v>
      </c>
      <c r="Q64" s="658">
        <v>0</v>
      </c>
      <c r="R64" s="659">
        <v>0</v>
      </c>
      <c r="S64" s="659">
        <v>0</v>
      </c>
      <c r="T64" s="659">
        <v>0</v>
      </c>
      <c r="U64" s="659">
        <v>0</v>
      </c>
      <c r="V64" s="659">
        <v>0</v>
      </c>
      <c r="W64" s="659">
        <v>0</v>
      </c>
      <c r="X64" s="659">
        <v>0</v>
      </c>
      <c r="Y64" s="659">
        <v>0</v>
      </c>
      <c r="Z64" s="659">
        <v>0</v>
      </c>
      <c r="AA64" s="659">
        <v>0</v>
      </c>
      <c r="AB64" s="659">
        <v>0</v>
      </c>
      <c r="AC64" s="659">
        <v>0</v>
      </c>
      <c r="AD64" s="659">
        <v>0</v>
      </c>
      <c r="AE64" s="659">
        <v>0</v>
      </c>
      <c r="AF64" s="659">
        <v>0</v>
      </c>
      <c r="AG64" s="599">
        <v>4</v>
      </c>
      <c r="AH64" s="599">
        <v>89</v>
      </c>
      <c r="AI64" s="599">
        <v>93</v>
      </c>
      <c r="AJ64" s="599">
        <v>0</v>
      </c>
      <c r="AK64" s="599">
        <v>0</v>
      </c>
      <c r="AL64" s="599">
        <v>0</v>
      </c>
      <c r="AM64" s="600">
        <v>93</v>
      </c>
    </row>
    <row r="65" spans="1:39" ht="23.25" customHeight="1" x14ac:dyDescent="0.2">
      <c r="A65" s="1223"/>
      <c r="B65" s="636" t="s">
        <v>496</v>
      </c>
      <c r="C65" s="598" t="s">
        <v>497</v>
      </c>
      <c r="D65" s="603">
        <v>2</v>
      </c>
      <c r="E65" s="603">
        <v>0</v>
      </c>
      <c r="F65" s="603">
        <v>101</v>
      </c>
      <c r="G65" s="604">
        <v>101</v>
      </c>
      <c r="H65" s="603">
        <v>0</v>
      </c>
      <c r="I65" s="603">
        <v>110</v>
      </c>
      <c r="J65" s="604">
        <v>110</v>
      </c>
      <c r="K65" s="603">
        <v>0</v>
      </c>
      <c r="L65" s="603">
        <v>112</v>
      </c>
      <c r="M65" s="604">
        <v>112</v>
      </c>
      <c r="N65" s="583">
        <v>0</v>
      </c>
      <c r="O65" s="583">
        <v>323</v>
      </c>
      <c r="P65" s="641">
        <v>323</v>
      </c>
      <c r="Q65" s="658">
        <v>0</v>
      </c>
      <c r="R65" s="659">
        <v>0</v>
      </c>
      <c r="S65" s="659">
        <v>0</v>
      </c>
      <c r="T65" s="659">
        <v>0</v>
      </c>
      <c r="U65" s="659">
        <v>0</v>
      </c>
      <c r="V65" s="659">
        <v>0</v>
      </c>
      <c r="W65" s="659">
        <v>0</v>
      </c>
      <c r="X65" s="659">
        <v>0</v>
      </c>
      <c r="Y65" s="659">
        <v>0</v>
      </c>
      <c r="Z65" s="659">
        <v>0</v>
      </c>
      <c r="AA65" s="659">
        <v>0</v>
      </c>
      <c r="AB65" s="659">
        <v>0</v>
      </c>
      <c r="AC65" s="659">
        <v>0</v>
      </c>
      <c r="AD65" s="659">
        <v>0</v>
      </c>
      <c r="AE65" s="659">
        <v>0</v>
      </c>
      <c r="AF65" s="659">
        <v>0</v>
      </c>
      <c r="AG65" s="599">
        <v>0</v>
      </c>
      <c r="AH65" s="599">
        <v>323</v>
      </c>
      <c r="AI65" s="599">
        <v>323</v>
      </c>
      <c r="AJ65" s="599">
        <v>0</v>
      </c>
      <c r="AK65" s="599">
        <v>0</v>
      </c>
      <c r="AL65" s="599">
        <v>0</v>
      </c>
      <c r="AM65" s="600">
        <v>323</v>
      </c>
    </row>
    <row r="66" spans="1:39" ht="23.25" customHeight="1" x14ac:dyDescent="0.2">
      <c r="A66" s="1223"/>
      <c r="B66" s="636" t="s">
        <v>498</v>
      </c>
      <c r="C66" s="598" t="s">
        <v>498</v>
      </c>
      <c r="D66" s="603">
        <v>1</v>
      </c>
      <c r="E66" s="603">
        <v>3</v>
      </c>
      <c r="F66" s="603">
        <v>51</v>
      </c>
      <c r="G66" s="604">
        <v>54</v>
      </c>
      <c r="H66" s="603">
        <v>10</v>
      </c>
      <c r="I66" s="603">
        <v>39</v>
      </c>
      <c r="J66" s="604">
        <v>49</v>
      </c>
      <c r="K66" s="603">
        <v>5</v>
      </c>
      <c r="L66" s="603">
        <v>34</v>
      </c>
      <c r="M66" s="604">
        <v>39</v>
      </c>
      <c r="N66" s="583">
        <v>18</v>
      </c>
      <c r="O66" s="583">
        <v>124</v>
      </c>
      <c r="P66" s="641">
        <v>142</v>
      </c>
      <c r="Q66" s="658">
        <v>0</v>
      </c>
      <c r="R66" s="659">
        <v>0</v>
      </c>
      <c r="S66" s="659">
        <v>0</v>
      </c>
      <c r="T66" s="659">
        <v>0</v>
      </c>
      <c r="U66" s="659">
        <v>0</v>
      </c>
      <c r="V66" s="659">
        <v>0</v>
      </c>
      <c r="W66" s="659">
        <v>0</v>
      </c>
      <c r="X66" s="659">
        <v>0</v>
      </c>
      <c r="Y66" s="659">
        <v>0</v>
      </c>
      <c r="Z66" s="659">
        <v>0</v>
      </c>
      <c r="AA66" s="659">
        <v>0</v>
      </c>
      <c r="AB66" s="659">
        <v>0</v>
      </c>
      <c r="AC66" s="659">
        <v>0</v>
      </c>
      <c r="AD66" s="659">
        <v>0</v>
      </c>
      <c r="AE66" s="659">
        <v>0</v>
      </c>
      <c r="AF66" s="659">
        <v>0</v>
      </c>
      <c r="AG66" s="599">
        <v>18</v>
      </c>
      <c r="AH66" s="599">
        <v>124</v>
      </c>
      <c r="AI66" s="599">
        <v>142</v>
      </c>
      <c r="AJ66" s="599">
        <v>0</v>
      </c>
      <c r="AK66" s="599">
        <v>0</v>
      </c>
      <c r="AL66" s="599">
        <v>0</v>
      </c>
      <c r="AM66" s="600">
        <v>142</v>
      </c>
    </row>
    <row r="67" spans="1:39" ht="23.25" customHeight="1" x14ac:dyDescent="0.2">
      <c r="A67" s="1223"/>
      <c r="B67" s="635" t="s">
        <v>499</v>
      </c>
      <c r="C67" s="605" t="s">
        <v>500</v>
      </c>
      <c r="D67" s="622">
        <v>2</v>
      </c>
      <c r="E67" s="603">
        <v>4</v>
      </c>
      <c r="F67" s="603">
        <v>31</v>
      </c>
      <c r="G67" s="604">
        <v>35</v>
      </c>
      <c r="H67" s="603">
        <v>3</v>
      </c>
      <c r="I67" s="603">
        <v>29</v>
      </c>
      <c r="J67" s="604">
        <v>32</v>
      </c>
      <c r="K67" s="603">
        <v>2</v>
      </c>
      <c r="L67" s="603">
        <v>21</v>
      </c>
      <c r="M67" s="604">
        <v>23</v>
      </c>
      <c r="N67" s="583">
        <v>9</v>
      </c>
      <c r="O67" s="583">
        <v>81</v>
      </c>
      <c r="P67" s="641">
        <v>90</v>
      </c>
      <c r="Q67" s="660">
        <v>0</v>
      </c>
      <c r="R67" s="661">
        <v>0</v>
      </c>
      <c r="S67" s="661">
        <v>0</v>
      </c>
      <c r="T67" s="661">
        <v>0</v>
      </c>
      <c r="U67" s="661">
        <v>0</v>
      </c>
      <c r="V67" s="661">
        <v>0</v>
      </c>
      <c r="W67" s="661">
        <v>0</v>
      </c>
      <c r="X67" s="661">
        <v>0</v>
      </c>
      <c r="Y67" s="661">
        <v>0</v>
      </c>
      <c r="Z67" s="661">
        <v>0</v>
      </c>
      <c r="AA67" s="661">
        <v>0</v>
      </c>
      <c r="AB67" s="661">
        <v>0</v>
      </c>
      <c r="AC67" s="661">
        <v>0</v>
      </c>
      <c r="AD67" s="661">
        <v>0</v>
      </c>
      <c r="AE67" s="661">
        <v>0</v>
      </c>
      <c r="AF67" s="661">
        <v>0</v>
      </c>
      <c r="AG67" s="606">
        <v>9</v>
      </c>
      <c r="AH67" s="606">
        <v>81</v>
      </c>
      <c r="AI67" s="606">
        <v>90</v>
      </c>
      <c r="AJ67" s="606">
        <v>0</v>
      </c>
      <c r="AK67" s="606">
        <v>0</v>
      </c>
      <c r="AL67" s="606">
        <v>0</v>
      </c>
      <c r="AM67" s="596">
        <v>90</v>
      </c>
    </row>
    <row r="68" spans="1:39" ht="23.25" customHeight="1" x14ac:dyDescent="0.2">
      <c r="A68" s="1223"/>
      <c r="B68" s="637" t="s">
        <v>501</v>
      </c>
      <c r="C68" s="607" t="s">
        <v>502</v>
      </c>
      <c r="D68" s="623">
        <v>1</v>
      </c>
      <c r="E68" s="608">
        <v>11</v>
      </c>
      <c r="F68" s="608">
        <v>32</v>
      </c>
      <c r="G68" s="609">
        <v>43</v>
      </c>
      <c r="H68" s="608">
        <v>6</v>
      </c>
      <c r="I68" s="608">
        <v>29</v>
      </c>
      <c r="J68" s="609">
        <v>35</v>
      </c>
      <c r="K68" s="608">
        <v>9</v>
      </c>
      <c r="L68" s="608">
        <v>33</v>
      </c>
      <c r="M68" s="609">
        <v>42</v>
      </c>
      <c r="N68" s="610">
        <v>26</v>
      </c>
      <c r="O68" s="610">
        <v>94</v>
      </c>
      <c r="P68" s="609">
        <v>120</v>
      </c>
      <c r="Q68" s="662">
        <v>0</v>
      </c>
      <c r="R68" s="612">
        <v>0</v>
      </c>
      <c r="S68" s="612">
        <v>0</v>
      </c>
      <c r="T68" s="612">
        <v>0</v>
      </c>
      <c r="U68" s="612">
        <v>0</v>
      </c>
      <c r="V68" s="612">
        <v>0</v>
      </c>
      <c r="W68" s="612">
        <v>0</v>
      </c>
      <c r="X68" s="612">
        <v>0</v>
      </c>
      <c r="Y68" s="612">
        <v>0</v>
      </c>
      <c r="Z68" s="612">
        <v>0</v>
      </c>
      <c r="AA68" s="612">
        <v>0</v>
      </c>
      <c r="AB68" s="612">
        <v>0</v>
      </c>
      <c r="AC68" s="612">
        <v>0</v>
      </c>
      <c r="AD68" s="612">
        <v>0</v>
      </c>
      <c r="AE68" s="612">
        <v>0</v>
      </c>
      <c r="AF68" s="612">
        <v>0</v>
      </c>
      <c r="AG68" s="611">
        <v>26</v>
      </c>
      <c r="AH68" s="611">
        <v>94</v>
      </c>
      <c r="AI68" s="611">
        <v>120</v>
      </c>
      <c r="AJ68" s="611">
        <v>0</v>
      </c>
      <c r="AK68" s="611">
        <v>0</v>
      </c>
      <c r="AL68" s="611">
        <v>0</v>
      </c>
      <c r="AM68" s="612">
        <v>120</v>
      </c>
    </row>
    <row r="69" spans="1:39" ht="23.25" customHeight="1" x14ac:dyDescent="0.2">
      <c r="A69" s="1223"/>
      <c r="B69" s="1218" t="s">
        <v>484</v>
      </c>
      <c r="C69" s="1219"/>
      <c r="D69" s="623">
        <v>1</v>
      </c>
      <c r="E69" s="608">
        <v>115</v>
      </c>
      <c r="F69" s="608">
        <v>110</v>
      </c>
      <c r="G69" s="609">
        <v>225</v>
      </c>
      <c r="H69" s="608">
        <v>76</v>
      </c>
      <c r="I69" s="608">
        <v>116</v>
      </c>
      <c r="J69" s="609">
        <v>192</v>
      </c>
      <c r="K69" s="608">
        <v>78</v>
      </c>
      <c r="L69" s="608">
        <v>89</v>
      </c>
      <c r="M69" s="609">
        <v>167</v>
      </c>
      <c r="N69" s="610">
        <v>269</v>
      </c>
      <c r="O69" s="610">
        <v>315</v>
      </c>
      <c r="P69" s="647">
        <v>584</v>
      </c>
      <c r="Q69" s="573">
        <v>0</v>
      </c>
      <c r="R69" s="613">
        <v>0</v>
      </c>
      <c r="S69" s="613">
        <v>0</v>
      </c>
      <c r="T69" s="613">
        <v>0</v>
      </c>
      <c r="U69" s="613">
        <v>0</v>
      </c>
      <c r="V69" s="613">
        <v>0</v>
      </c>
      <c r="W69" s="613">
        <v>0</v>
      </c>
      <c r="X69" s="613">
        <v>0</v>
      </c>
      <c r="Y69" s="613">
        <v>0</v>
      </c>
      <c r="Z69" s="613">
        <v>0</v>
      </c>
      <c r="AA69" s="613">
        <v>0</v>
      </c>
      <c r="AB69" s="613">
        <v>0</v>
      </c>
      <c r="AC69" s="613">
        <v>0</v>
      </c>
      <c r="AD69" s="613">
        <v>0</v>
      </c>
      <c r="AE69" s="613">
        <v>0</v>
      </c>
      <c r="AF69" s="613">
        <v>0</v>
      </c>
      <c r="AG69" s="611">
        <v>269</v>
      </c>
      <c r="AH69" s="611">
        <v>315</v>
      </c>
      <c r="AI69" s="611">
        <v>584</v>
      </c>
      <c r="AJ69" s="611">
        <v>0</v>
      </c>
      <c r="AK69" s="611">
        <v>0</v>
      </c>
      <c r="AL69" s="611">
        <v>0</v>
      </c>
      <c r="AM69" s="613">
        <v>584</v>
      </c>
    </row>
    <row r="70" spans="1:39" ht="17.25" customHeight="1" x14ac:dyDescent="0.2">
      <c r="A70" s="1207" t="s">
        <v>503</v>
      </c>
      <c r="B70" s="1207"/>
      <c r="C70" s="1207"/>
      <c r="D70" s="1207"/>
      <c r="E70" s="1207"/>
      <c r="F70" s="1207"/>
      <c r="G70" s="1207"/>
      <c r="H70" s="1207"/>
      <c r="I70" s="1207"/>
      <c r="J70" s="1207"/>
      <c r="K70" s="1207"/>
      <c r="L70" s="1207"/>
      <c r="M70" s="1207"/>
      <c r="N70" s="1207"/>
      <c r="O70" s="1207"/>
      <c r="P70" s="1207"/>
      <c r="Q70" s="1207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4"/>
      <c r="AG70" s="614"/>
      <c r="AH70" s="614"/>
      <c r="AI70" s="614"/>
      <c r="AJ70" s="614"/>
      <c r="AK70" s="614"/>
      <c r="AL70" s="615"/>
      <c r="AM70" s="615"/>
    </row>
    <row r="71" spans="1:39" x14ac:dyDescent="0.2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</row>
    <row r="72" spans="1:39" x14ac:dyDescent="0.2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</row>
    <row r="73" spans="1:39" x14ac:dyDescent="0.2">
      <c r="A73" s="249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</row>
    <row r="74" spans="1:39" x14ac:dyDescent="0.2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</row>
    <row r="75" spans="1:39" x14ac:dyDescent="0.2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</row>
    <row r="76" spans="1:39" x14ac:dyDescent="0.2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</row>
    <row r="77" spans="1:39" x14ac:dyDescent="0.2">
      <c r="A77" s="249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</row>
    <row r="78" spans="1:39" x14ac:dyDescent="0.2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</row>
    <row r="79" spans="1:39" x14ac:dyDescent="0.2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</row>
    <row r="80" spans="1:39" x14ac:dyDescent="0.2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</row>
    <row r="81" spans="1:39" x14ac:dyDescent="0.2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</row>
    <row r="82" spans="1:39" x14ac:dyDescent="0.2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</row>
    <row r="83" spans="1:39" x14ac:dyDescent="0.2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</row>
    <row r="84" spans="1:39" x14ac:dyDescent="0.2">
      <c r="A84" s="249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</row>
    <row r="85" spans="1:39" x14ac:dyDescent="0.2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</row>
    <row r="86" spans="1:39" x14ac:dyDescent="0.2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</row>
  </sheetData>
  <mergeCells count="31">
    <mergeCell ref="A1:AM1"/>
    <mergeCell ref="A6:B12"/>
    <mergeCell ref="C6:C12"/>
    <mergeCell ref="D6:P6"/>
    <mergeCell ref="Q6:AF6"/>
    <mergeCell ref="AJ7:AL8"/>
    <mergeCell ref="D8:D11"/>
    <mergeCell ref="Q8:Q11"/>
    <mergeCell ref="AG8:AI8"/>
    <mergeCell ref="A13:C13"/>
    <mergeCell ref="A14:C14"/>
    <mergeCell ref="A17:A31"/>
    <mergeCell ref="A41:B47"/>
    <mergeCell ref="C41:C47"/>
    <mergeCell ref="B26:B30"/>
    <mergeCell ref="B15:B25"/>
    <mergeCell ref="B33:C33"/>
    <mergeCell ref="D41:P41"/>
    <mergeCell ref="Q41:AF41"/>
    <mergeCell ref="D42:D47"/>
    <mergeCell ref="Q42:Q47"/>
    <mergeCell ref="A48:C48"/>
    <mergeCell ref="A70:Q70"/>
    <mergeCell ref="AJ42:AL43"/>
    <mergeCell ref="AG43:AI43"/>
    <mergeCell ref="B51:B54"/>
    <mergeCell ref="B58:B63"/>
    <mergeCell ref="B69:C69"/>
    <mergeCell ref="B55:B57"/>
    <mergeCell ref="A50:A69"/>
    <mergeCell ref="A49:C49"/>
  </mergeCells>
  <phoneticPr fontId="4"/>
  <dataValidations count="1">
    <dataValidation imeMode="off" allowBlank="1" showInputMessage="1" showErrorMessage="1" sqref="S42:AF47 E13:AM14 Q15:AM26 AG27:AM47 Q27:AF40 E15:P54 D13:D54 S48:AM54 Q42:R54 D58:AM69"/>
  </dataValidations>
  <printOptions horizontalCentered="1"/>
  <pageMargins left="0.39370078740157483" right="0.39370078740157483" top="0.59055118110236227" bottom="0.39370078740157483" header="0" footer="0.19685039370078741"/>
  <pageSetup paperSize="9" scale="55" firstPageNumber="16" orientation="portrait" useFirstPageNumber="1" r:id="rId1"/>
  <headerFooter scaleWithDoc="0">
    <oddFooter>&amp;C&amp;"ＭＳ ゴシック,標準"&amp;8－ &amp;P －</oddFooter>
  </headerFooter>
  <colBreaks count="1" manualBreakCount="1">
    <brk id="16" max="7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68"/>
  <sheetViews>
    <sheetView zoomScale="75" zoomScaleNormal="75" zoomScaleSheetLayoutView="85" zoomScalePageLayoutView="70" workbookViewId="0">
      <selection activeCell="P14" sqref="P14"/>
    </sheetView>
  </sheetViews>
  <sheetFormatPr defaultRowHeight="18.75" x14ac:dyDescent="0.45"/>
  <cols>
    <col min="1" max="1" width="2.09765625" style="358" customWidth="1"/>
    <col min="2" max="2" width="3.69921875" style="358" customWidth="1"/>
    <col min="3" max="3" width="7.69921875" style="358" customWidth="1"/>
    <col min="4" max="27" width="4.19921875" style="358" customWidth="1"/>
    <col min="28" max="16384" width="8.796875" style="358"/>
  </cols>
  <sheetData>
    <row r="1" spans="1:29" ht="36.75" customHeight="1" x14ac:dyDescent="0.45">
      <c r="A1" s="1282" t="s">
        <v>655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  <c r="T1" s="1282"/>
      <c r="U1" s="1282"/>
      <c r="V1" s="1282"/>
      <c r="W1" s="1282"/>
      <c r="X1" s="1282"/>
      <c r="Y1" s="1282"/>
      <c r="Z1" s="1282"/>
      <c r="AA1" s="1282"/>
    </row>
    <row r="2" spans="1:29" ht="18.75" customHeight="1" x14ac:dyDescent="0.65">
      <c r="A2" s="359"/>
      <c r="B2" s="359"/>
      <c r="C2" s="360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</row>
    <row r="3" spans="1:29" ht="27" customHeight="1" x14ac:dyDescent="0.45">
      <c r="A3" s="361"/>
      <c r="B3" s="362"/>
      <c r="C3" s="363" t="s">
        <v>504</v>
      </c>
      <c r="D3" s="362"/>
      <c r="E3" s="1283" t="s">
        <v>505</v>
      </c>
      <c r="F3" s="1283"/>
      <c r="G3" s="1283"/>
      <c r="H3" s="1283"/>
      <c r="I3" s="1283"/>
      <c r="J3" s="1283"/>
      <c r="K3" s="364"/>
      <c r="L3" s="362"/>
      <c r="M3" s="1283" t="s">
        <v>506</v>
      </c>
      <c r="N3" s="1283"/>
      <c r="O3" s="1283"/>
      <c r="P3" s="1283"/>
      <c r="Q3" s="1283"/>
      <c r="R3" s="1283"/>
      <c r="S3" s="365"/>
      <c r="T3" s="366"/>
      <c r="U3" s="1283" t="s">
        <v>557</v>
      </c>
      <c r="V3" s="1283"/>
      <c r="W3" s="1283"/>
      <c r="X3" s="1283"/>
      <c r="Y3" s="1283"/>
      <c r="Z3" s="1283"/>
      <c r="AA3" s="367"/>
    </row>
    <row r="4" spans="1:29" ht="27" customHeight="1" x14ac:dyDescent="0.45">
      <c r="A4" s="368" t="s">
        <v>507</v>
      </c>
      <c r="B4" s="369"/>
      <c r="C4" s="370"/>
      <c r="D4" s="371" t="s">
        <v>579</v>
      </c>
      <c r="E4" s="372" t="s">
        <v>509</v>
      </c>
      <c r="F4" s="372" t="s">
        <v>510</v>
      </c>
      <c r="G4" s="372" t="s">
        <v>511</v>
      </c>
      <c r="H4" s="372" t="s">
        <v>512</v>
      </c>
      <c r="I4" s="372" t="s">
        <v>513</v>
      </c>
      <c r="J4" s="372" t="s">
        <v>514</v>
      </c>
      <c r="K4" s="373" t="s">
        <v>1</v>
      </c>
      <c r="L4" s="374" t="s">
        <v>508</v>
      </c>
      <c r="M4" s="372" t="s">
        <v>509</v>
      </c>
      <c r="N4" s="372" t="s">
        <v>510</v>
      </c>
      <c r="O4" s="372" t="s">
        <v>511</v>
      </c>
      <c r="P4" s="372" t="s">
        <v>512</v>
      </c>
      <c r="Q4" s="372" t="s">
        <v>513</v>
      </c>
      <c r="R4" s="372" t="s">
        <v>514</v>
      </c>
      <c r="S4" s="374" t="s">
        <v>1</v>
      </c>
      <c r="T4" s="375" t="s">
        <v>508</v>
      </c>
      <c r="U4" s="372" t="s">
        <v>509</v>
      </c>
      <c r="V4" s="372" t="s">
        <v>510</v>
      </c>
      <c r="W4" s="372" t="s">
        <v>511</v>
      </c>
      <c r="X4" s="372" t="s">
        <v>512</v>
      </c>
      <c r="Y4" s="372" t="s">
        <v>513</v>
      </c>
      <c r="Z4" s="372" t="s">
        <v>514</v>
      </c>
      <c r="AA4" s="376" t="s">
        <v>1</v>
      </c>
    </row>
    <row r="5" spans="1:29" ht="27" customHeight="1" x14ac:dyDescent="0.45">
      <c r="A5" s="381"/>
      <c r="B5" s="382"/>
      <c r="C5" s="383"/>
      <c r="D5" s="378"/>
      <c r="E5" s="379"/>
      <c r="F5" s="379"/>
      <c r="G5" s="379"/>
      <c r="H5" s="379"/>
      <c r="I5" s="379"/>
      <c r="J5" s="379"/>
      <c r="K5" s="384"/>
      <c r="L5" s="378"/>
      <c r="M5" s="379"/>
      <c r="N5" s="379"/>
      <c r="O5" s="379"/>
      <c r="P5" s="379"/>
      <c r="Q5" s="379"/>
      <c r="R5" s="379"/>
      <c r="S5" s="385"/>
      <c r="T5" s="386"/>
      <c r="U5" s="379"/>
      <c r="V5" s="379"/>
      <c r="W5" s="379"/>
      <c r="X5" s="379"/>
      <c r="Y5" s="379"/>
      <c r="Z5" s="379"/>
      <c r="AA5" s="379"/>
    </row>
    <row r="6" spans="1:29" ht="27" customHeight="1" x14ac:dyDescent="0.45">
      <c r="A6" s="1284" t="s">
        <v>627</v>
      </c>
      <c r="B6" s="1285"/>
      <c r="C6" s="1286"/>
      <c r="D6" s="379">
        <f>SUM(D8:D21)</f>
        <v>19</v>
      </c>
      <c r="E6" s="379">
        <f t="shared" ref="E6:K6" si="0">SUM(E8:E21)</f>
        <v>54</v>
      </c>
      <c r="F6" s="379">
        <f t="shared" si="0"/>
        <v>141</v>
      </c>
      <c r="G6" s="379">
        <f t="shared" si="0"/>
        <v>92</v>
      </c>
      <c r="H6" s="379">
        <f t="shared" si="0"/>
        <v>30</v>
      </c>
      <c r="I6" s="379">
        <f t="shared" si="0"/>
        <v>9</v>
      </c>
      <c r="J6" s="379">
        <f t="shared" si="0"/>
        <v>7</v>
      </c>
      <c r="K6" s="380">
        <f t="shared" si="0"/>
        <v>352</v>
      </c>
      <c r="L6" s="379">
        <f>SUM(L8:L21)</f>
        <v>11</v>
      </c>
      <c r="M6" s="379">
        <f>SUM(M8:M21)</f>
        <v>38</v>
      </c>
      <c r="N6" s="379">
        <f t="shared" ref="N6:AA6" si="1">SUM(N8:N21)</f>
        <v>88</v>
      </c>
      <c r="O6" s="379">
        <f t="shared" si="1"/>
        <v>50</v>
      </c>
      <c r="P6" s="379">
        <f t="shared" si="1"/>
        <v>13</v>
      </c>
      <c r="Q6" s="379">
        <f t="shared" si="1"/>
        <v>4</v>
      </c>
      <c r="R6" s="379">
        <f t="shared" si="1"/>
        <v>5</v>
      </c>
      <c r="S6" s="385">
        <f>SUM(S8:S21)</f>
        <v>209</v>
      </c>
      <c r="T6" s="386">
        <f t="shared" si="1"/>
        <v>1</v>
      </c>
      <c r="U6" s="379">
        <f t="shared" si="1"/>
        <v>1</v>
      </c>
      <c r="V6" s="379">
        <f t="shared" si="1"/>
        <v>2</v>
      </c>
      <c r="W6" s="379">
        <f t="shared" si="1"/>
        <v>2</v>
      </c>
      <c r="X6" s="379">
        <f t="shared" si="1"/>
        <v>3</v>
      </c>
      <c r="Y6" s="379">
        <f t="shared" si="1"/>
        <v>0</v>
      </c>
      <c r="Z6" s="379">
        <f t="shared" si="1"/>
        <v>0</v>
      </c>
      <c r="AA6" s="379">
        <f t="shared" si="1"/>
        <v>9</v>
      </c>
    </row>
    <row r="7" spans="1:29" ht="27" customHeight="1" x14ac:dyDescent="0.45">
      <c r="A7" s="377"/>
      <c r="B7" s="387"/>
      <c r="C7" s="388"/>
      <c r="D7" s="389"/>
      <c r="E7" s="390"/>
      <c r="F7" s="390"/>
      <c r="G7" s="390"/>
      <c r="H7" s="390"/>
      <c r="I7" s="390"/>
      <c r="J7" s="390"/>
      <c r="K7" s="391"/>
      <c r="L7" s="389"/>
      <c r="M7" s="390"/>
      <c r="N7" s="390"/>
      <c r="O7" s="390"/>
      <c r="P7" s="390"/>
      <c r="Q7" s="390"/>
      <c r="R7" s="390"/>
      <c r="S7" s="392"/>
      <c r="T7" s="393"/>
      <c r="U7" s="390"/>
      <c r="V7" s="390"/>
      <c r="W7" s="390"/>
      <c r="X7" s="390"/>
      <c r="Y7" s="390"/>
      <c r="Z7" s="390"/>
      <c r="AA7" s="390"/>
    </row>
    <row r="8" spans="1:29" ht="27" customHeight="1" x14ac:dyDescent="0.45">
      <c r="A8" s="377"/>
      <c r="B8" s="387"/>
      <c r="C8" s="394" t="s">
        <v>197</v>
      </c>
      <c r="D8" s="395">
        <v>2</v>
      </c>
      <c r="E8" s="396">
        <v>4</v>
      </c>
      <c r="F8" s="396">
        <v>2</v>
      </c>
      <c r="G8" s="396">
        <v>1</v>
      </c>
      <c r="H8" s="396">
        <v>0</v>
      </c>
      <c r="I8" s="396">
        <v>0</v>
      </c>
      <c r="J8" s="396">
        <v>0</v>
      </c>
      <c r="K8" s="397">
        <f>SUM(D8:J8)</f>
        <v>9</v>
      </c>
      <c r="L8" s="395">
        <v>1</v>
      </c>
      <c r="M8" s="396">
        <v>3</v>
      </c>
      <c r="N8" s="396">
        <v>2</v>
      </c>
      <c r="O8" s="396">
        <v>0</v>
      </c>
      <c r="P8" s="396">
        <v>0</v>
      </c>
      <c r="Q8" s="396">
        <v>0</v>
      </c>
      <c r="R8" s="396">
        <v>0</v>
      </c>
      <c r="S8" s="398">
        <f>SUM(L8:R8)</f>
        <v>6</v>
      </c>
      <c r="T8" s="399">
        <v>0</v>
      </c>
      <c r="U8" s="396">
        <v>0</v>
      </c>
      <c r="V8" s="396">
        <v>0</v>
      </c>
      <c r="W8" s="396">
        <v>0</v>
      </c>
      <c r="X8" s="396">
        <v>0</v>
      </c>
      <c r="Y8" s="396">
        <v>0</v>
      </c>
      <c r="Z8" s="396">
        <v>0</v>
      </c>
      <c r="AA8" s="396">
        <f>SUM(T8:Z8)</f>
        <v>0</v>
      </c>
      <c r="AC8" s="400"/>
    </row>
    <row r="9" spans="1:29" ht="27" customHeight="1" x14ac:dyDescent="0.45">
      <c r="A9" s="377"/>
      <c r="B9" s="387"/>
      <c r="C9" s="394" t="s">
        <v>515</v>
      </c>
      <c r="D9" s="395">
        <v>0</v>
      </c>
      <c r="E9" s="396">
        <v>1</v>
      </c>
      <c r="F9" s="396">
        <v>2</v>
      </c>
      <c r="G9" s="396">
        <v>1</v>
      </c>
      <c r="H9" s="396">
        <v>1</v>
      </c>
      <c r="I9" s="396">
        <v>0</v>
      </c>
      <c r="J9" s="396">
        <v>0</v>
      </c>
      <c r="K9" s="397">
        <f t="shared" ref="K9:K21" si="2">SUM(D9:J9)</f>
        <v>5</v>
      </c>
      <c r="L9" s="395">
        <v>0</v>
      </c>
      <c r="M9" s="396">
        <v>0</v>
      </c>
      <c r="N9" s="396">
        <v>2</v>
      </c>
      <c r="O9" s="396">
        <v>0</v>
      </c>
      <c r="P9" s="396">
        <v>1</v>
      </c>
      <c r="Q9" s="396">
        <v>0</v>
      </c>
      <c r="R9" s="396">
        <v>0</v>
      </c>
      <c r="S9" s="398">
        <f t="shared" ref="S9:S21" si="3">SUM(L9:R9)</f>
        <v>3</v>
      </c>
      <c r="T9" s="399">
        <v>0</v>
      </c>
      <c r="U9" s="396">
        <v>0</v>
      </c>
      <c r="V9" s="396">
        <v>0</v>
      </c>
      <c r="W9" s="396">
        <v>0</v>
      </c>
      <c r="X9" s="396">
        <v>1</v>
      </c>
      <c r="Y9" s="396">
        <v>0</v>
      </c>
      <c r="Z9" s="396">
        <v>0</v>
      </c>
      <c r="AA9" s="396">
        <f t="shared" ref="AA9:AA21" si="4">SUM(T9:Z9)</f>
        <v>1</v>
      </c>
      <c r="AC9" s="400"/>
    </row>
    <row r="10" spans="1:29" ht="27" customHeight="1" x14ac:dyDescent="0.45">
      <c r="A10" s="377"/>
      <c r="B10" s="387"/>
      <c r="C10" s="394" t="s">
        <v>516</v>
      </c>
      <c r="D10" s="395">
        <v>1</v>
      </c>
      <c r="E10" s="396">
        <v>3</v>
      </c>
      <c r="F10" s="396">
        <v>15</v>
      </c>
      <c r="G10" s="396">
        <v>6</v>
      </c>
      <c r="H10" s="396">
        <v>2</v>
      </c>
      <c r="I10" s="396">
        <v>3</v>
      </c>
      <c r="J10" s="396">
        <v>0</v>
      </c>
      <c r="K10" s="397">
        <f t="shared" si="2"/>
        <v>30</v>
      </c>
      <c r="L10" s="395">
        <v>0</v>
      </c>
      <c r="M10" s="396">
        <v>1</v>
      </c>
      <c r="N10" s="396">
        <v>11</v>
      </c>
      <c r="O10" s="396">
        <v>4</v>
      </c>
      <c r="P10" s="396">
        <v>0</v>
      </c>
      <c r="Q10" s="396">
        <v>0</v>
      </c>
      <c r="R10" s="396">
        <v>0</v>
      </c>
      <c r="S10" s="398">
        <f t="shared" si="3"/>
        <v>16</v>
      </c>
      <c r="T10" s="399">
        <v>0</v>
      </c>
      <c r="U10" s="396">
        <v>0</v>
      </c>
      <c r="V10" s="396">
        <v>0</v>
      </c>
      <c r="W10" s="396">
        <v>0</v>
      </c>
      <c r="X10" s="396">
        <v>0</v>
      </c>
      <c r="Y10" s="396">
        <v>0</v>
      </c>
      <c r="Z10" s="396">
        <v>0</v>
      </c>
      <c r="AA10" s="396">
        <f t="shared" si="4"/>
        <v>0</v>
      </c>
      <c r="AC10" s="400"/>
    </row>
    <row r="11" spans="1:29" ht="27" customHeight="1" x14ac:dyDescent="0.45">
      <c r="A11" s="377"/>
      <c r="B11" s="387"/>
      <c r="C11" s="394" t="s">
        <v>517</v>
      </c>
      <c r="D11" s="395">
        <v>0</v>
      </c>
      <c r="E11" s="396">
        <v>2</v>
      </c>
      <c r="F11" s="396">
        <v>5</v>
      </c>
      <c r="G11" s="396">
        <v>2</v>
      </c>
      <c r="H11" s="396">
        <v>0</v>
      </c>
      <c r="I11" s="396">
        <v>0</v>
      </c>
      <c r="J11" s="396">
        <v>0</v>
      </c>
      <c r="K11" s="397">
        <f t="shared" si="2"/>
        <v>9</v>
      </c>
      <c r="L11" s="395">
        <v>0</v>
      </c>
      <c r="M11" s="396">
        <v>1</v>
      </c>
      <c r="N11" s="396">
        <v>2</v>
      </c>
      <c r="O11" s="396">
        <v>1</v>
      </c>
      <c r="P11" s="396">
        <v>0</v>
      </c>
      <c r="Q11" s="396">
        <v>0</v>
      </c>
      <c r="R11" s="396">
        <v>0</v>
      </c>
      <c r="S11" s="398">
        <f t="shared" si="3"/>
        <v>4</v>
      </c>
      <c r="T11" s="399">
        <v>0</v>
      </c>
      <c r="U11" s="396">
        <v>0</v>
      </c>
      <c r="V11" s="396">
        <v>0</v>
      </c>
      <c r="W11" s="396">
        <v>1</v>
      </c>
      <c r="X11" s="396">
        <v>0</v>
      </c>
      <c r="Y11" s="396">
        <v>0</v>
      </c>
      <c r="Z11" s="396">
        <v>0</v>
      </c>
      <c r="AA11" s="396">
        <f t="shared" si="4"/>
        <v>1</v>
      </c>
      <c r="AC11" s="400"/>
    </row>
    <row r="12" spans="1:29" ht="27" customHeight="1" x14ac:dyDescent="0.45">
      <c r="A12" s="377"/>
      <c r="B12" s="387"/>
      <c r="C12" s="394" t="s">
        <v>518</v>
      </c>
      <c r="D12" s="395">
        <v>0</v>
      </c>
      <c r="E12" s="396">
        <v>3</v>
      </c>
      <c r="F12" s="396">
        <v>12</v>
      </c>
      <c r="G12" s="396">
        <v>11</v>
      </c>
      <c r="H12" s="396">
        <v>1</v>
      </c>
      <c r="I12" s="396">
        <v>0</v>
      </c>
      <c r="J12" s="396">
        <v>0</v>
      </c>
      <c r="K12" s="397">
        <f t="shared" si="2"/>
        <v>27</v>
      </c>
      <c r="L12" s="395">
        <v>0</v>
      </c>
      <c r="M12" s="396">
        <v>1</v>
      </c>
      <c r="N12" s="396">
        <v>9</v>
      </c>
      <c r="O12" s="396">
        <v>5</v>
      </c>
      <c r="P12" s="396">
        <v>0</v>
      </c>
      <c r="Q12" s="396">
        <v>0</v>
      </c>
      <c r="R12" s="396">
        <v>0</v>
      </c>
      <c r="S12" s="398">
        <f t="shared" si="3"/>
        <v>15</v>
      </c>
      <c r="T12" s="399">
        <v>0</v>
      </c>
      <c r="U12" s="396">
        <v>0</v>
      </c>
      <c r="V12" s="396">
        <v>0</v>
      </c>
      <c r="W12" s="396">
        <v>0</v>
      </c>
      <c r="X12" s="396">
        <v>0</v>
      </c>
      <c r="Y12" s="396">
        <v>0</v>
      </c>
      <c r="Z12" s="396">
        <v>0</v>
      </c>
      <c r="AA12" s="396">
        <f t="shared" si="4"/>
        <v>0</v>
      </c>
      <c r="AC12" s="400"/>
    </row>
    <row r="13" spans="1:29" ht="27" customHeight="1" x14ac:dyDescent="0.45">
      <c r="A13" s="377"/>
      <c r="B13" s="387"/>
      <c r="C13" s="394" t="s">
        <v>519</v>
      </c>
      <c r="D13" s="395">
        <v>1</v>
      </c>
      <c r="E13" s="396">
        <v>4</v>
      </c>
      <c r="F13" s="396">
        <v>15</v>
      </c>
      <c r="G13" s="396">
        <v>5</v>
      </c>
      <c r="H13" s="396">
        <v>0</v>
      </c>
      <c r="I13" s="396">
        <v>0</v>
      </c>
      <c r="J13" s="396">
        <v>0</v>
      </c>
      <c r="K13" s="397">
        <f t="shared" si="2"/>
        <v>25</v>
      </c>
      <c r="L13" s="395">
        <v>0</v>
      </c>
      <c r="M13" s="396">
        <v>2</v>
      </c>
      <c r="N13" s="396">
        <v>7</v>
      </c>
      <c r="O13" s="396">
        <v>3</v>
      </c>
      <c r="P13" s="396">
        <v>0</v>
      </c>
      <c r="Q13" s="396">
        <v>0</v>
      </c>
      <c r="R13" s="396">
        <v>0</v>
      </c>
      <c r="S13" s="398">
        <f t="shared" si="3"/>
        <v>12</v>
      </c>
      <c r="T13" s="399">
        <v>0</v>
      </c>
      <c r="U13" s="396">
        <v>1</v>
      </c>
      <c r="V13" s="396">
        <v>0</v>
      </c>
      <c r="W13" s="396">
        <v>0</v>
      </c>
      <c r="X13" s="396">
        <v>0</v>
      </c>
      <c r="Y13" s="396">
        <v>0</v>
      </c>
      <c r="Z13" s="396">
        <v>0</v>
      </c>
      <c r="AA13" s="396">
        <f t="shared" si="4"/>
        <v>1</v>
      </c>
      <c r="AC13" s="400"/>
    </row>
    <row r="14" spans="1:29" ht="27" customHeight="1" x14ac:dyDescent="0.45">
      <c r="A14" s="377"/>
      <c r="B14" s="387"/>
      <c r="C14" s="394" t="s">
        <v>520</v>
      </c>
      <c r="D14" s="395">
        <v>4</v>
      </c>
      <c r="E14" s="396">
        <v>3</v>
      </c>
      <c r="F14" s="396">
        <v>7</v>
      </c>
      <c r="G14" s="396">
        <v>3</v>
      </c>
      <c r="H14" s="396">
        <v>1</v>
      </c>
      <c r="I14" s="396">
        <v>2</v>
      </c>
      <c r="J14" s="396">
        <v>0</v>
      </c>
      <c r="K14" s="397">
        <f t="shared" si="2"/>
        <v>20</v>
      </c>
      <c r="L14" s="395">
        <v>3</v>
      </c>
      <c r="M14" s="396">
        <v>2</v>
      </c>
      <c r="N14" s="396">
        <v>3</v>
      </c>
      <c r="O14" s="396">
        <v>0</v>
      </c>
      <c r="P14" s="396">
        <v>1</v>
      </c>
      <c r="Q14" s="396">
        <v>1</v>
      </c>
      <c r="R14" s="396">
        <v>0</v>
      </c>
      <c r="S14" s="398">
        <f t="shared" si="3"/>
        <v>10</v>
      </c>
      <c r="T14" s="399">
        <v>0</v>
      </c>
      <c r="U14" s="396">
        <v>0</v>
      </c>
      <c r="V14" s="396">
        <v>0</v>
      </c>
      <c r="W14" s="396">
        <v>0</v>
      </c>
      <c r="X14" s="396">
        <v>0</v>
      </c>
      <c r="Y14" s="396">
        <v>0</v>
      </c>
      <c r="Z14" s="396">
        <v>0</v>
      </c>
      <c r="AA14" s="396">
        <f t="shared" si="4"/>
        <v>0</v>
      </c>
      <c r="AC14" s="400"/>
    </row>
    <row r="15" spans="1:29" ht="27" customHeight="1" x14ac:dyDescent="0.45">
      <c r="A15" s="377"/>
      <c r="B15" s="387"/>
      <c r="C15" s="394" t="s">
        <v>521</v>
      </c>
      <c r="D15" s="395">
        <v>3</v>
      </c>
      <c r="E15" s="396">
        <v>8</v>
      </c>
      <c r="F15" s="396">
        <v>8</v>
      </c>
      <c r="G15" s="396">
        <v>13</v>
      </c>
      <c r="H15" s="396">
        <v>2</v>
      </c>
      <c r="I15" s="396">
        <v>1</v>
      </c>
      <c r="J15" s="396">
        <v>0</v>
      </c>
      <c r="K15" s="397">
        <f t="shared" si="2"/>
        <v>35</v>
      </c>
      <c r="L15" s="395">
        <v>2</v>
      </c>
      <c r="M15" s="396">
        <v>3</v>
      </c>
      <c r="N15" s="396">
        <v>5</v>
      </c>
      <c r="O15" s="396">
        <v>7</v>
      </c>
      <c r="P15" s="396">
        <v>2</v>
      </c>
      <c r="Q15" s="396">
        <v>0</v>
      </c>
      <c r="R15" s="396">
        <v>0</v>
      </c>
      <c r="S15" s="398">
        <f t="shared" si="3"/>
        <v>19</v>
      </c>
      <c r="T15" s="399">
        <v>0</v>
      </c>
      <c r="U15" s="396">
        <v>0</v>
      </c>
      <c r="V15" s="396">
        <v>0</v>
      </c>
      <c r="W15" s="396">
        <v>0</v>
      </c>
      <c r="X15" s="396">
        <v>1</v>
      </c>
      <c r="Y15" s="396">
        <v>0</v>
      </c>
      <c r="Z15" s="396">
        <v>0</v>
      </c>
      <c r="AA15" s="396">
        <f t="shared" si="4"/>
        <v>1</v>
      </c>
      <c r="AC15" s="400"/>
    </row>
    <row r="16" spans="1:29" ht="27" customHeight="1" x14ac:dyDescent="0.45">
      <c r="A16" s="377"/>
      <c r="B16" s="387"/>
      <c r="C16" s="394" t="s">
        <v>522</v>
      </c>
      <c r="D16" s="395">
        <v>0</v>
      </c>
      <c r="E16" s="396">
        <v>3</v>
      </c>
      <c r="F16" s="396">
        <v>7</v>
      </c>
      <c r="G16" s="396">
        <v>4</v>
      </c>
      <c r="H16" s="396">
        <v>1</v>
      </c>
      <c r="I16" s="396">
        <v>0</v>
      </c>
      <c r="J16" s="396">
        <v>2</v>
      </c>
      <c r="K16" s="397">
        <f t="shared" si="2"/>
        <v>17</v>
      </c>
      <c r="L16" s="395">
        <v>0</v>
      </c>
      <c r="M16" s="396">
        <v>2</v>
      </c>
      <c r="N16" s="396">
        <v>5</v>
      </c>
      <c r="O16" s="396">
        <v>3</v>
      </c>
      <c r="P16" s="396">
        <v>0</v>
      </c>
      <c r="Q16" s="396">
        <v>0</v>
      </c>
      <c r="R16" s="396">
        <v>2</v>
      </c>
      <c r="S16" s="398">
        <f t="shared" si="3"/>
        <v>12</v>
      </c>
      <c r="T16" s="399">
        <v>0</v>
      </c>
      <c r="U16" s="396">
        <v>0</v>
      </c>
      <c r="V16" s="396">
        <v>0</v>
      </c>
      <c r="W16" s="396">
        <v>0</v>
      </c>
      <c r="X16" s="396">
        <v>0</v>
      </c>
      <c r="Y16" s="396">
        <v>0</v>
      </c>
      <c r="Z16" s="396">
        <v>0</v>
      </c>
      <c r="AA16" s="396">
        <f t="shared" si="4"/>
        <v>0</v>
      </c>
      <c r="AC16" s="400"/>
    </row>
    <row r="17" spans="1:29" ht="27" customHeight="1" x14ac:dyDescent="0.45">
      <c r="A17" s="377"/>
      <c r="B17" s="387"/>
      <c r="C17" s="394" t="s">
        <v>523</v>
      </c>
      <c r="D17" s="395">
        <v>2</v>
      </c>
      <c r="E17" s="396">
        <v>3</v>
      </c>
      <c r="F17" s="396">
        <v>4</v>
      </c>
      <c r="G17" s="396">
        <v>11</v>
      </c>
      <c r="H17" s="396">
        <v>9</v>
      </c>
      <c r="I17" s="396">
        <v>3</v>
      </c>
      <c r="J17" s="396">
        <v>4</v>
      </c>
      <c r="K17" s="397">
        <f t="shared" si="2"/>
        <v>36</v>
      </c>
      <c r="L17" s="395">
        <v>1</v>
      </c>
      <c r="M17" s="396">
        <v>3</v>
      </c>
      <c r="N17" s="396">
        <v>3</v>
      </c>
      <c r="O17" s="396">
        <v>7</v>
      </c>
      <c r="P17" s="396">
        <v>3</v>
      </c>
      <c r="Q17" s="396">
        <v>3</v>
      </c>
      <c r="R17" s="396">
        <v>2</v>
      </c>
      <c r="S17" s="398">
        <f t="shared" si="3"/>
        <v>22</v>
      </c>
      <c r="T17" s="399">
        <v>0</v>
      </c>
      <c r="U17" s="396">
        <v>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f t="shared" si="4"/>
        <v>0</v>
      </c>
      <c r="AC17" s="400"/>
    </row>
    <row r="18" spans="1:29" ht="27" customHeight="1" x14ac:dyDescent="0.45">
      <c r="A18" s="377"/>
      <c r="B18" s="387"/>
      <c r="C18" s="401" t="s">
        <v>524</v>
      </c>
      <c r="D18" s="395">
        <v>2</v>
      </c>
      <c r="E18" s="396">
        <v>4</v>
      </c>
      <c r="F18" s="396">
        <v>30</v>
      </c>
      <c r="G18" s="396">
        <v>11</v>
      </c>
      <c r="H18" s="396">
        <v>0</v>
      </c>
      <c r="I18" s="396">
        <v>0</v>
      </c>
      <c r="J18" s="396">
        <v>0</v>
      </c>
      <c r="K18" s="397">
        <f t="shared" si="2"/>
        <v>47</v>
      </c>
      <c r="L18" s="395">
        <v>2</v>
      </c>
      <c r="M18" s="396">
        <v>4</v>
      </c>
      <c r="N18" s="396">
        <v>16</v>
      </c>
      <c r="O18" s="396">
        <v>3</v>
      </c>
      <c r="P18" s="396">
        <v>0</v>
      </c>
      <c r="Q18" s="396">
        <v>0</v>
      </c>
      <c r="R18" s="396">
        <v>0</v>
      </c>
      <c r="S18" s="398">
        <f t="shared" si="3"/>
        <v>25</v>
      </c>
      <c r="T18" s="399">
        <v>0</v>
      </c>
      <c r="U18" s="396">
        <v>0</v>
      </c>
      <c r="V18" s="396">
        <v>1</v>
      </c>
      <c r="W18" s="396">
        <v>1</v>
      </c>
      <c r="X18" s="396">
        <v>1</v>
      </c>
      <c r="Y18" s="396">
        <v>0</v>
      </c>
      <c r="Z18" s="396">
        <v>0</v>
      </c>
      <c r="AA18" s="396">
        <f t="shared" si="4"/>
        <v>3</v>
      </c>
      <c r="AC18" s="400"/>
    </row>
    <row r="19" spans="1:29" ht="27" customHeight="1" x14ac:dyDescent="0.45">
      <c r="A19" s="377"/>
      <c r="B19" s="387"/>
      <c r="C19" s="394" t="s">
        <v>525</v>
      </c>
      <c r="D19" s="395">
        <v>2</v>
      </c>
      <c r="E19" s="396">
        <v>7</v>
      </c>
      <c r="F19" s="396">
        <v>14</v>
      </c>
      <c r="G19" s="396">
        <v>12</v>
      </c>
      <c r="H19" s="396">
        <v>5</v>
      </c>
      <c r="I19" s="396">
        <v>0</v>
      </c>
      <c r="J19" s="396">
        <v>1</v>
      </c>
      <c r="K19" s="397">
        <f t="shared" si="2"/>
        <v>41</v>
      </c>
      <c r="L19" s="395">
        <v>0</v>
      </c>
      <c r="M19" s="396">
        <v>7</v>
      </c>
      <c r="N19" s="396">
        <v>8</v>
      </c>
      <c r="O19" s="396">
        <v>6</v>
      </c>
      <c r="P19" s="396">
        <v>1</v>
      </c>
      <c r="Q19" s="396">
        <v>0</v>
      </c>
      <c r="R19" s="396">
        <v>1</v>
      </c>
      <c r="S19" s="398">
        <f t="shared" si="3"/>
        <v>23</v>
      </c>
      <c r="T19" s="399">
        <v>0</v>
      </c>
      <c r="U19" s="396">
        <v>0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f t="shared" si="4"/>
        <v>0</v>
      </c>
      <c r="AC19" s="400"/>
    </row>
    <row r="20" spans="1:29" ht="27" customHeight="1" x14ac:dyDescent="0.45">
      <c r="A20" s="377"/>
      <c r="B20" s="387"/>
      <c r="C20" s="394" t="s">
        <v>526</v>
      </c>
      <c r="D20" s="395">
        <v>2</v>
      </c>
      <c r="E20" s="396">
        <v>3</v>
      </c>
      <c r="F20" s="396">
        <v>13</v>
      </c>
      <c r="G20" s="396">
        <v>5</v>
      </c>
      <c r="H20" s="396">
        <v>6</v>
      </c>
      <c r="I20" s="396">
        <v>0</v>
      </c>
      <c r="J20" s="396">
        <v>0</v>
      </c>
      <c r="K20" s="397">
        <f t="shared" si="2"/>
        <v>29</v>
      </c>
      <c r="L20" s="395">
        <v>2</v>
      </c>
      <c r="M20" s="396">
        <v>4</v>
      </c>
      <c r="N20" s="396">
        <v>9</v>
      </c>
      <c r="O20" s="396">
        <v>5</v>
      </c>
      <c r="P20" s="396">
        <v>3</v>
      </c>
      <c r="Q20" s="396">
        <v>0</v>
      </c>
      <c r="R20" s="396">
        <v>0</v>
      </c>
      <c r="S20" s="398">
        <f t="shared" si="3"/>
        <v>23</v>
      </c>
      <c r="T20" s="399">
        <v>0</v>
      </c>
      <c r="U20" s="396">
        <v>0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f t="shared" si="4"/>
        <v>0</v>
      </c>
      <c r="AC20" s="400"/>
    </row>
    <row r="21" spans="1:29" ht="27" customHeight="1" x14ac:dyDescent="0.45">
      <c r="A21" s="377"/>
      <c r="B21" s="387"/>
      <c r="C21" s="394" t="s">
        <v>527</v>
      </c>
      <c r="D21" s="402">
        <v>0</v>
      </c>
      <c r="E21" s="402">
        <v>6</v>
      </c>
      <c r="F21" s="402">
        <v>7</v>
      </c>
      <c r="G21" s="402">
        <v>7</v>
      </c>
      <c r="H21" s="402">
        <v>2</v>
      </c>
      <c r="I21" s="402">
        <v>0</v>
      </c>
      <c r="J21" s="402">
        <v>0</v>
      </c>
      <c r="K21" s="397">
        <f t="shared" si="2"/>
        <v>22</v>
      </c>
      <c r="L21" s="396">
        <v>0</v>
      </c>
      <c r="M21" s="396">
        <v>5</v>
      </c>
      <c r="N21" s="396">
        <v>6</v>
      </c>
      <c r="O21" s="396">
        <v>6</v>
      </c>
      <c r="P21" s="396">
        <v>2</v>
      </c>
      <c r="Q21" s="396">
        <v>0</v>
      </c>
      <c r="R21" s="396">
        <v>0</v>
      </c>
      <c r="S21" s="398">
        <f t="shared" si="3"/>
        <v>19</v>
      </c>
      <c r="T21" s="403">
        <v>1</v>
      </c>
      <c r="U21" s="396">
        <v>0</v>
      </c>
      <c r="V21" s="396">
        <v>1</v>
      </c>
      <c r="W21" s="396">
        <v>0</v>
      </c>
      <c r="X21" s="396">
        <v>0</v>
      </c>
      <c r="Y21" s="396">
        <v>0</v>
      </c>
      <c r="Z21" s="396">
        <v>0</v>
      </c>
      <c r="AA21" s="396">
        <f t="shared" si="4"/>
        <v>2</v>
      </c>
      <c r="AC21" s="400"/>
    </row>
    <row r="22" spans="1:29" ht="27.75" customHeight="1" x14ac:dyDescent="0.45">
      <c r="A22" s="361"/>
      <c r="B22" s="404"/>
      <c r="C22" s="405"/>
      <c r="D22" s="406"/>
      <c r="E22" s="407"/>
      <c r="F22" s="408"/>
      <c r="G22" s="407"/>
      <c r="H22" s="407"/>
      <c r="I22" s="407"/>
      <c r="J22" s="407"/>
      <c r="K22" s="409"/>
      <c r="L22" s="406"/>
      <c r="M22" s="407"/>
      <c r="N22" s="408"/>
      <c r="O22" s="407"/>
      <c r="P22" s="407"/>
      <c r="Q22" s="407"/>
      <c r="R22" s="407"/>
      <c r="S22" s="410"/>
      <c r="T22" s="411"/>
      <c r="U22" s="407"/>
      <c r="V22" s="408"/>
      <c r="W22" s="407"/>
      <c r="X22" s="407"/>
      <c r="Y22" s="407"/>
      <c r="Z22" s="407"/>
      <c r="AA22" s="407"/>
    </row>
    <row r="23" spans="1:29" ht="27.75" customHeight="1" x14ac:dyDescent="0.45">
      <c r="A23" s="1267" t="s">
        <v>659</v>
      </c>
      <c r="B23" s="1268"/>
      <c r="C23" s="1269"/>
      <c r="D23" s="379">
        <f t="shared" ref="D23:AA23" si="5">SUM(D25:D46)</f>
        <v>5</v>
      </c>
      <c r="E23" s="379">
        <f t="shared" si="5"/>
        <v>20</v>
      </c>
      <c r="F23" s="379">
        <f t="shared" si="5"/>
        <v>29</v>
      </c>
      <c r="G23" s="379">
        <f t="shared" si="5"/>
        <v>15</v>
      </c>
      <c r="H23" s="379">
        <f t="shared" si="5"/>
        <v>7</v>
      </c>
      <c r="I23" s="379">
        <f t="shared" si="5"/>
        <v>0</v>
      </c>
      <c r="J23" s="379">
        <f t="shared" si="5"/>
        <v>0</v>
      </c>
      <c r="K23" s="384">
        <f t="shared" si="5"/>
        <v>76</v>
      </c>
      <c r="L23" s="379">
        <f t="shared" si="5"/>
        <v>3</v>
      </c>
      <c r="M23" s="379">
        <f t="shared" si="5"/>
        <v>15</v>
      </c>
      <c r="N23" s="379">
        <f t="shared" si="5"/>
        <v>15</v>
      </c>
      <c r="O23" s="379">
        <f t="shared" si="5"/>
        <v>8</v>
      </c>
      <c r="P23" s="379">
        <f t="shared" si="5"/>
        <v>6</v>
      </c>
      <c r="Q23" s="379">
        <f t="shared" si="5"/>
        <v>0</v>
      </c>
      <c r="R23" s="379">
        <f t="shared" si="5"/>
        <v>0</v>
      </c>
      <c r="S23" s="385">
        <f t="shared" si="5"/>
        <v>47</v>
      </c>
      <c r="T23" s="412">
        <f t="shared" si="5"/>
        <v>1</v>
      </c>
      <c r="U23" s="379">
        <f t="shared" si="5"/>
        <v>0</v>
      </c>
      <c r="V23" s="379">
        <f t="shared" si="5"/>
        <v>1</v>
      </c>
      <c r="W23" s="379">
        <f t="shared" si="5"/>
        <v>1</v>
      </c>
      <c r="X23" s="379">
        <f t="shared" si="5"/>
        <v>1</v>
      </c>
      <c r="Y23" s="379">
        <f t="shared" si="5"/>
        <v>0</v>
      </c>
      <c r="Z23" s="379">
        <f t="shared" si="5"/>
        <v>0</v>
      </c>
      <c r="AA23" s="379">
        <f t="shared" si="5"/>
        <v>4</v>
      </c>
    </row>
    <row r="24" spans="1:29" ht="27.75" customHeight="1" x14ac:dyDescent="0.45">
      <c r="A24" s="377"/>
      <c r="B24" s="387"/>
      <c r="C24" s="394"/>
      <c r="D24" s="389"/>
      <c r="E24" s="390"/>
      <c r="F24" s="390"/>
      <c r="G24" s="390"/>
      <c r="H24" s="390"/>
      <c r="I24" s="390"/>
      <c r="J24" s="390"/>
      <c r="K24" s="391"/>
      <c r="L24" s="389"/>
      <c r="M24" s="390"/>
      <c r="N24" s="390"/>
      <c r="O24" s="390"/>
      <c r="P24" s="390"/>
      <c r="Q24" s="390"/>
      <c r="R24" s="390"/>
      <c r="S24" s="392"/>
      <c r="T24" s="393"/>
      <c r="U24" s="390"/>
      <c r="V24" s="390"/>
      <c r="W24" s="390"/>
      <c r="X24" s="390"/>
      <c r="Y24" s="390"/>
      <c r="Z24" s="390"/>
      <c r="AA24" s="390"/>
    </row>
    <row r="25" spans="1:29" ht="27.75" customHeight="1" x14ac:dyDescent="0.45">
      <c r="A25" s="1272" t="s">
        <v>158</v>
      </c>
      <c r="B25" s="1273"/>
      <c r="C25" s="413" t="s">
        <v>528</v>
      </c>
      <c r="D25" s="396">
        <v>0</v>
      </c>
      <c r="E25" s="396">
        <v>0</v>
      </c>
      <c r="F25" s="396">
        <v>1</v>
      </c>
      <c r="G25" s="396">
        <v>0</v>
      </c>
      <c r="H25" s="396">
        <v>0</v>
      </c>
      <c r="I25" s="396">
        <v>0</v>
      </c>
      <c r="J25" s="396">
        <v>0</v>
      </c>
      <c r="K25" s="414">
        <f t="shared" ref="K25:K46" si="6">SUM(D25:J25)</f>
        <v>1</v>
      </c>
      <c r="L25" s="396">
        <v>0</v>
      </c>
      <c r="M25" s="396">
        <v>0</v>
      </c>
      <c r="N25" s="396">
        <v>1</v>
      </c>
      <c r="O25" s="396">
        <v>0</v>
      </c>
      <c r="P25" s="396">
        <v>0</v>
      </c>
      <c r="Q25" s="396">
        <v>0</v>
      </c>
      <c r="R25" s="396">
        <v>0</v>
      </c>
      <c r="S25" s="398">
        <f t="shared" ref="S25:S46" si="7">SUM(L25:R25)</f>
        <v>1</v>
      </c>
      <c r="T25" s="403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f t="shared" ref="AA25:AA46" si="8">SUM(T25:Z25)</f>
        <v>0</v>
      </c>
      <c r="AC25" s="415"/>
    </row>
    <row r="26" spans="1:29" ht="27.75" customHeight="1" x14ac:dyDescent="0.45">
      <c r="A26" s="1274"/>
      <c r="B26" s="1275"/>
      <c r="C26" s="413" t="s">
        <v>529</v>
      </c>
      <c r="D26" s="396">
        <v>0</v>
      </c>
      <c r="E26" s="396">
        <v>1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414">
        <f t="shared" si="6"/>
        <v>1</v>
      </c>
      <c r="L26" s="396">
        <v>0</v>
      </c>
      <c r="M26" s="396">
        <v>1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8">
        <f t="shared" si="7"/>
        <v>1</v>
      </c>
      <c r="T26" s="403">
        <v>0</v>
      </c>
      <c r="U26" s="396">
        <v>0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f t="shared" si="8"/>
        <v>0</v>
      </c>
      <c r="AC26" s="415"/>
    </row>
    <row r="27" spans="1:29" ht="27.75" customHeight="1" x14ac:dyDescent="0.45">
      <c r="A27" s="1274"/>
      <c r="B27" s="1275"/>
      <c r="C27" s="413" t="s">
        <v>530</v>
      </c>
      <c r="D27" s="396">
        <v>1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414">
        <f t="shared" si="6"/>
        <v>1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8">
        <f t="shared" si="7"/>
        <v>0</v>
      </c>
      <c r="T27" s="403">
        <v>0</v>
      </c>
      <c r="U27" s="396">
        <v>0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f t="shared" si="8"/>
        <v>0</v>
      </c>
      <c r="AC27" s="415"/>
    </row>
    <row r="28" spans="1:29" ht="27.75" customHeight="1" x14ac:dyDescent="0.45">
      <c r="A28" s="1274"/>
      <c r="B28" s="1275"/>
      <c r="C28" s="416" t="s">
        <v>531</v>
      </c>
      <c r="D28" s="417">
        <v>0</v>
      </c>
      <c r="E28" s="417">
        <v>0</v>
      </c>
      <c r="F28" s="417">
        <v>0</v>
      </c>
      <c r="G28" s="417">
        <v>1</v>
      </c>
      <c r="H28" s="417">
        <v>0</v>
      </c>
      <c r="I28" s="417">
        <v>0</v>
      </c>
      <c r="J28" s="417">
        <v>0</v>
      </c>
      <c r="K28" s="418">
        <f t="shared" si="6"/>
        <v>1</v>
      </c>
      <c r="L28" s="417">
        <v>0</v>
      </c>
      <c r="M28" s="417">
        <v>0</v>
      </c>
      <c r="N28" s="417">
        <v>0</v>
      </c>
      <c r="O28" s="417">
        <v>0</v>
      </c>
      <c r="P28" s="417">
        <v>0</v>
      </c>
      <c r="Q28" s="417">
        <v>0</v>
      </c>
      <c r="R28" s="417">
        <v>0</v>
      </c>
      <c r="S28" s="419">
        <f t="shared" si="7"/>
        <v>0</v>
      </c>
      <c r="T28" s="420">
        <v>0</v>
      </c>
      <c r="U28" s="417">
        <v>0</v>
      </c>
      <c r="V28" s="417">
        <v>0</v>
      </c>
      <c r="W28" s="417">
        <v>0</v>
      </c>
      <c r="X28" s="417">
        <v>0</v>
      </c>
      <c r="Y28" s="417">
        <v>0</v>
      </c>
      <c r="Z28" s="417">
        <v>0</v>
      </c>
      <c r="AA28" s="417">
        <f t="shared" si="8"/>
        <v>0</v>
      </c>
      <c r="AC28" s="415"/>
    </row>
    <row r="29" spans="1:29" ht="27.75" customHeight="1" x14ac:dyDescent="0.45">
      <c r="A29" s="1276" t="s">
        <v>658</v>
      </c>
      <c r="B29" s="1277"/>
      <c r="C29" s="394" t="s">
        <v>532</v>
      </c>
      <c r="D29" s="396">
        <v>0</v>
      </c>
      <c r="E29" s="396">
        <v>1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414">
        <f t="shared" si="6"/>
        <v>1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8">
        <f t="shared" si="7"/>
        <v>0</v>
      </c>
      <c r="T29" s="403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f t="shared" si="8"/>
        <v>0</v>
      </c>
      <c r="AC29" s="415"/>
    </row>
    <row r="30" spans="1:29" ht="27.75" customHeight="1" x14ac:dyDescent="0.45">
      <c r="A30" s="1276"/>
      <c r="B30" s="1277"/>
      <c r="C30" s="394" t="s">
        <v>533</v>
      </c>
      <c r="D30" s="396">
        <v>0</v>
      </c>
      <c r="E30" s="396">
        <v>0</v>
      </c>
      <c r="F30" s="396">
        <v>2</v>
      </c>
      <c r="G30" s="396">
        <v>1</v>
      </c>
      <c r="H30" s="396">
        <v>0</v>
      </c>
      <c r="I30" s="396">
        <v>0</v>
      </c>
      <c r="J30" s="396">
        <v>0</v>
      </c>
      <c r="K30" s="414">
        <f t="shared" si="6"/>
        <v>3</v>
      </c>
      <c r="L30" s="396">
        <v>0</v>
      </c>
      <c r="M30" s="396">
        <v>0</v>
      </c>
      <c r="N30" s="396">
        <v>2</v>
      </c>
      <c r="O30" s="396">
        <v>0</v>
      </c>
      <c r="P30" s="396">
        <v>0</v>
      </c>
      <c r="Q30" s="396">
        <v>0</v>
      </c>
      <c r="R30" s="396">
        <v>0</v>
      </c>
      <c r="S30" s="398">
        <f t="shared" si="7"/>
        <v>2</v>
      </c>
      <c r="T30" s="403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f t="shared" si="8"/>
        <v>0</v>
      </c>
      <c r="AC30" s="415"/>
    </row>
    <row r="31" spans="1:29" ht="27.75" customHeight="1" x14ac:dyDescent="0.45">
      <c r="A31" s="1276"/>
      <c r="B31" s="1277"/>
      <c r="C31" s="421" t="s">
        <v>534</v>
      </c>
      <c r="D31" s="417">
        <v>0</v>
      </c>
      <c r="E31" s="417">
        <v>0</v>
      </c>
      <c r="F31" s="417">
        <v>0</v>
      </c>
      <c r="G31" s="417">
        <v>0</v>
      </c>
      <c r="H31" s="417">
        <v>1</v>
      </c>
      <c r="I31" s="417">
        <v>0</v>
      </c>
      <c r="J31" s="417">
        <v>0</v>
      </c>
      <c r="K31" s="418">
        <f t="shared" si="6"/>
        <v>1</v>
      </c>
      <c r="L31" s="417">
        <v>0</v>
      </c>
      <c r="M31" s="417">
        <v>0</v>
      </c>
      <c r="N31" s="417">
        <v>0</v>
      </c>
      <c r="O31" s="417">
        <v>0</v>
      </c>
      <c r="P31" s="417">
        <v>1</v>
      </c>
      <c r="Q31" s="417">
        <v>0</v>
      </c>
      <c r="R31" s="417">
        <v>0</v>
      </c>
      <c r="S31" s="419">
        <f t="shared" si="7"/>
        <v>1</v>
      </c>
      <c r="T31" s="420">
        <v>0</v>
      </c>
      <c r="U31" s="417">
        <v>0</v>
      </c>
      <c r="V31" s="417">
        <v>0</v>
      </c>
      <c r="W31" s="417">
        <v>0</v>
      </c>
      <c r="X31" s="417">
        <v>1</v>
      </c>
      <c r="Y31" s="417">
        <v>0</v>
      </c>
      <c r="Z31" s="417">
        <v>0</v>
      </c>
      <c r="AA31" s="417">
        <f t="shared" si="8"/>
        <v>1</v>
      </c>
      <c r="AC31" s="415"/>
    </row>
    <row r="32" spans="1:29" ht="27.75" customHeight="1" x14ac:dyDescent="0.45">
      <c r="A32" s="1276" t="s">
        <v>164</v>
      </c>
      <c r="B32" s="1277"/>
      <c r="C32" s="394" t="s">
        <v>535</v>
      </c>
      <c r="D32" s="396">
        <v>0</v>
      </c>
      <c r="E32" s="396">
        <v>1</v>
      </c>
      <c r="F32" s="396">
        <v>0</v>
      </c>
      <c r="G32" s="396">
        <v>0</v>
      </c>
      <c r="H32" s="396">
        <v>0</v>
      </c>
      <c r="I32" s="396">
        <v>0</v>
      </c>
      <c r="J32" s="396">
        <v>0</v>
      </c>
      <c r="K32" s="397">
        <f t="shared" si="6"/>
        <v>1</v>
      </c>
      <c r="L32" s="396">
        <v>0</v>
      </c>
      <c r="M32" s="396">
        <v>0</v>
      </c>
      <c r="N32" s="396">
        <v>0</v>
      </c>
      <c r="O32" s="396">
        <v>0</v>
      </c>
      <c r="P32" s="396">
        <v>0</v>
      </c>
      <c r="Q32" s="396">
        <v>0</v>
      </c>
      <c r="R32" s="396">
        <v>0</v>
      </c>
      <c r="S32" s="398">
        <f t="shared" si="7"/>
        <v>0</v>
      </c>
      <c r="T32" s="403">
        <v>0</v>
      </c>
      <c r="U32" s="396">
        <v>0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f t="shared" si="8"/>
        <v>0</v>
      </c>
      <c r="AC32" s="415"/>
    </row>
    <row r="33" spans="1:29" ht="27.75" customHeight="1" x14ac:dyDescent="0.45">
      <c r="A33" s="1276"/>
      <c r="B33" s="1277"/>
      <c r="C33" s="422" t="s">
        <v>536</v>
      </c>
      <c r="D33" s="417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418">
        <f t="shared" si="6"/>
        <v>0</v>
      </c>
      <c r="L33" s="417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419">
        <f t="shared" si="7"/>
        <v>0</v>
      </c>
      <c r="T33" s="420">
        <v>0</v>
      </c>
      <c r="U33" s="396">
        <v>0</v>
      </c>
      <c r="V33" s="396">
        <v>0</v>
      </c>
      <c r="W33" s="396">
        <v>1</v>
      </c>
      <c r="X33" s="396">
        <v>0</v>
      </c>
      <c r="Y33" s="396">
        <v>0</v>
      </c>
      <c r="Z33" s="396">
        <v>0</v>
      </c>
      <c r="AA33" s="417">
        <f t="shared" si="8"/>
        <v>1</v>
      </c>
      <c r="AC33" s="415"/>
    </row>
    <row r="34" spans="1:29" ht="27.75" customHeight="1" x14ac:dyDescent="0.45">
      <c r="A34" s="1280" t="s">
        <v>519</v>
      </c>
      <c r="B34" s="1281"/>
      <c r="C34" s="423" t="s">
        <v>537</v>
      </c>
      <c r="D34" s="424">
        <v>0</v>
      </c>
      <c r="E34" s="424">
        <v>0</v>
      </c>
      <c r="F34" s="424">
        <v>4</v>
      </c>
      <c r="G34" s="424">
        <v>2</v>
      </c>
      <c r="H34" s="424">
        <v>0</v>
      </c>
      <c r="I34" s="424">
        <v>0</v>
      </c>
      <c r="J34" s="424">
        <v>0</v>
      </c>
      <c r="K34" s="425">
        <f t="shared" si="6"/>
        <v>6</v>
      </c>
      <c r="L34" s="424">
        <v>0</v>
      </c>
      <c r="M34" s="424">
        <v>0</v>
      </c>
      <c r="N34" s="424">
        <v>3</v>
      </c>
      <c r="O34" s="424">
        <v>2</v>
      </c>
      <c r="P34" s="424">
        <v>0</v>
      </c>
      <c r="Q34" s="424">
        <v>0</v>
      </c>
      <c r="R34" s="424">
        <v>0</v>
      </c>
      <c r="S34" s="426">
        <f t="shared" si="7"/>
        <v>5</v>
      </c>
      <c r="T34" s="427">
        <v>0</v>
      </c>
      <c r="U34" s="424">
        <v>0</v>
      </c>
      <c r="V34" s="424">
        <v>0</v>
      </c>
      <c r="W34" s="424">
        <v>0</v>
      </c>
      <c r="X34" s="424">
        <v>0</v>
      </c>
      <c r="Y34" s="424">
        <v>0</v>
      </c>
      <c r="Z34" s="424">
        <v>0</v>
      </c>
      <c r="AA34" s="424">
        <f t="shared" si="8"/>
        <v>0</v>
      </c>
      <c r="AC34" s="415"/>
    </row>
    <row r="35" spans="1:29" ht="27.75" customHeight="1" x14ac:dyDescent="0.45">
      <c r="A35" s="1278" t="s">
        <v>538</v>
      </c>
      <c r="B35" s="1279"/>
      <c r="C35" s="794" t="s">
        <v>539</v>
      </c>
      <c r="D35" s="396">
        <v>0</v>
      </c>
      <c r="E35" s="396">
        <v>1</v>
      </c>
      <c r="F35" s="396">
        <v>0</v>
      </c>
      <c r="G35" s="396">
        <v>2</v>
      </c>
      <c r="H35" s="428">
        <v>0</v>
      </c>
      <c r="I35" s="428">
        <v>0</v>
      </c>
      <c r="J35" s="428">
        <v>0</v>
      </c>
      <c r="K35" s="429">
        <f t="shared" si="6"/>
        <v>3</v>
      </c>
      <c r="L35" s="396">
        <v>0</v>
      </c>
      <c r="M35" s="396">
        <v>1</v>
      </c>
      <c r="N35" s="396">
        <v>0</v>
      </c>
      <c r="O35" s="396">
        <v>1</v>
      </c>
      <c r="P35" s="428">
        <v>0</v>
      </c>
      <c r="Q35" s="428">
        <v>0</v>
      </c>
      <c r="R35" s="428">
        <v>0</v>
      </c>
      <c r="S35" s="430">
        <f t="shared" si="7"/>
        <v>2</v>
      </c>
      <c r="T35" s="403">
        <v>0</v>
      </c>
      <c r="U35" s="396">
        <v>0</v>
      </c>
      <c r="V35" s="396">
        <v>0</v>
      </c>
      <c r="W35" s="396">
        <v>0</v>
      </c>
      <c r="X35" s="428">
        <v>0</v>
      </c>
      <c r="Y35" s="428">
        <v>0</v>
      </c>
      <c r="Z35" s="428">
        <v>0</v>
      </c>
      <c r="AA35" s="428">
        <f t="shared" si="8"/>
        <v>0</v>
      </c>
      <c r="AC35" s="415"/>
    </row>
    <row r="36" spans="1:29" ht="27.75" customHeight="1" x14ac:dyDescent="0.45">
      <c r="A36" s="1278"/>
      <c r="B36" s="1279"/>
      <c r="C36" s="413" t="s">
        <v>540</v>
      </c>
      <c r="D36" s="396">
        <v>0</v>
      </c>
      <c r="E36" s="396">
        <v>1</v>
      </c>
      <c r="F36" s="396">
        <v>2</v>
      </c>
      <c r="G36" s="396">
        <v>1</v>
      </c>
      <c r="H36" s="396">
        <v>0</v>
      </c>
      <c r="I36" s="396">
        <v>0</v>
      </c>
      <c r="J36" s="396">
        <v>0</v>
      </c>
      <c r="K36" s="397">
        <f t="shared" si="6"/>
        <v>4</v>
      </c>
      <c r="L36" s="396">
        <v>0</v>
      </c>
      <c r="M36" s="396">
        <v>0</v>
      </c>
      <c r="N36" s="396">
        <v>2</v>
      </c>
      <c r="O36" s="396">
        <v>0</v>
      </c>
      <c r="P36" s="396">
        <v>0</v>
      </c>
      <c r="Q36" s="396">
        <v>0</v>
      </c>
      <c r="R36" s="396">
        <v>0</v>
      </c>
      <c r="S36" s="398">
        <f t="shared" si="7"/>
        <v>2</v>
      </c>
      <c r="T36" s="403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f t="shared" si="8"/>
        <v>0</v>
      </c>
      <c r="AC36" s="415"/>
    </row>
    <row r="37" spans="1:29" ht="27.75" customHeight="1" x14ac:dyDescent="0.45">
      <c r="A37" s="1278"/>
      <c r="B37" s="1279"/>
      <c r="C37" s="413" t="s">
        <v>541</v>
      </c>
      <c r="D37" s="396">
        <v>0</v>
      </c>
      <c r="E37" s="396">
        <v>2</v>
      </c>
      <c r="F37" s="396">
        <v>1</v>
      </c>
      <c r="G37" s="396">
        <v>0</v>
      </c>
      <c r="H37" s="396">
        <v>0</v>
      </c>
      <c r="I37" s="396">
        <v>0</v>
      </c>
      <c r="J37" s="396">
        <v>0</v>
      </c>
      <c r="K37" s="397">
        <f t="shared" si="6"/>
        <v>3</v>
      </c>
      <c r="L37" s="396">
        <v>0</v>
      </c>
      <c r="M37" s="396">
        <v>1</v>
      </c>
      <c r="N37" s="396">
        <v>1</v>
      </c>
      <c r="O37" s="396">
        <v>0</v>
      </c>
      <c r="P37" s="396">
        <v>0</v>
      </c>
      <c r="Q37" s="396">
        <v>0</v>
      </c>
      <c r="R37" s="396">
        <v>0</v>
      </c>
      <c r="S37" s="398">
        <f t="shared" si="7"/>
        <v>2</v>
      </c>
      <c r="T37" s="403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f t="shared" si="8"/>
        <v>0</v>
      </c>
      <c r="AC37" s="415"/>
    </row>
    <row r="38" spans="1:29" ht="27.75" customHeight="1" x14ac:dyDescent="0.45">
      <c r="A38" s="1278"/>
      <c r="B38" s="1279"/>
      <c r="C38" s="416" t="s">
        <v>542</v>
      </c>
      <c r="D38" s="417">
        <v>0</v>
      </c>
      <c r="E38" s="396">
        <v>0</v>
      </c>
      <c r="F38" s="396">
        <v>3</v>
      </c>
      <c r="G38" s="396">
        <v>2</v>
      </c>
      <c r="H38" s="396">
        <v>1</v>
      </c>
      <c r="I38" s="396">
        <v>0</v>
      </c>
      <c r="J38" s="396">
        <v>0</v>
      </c>
      <c r="K38" s="418">
        <f t="shared" si="6"/>
        <v>6</v>
      </c>
      <c r="L38" s="417">
        <v>0</v>
      </c>
      <c r="M38" s="396">
        <v>0</v>
      </c>
      <c r="N38" s="396">
        <v>1</v>
      </c>
      <c r="O38" s="396">
        <v>1</v>
      </c>
      <c r="P38" s="396">
        <v>1</v>
      </c>
      <c r="Q38" s="396">
        <v>0</v>
      </c>
      <c r="R38" s="396">
        <v>0</v>
      </c>
      <c r="S38" s="419">
        <f t="shared" si="7"/>
        <v>3</v>
      </c>
      <c r="T38" s="420">
        <v>0</v>
      </c>
      <c r="U38" s="396">
        <v>0</v>
      </c>
      <c r="V38" s="396">
        <v>0</v>
      </c>
      <c r="W38" s="396">
        <v>0</v>
      </c>
      <c r="X38" s="396">
        <v>0</v>
      </c>
      <c r="Y38" s="396">
        <v>0</v>
      </c>
      <c r="Z38" s="396">
        <v>0</v>
      </c>
      <c r="AA38" s="417">
        <f t="shared" si="8"/>
        <v>0</v>
      </c>
      <c r="AC38" s="415"/>
    </row>
    <row r="39" spans="1:29" ht="27.75" customHeight="1" x14ac:dyDescent="0.45">
      <c r="A39" s="1270" t="s">
        <v>543</v>
      </c>
      <c r="B39" s="1271"/>
      <c r="C39" s="422" t="s">
        <v>544</v>
      </c>
      <c r="D39" s="424">
        <v>0</v>
      </c>
      <c r="E39" s="424">
        <v>3</v>
      </c>
      <c r="F39" s="424">
        <v>2</v>
      </c>
      <c r="G39" s="424">
        <v>0</v>
      </c>
      <c r="H39" s="424">
        <v>0</v>
      </c>
      <c r="I39" s="424">
        <v>0</v>
      </c>
      <c r="J39" s="424">
        <v>0</v>
      </c>
      <c r="K39" s="414">
        <f t="shared" si="6"/>
        <v>5</v>
      </c>
      <c r="L39" s="424">
        <v>0</v>
      </c>
      <c r="M39" s="424">
        <v>2</v>
      </c>
      <c r="N39" s="424">
        <v>0</v>
      </c>
      <c r="O39" s="424">
        <v>0</v>
      </c>
      <c r="P39" s="424">
        <v>0</v>
      </c>
      <c r="Q39" s="424">
        <v>0</v>
      </c>
      <c r="R39" s="424">
        <v>0</v>
      </c>
      <c r="S39" s="398">
        <f t="shared" si="7"/>
        <v>2</v>
      </c>
      <c r="T39" s="427">
        <v>0</v>
      </c>
      <c r="U39" s="424">
        <v>0</v>
      </c>
      <c r="V39" s="424">
        <v>0</v>
      </c>
      <c r="W39" s="424">
        <v>0</v>
      </c>
      <c r="X39" s="424">
        <v>0</v>
      </c>
      <c r="Y39" s="424">
        <v>0</v>
      </c>
      <c r="Z39" s="424">
        <v>0</v>
      </c>
      <c r="AA39" s="396">
        <f t="shared" si="8"/>
        <v>0</v>
      </c>
      <c r="AC39" s="415"/>
    </row>
    <row r="40" spans="1:29" ht="27.75" customHeight="1" x14ac:dyDescent="0.45">
      <c r="A40" s="1270" t="s">
        <v>545</v>
      </c>
      <c r="B40" s="1271"/>
      <c r="C40" s="422" t="s">
        <v>546</v>
      </c>
      <c r="D40" s="424">
        <v>2</v>
      </c>
      <c r="E40" s="424">
        <v>3</v>
      </c>
      <c r="F40" s="424">
        <v>1</v>
      </c>
      <c r="G40" s="424">
        <v>3</v>
      </c>
      <c r="H40" s="424">
        <v>2</v>
      </c>
      <c r="I40" s="424">
        <v>0</v>
      </c>
      <c r="J40" s="424">
        <v>0</v>
      </c>
      <c r="K40" s="425">
        <f t="shared" si="6"/>
        <v>11</v>
      </c>
      <c r="L40" s="424">
        <v>1</v>
      </c>
      <c r="M40" s="424">
        <v>3</v>
      </c>
      <c r="N40" s="424">
        <v>0</v>
      </c>
      <c r="O40" s="424">
        <v>2</v>
      </c>
      <c r="P40" s="424">
        <v>1</v>
      </c>
      <c r="Q40" s="424">
        <v>0</v>
      </c>
      <c r="R40" s="424">
        <v>0</v>
      </c>
      <c r="S40" s="426">
        <f t="shared" si="7"/>
        <v>7</v>
      </c>
      <c r="T40" s="427">
        <v>0</v>
      </c>
      <c r="U40" s="424">
        <v>0</v>
      </c>
      <c r="V40" s="424">
        <v>0</v>
      </c>
      <c r="W40" s="424">
        <v>0</v>
      </c>
      <c r="X40" s="424">
        <v>0</v>
      </c>
      <c r="Y40" s="424">
        <v>0</v>
      </c>
      <c r="Z40" s="424">
        <v>0</v>
      </c>
      <c r="AA40" s="424">
        <f t="shared" si="8"/>
        <v>0</v>
      </c>
      <c r="AC40" s="415"/>
    </row>
    <row r="41" spans="1:29" ht="27.75" customHeight="1" x14ac:dyDescent="0.45">
      <c r="A41" s="1287" t="s">
        <v>657</v>
      </c>
      <c r="B41" s="1288"/>
      <c r="C41" s="394" t="s">
        <v>547</v>
      </c>
      <c r="D41" s="396">
        <v>0</v>
      </c>
      <c r="E41" s="396">
        <v>0</v>
      </c>
      <c r="F41" s="396">
        <v>5</v>
      </c>
      <c r="G41" s="396">
        <v>1</v>
      </c>
      <c r="H41" s="396">
        <v>0</v>
      </c>
      <c r="I41" s="396">
        <v>0</v>
      </c>
      <c r="J41" s="396">
        <v>0</v>
      </c>
      <c r="K41" s="414">
        <f t="shared" si="6"/>
        <v>6</v>
      </c>
      <c r="L41" s="396">
        <v>0</v>
      </c>
      <c r="M41" s="396">
        <v>0</v>
      </c>
      <c r="N41" s="396">
        <v>1</v>
      </c>
      <c r="O41" s="396">
        <v>0</v>
      </c>
      <c r="P41" s="396">
        <v>0</v>
      </c>
      <c r="Q41" s="396">
        <v>0</v>
      </c>
      <c r="R41" s="396">
        <v>0</v>
      </c>
      <c r="S41" s="398">
        <f t="shared" si="7"/>
        <v>1</v>
      </c>
      <c r="T41" s="403">
        <v>0</v>
      </c>
      <c r="U41" s="396">
        <v>0</v>
      </c>
      <c r="V41" s="396">
        <v>1</v>
      </c>
      <c r="W41" s="396">
        <v>0</v>
      </c>
      <c r="X41" s="396">
        <v>0</v>
      </c>
      <c r="Y41" s="396">
        <v>0</v>
      </c>
      <c r="Z41" s="396">
        <v>0</v>
      </c>
      <c r="AA41" s="396">
        <f t="shared" si="8"/>
        <v>1</v>
      </c>
      <c r="AC41" s="415"/>
    </row>
    <row r="42" spans="1:29" ht="27.75" customHeight="1" x14ac:dyDescent="0.45">
      <c r="A42" s="1287"/>
      <c r="B42" s="1288"/>
      <c r="C42" s="394" t="s">
        <v>548</v>
      </c>
      <c r="D42" s="396">
        <v>1</v>
      </c>
      <c r="E42" s="396">
        <v>1</v>
      </c>
      <c r="F42" s="396">
        <v>1</v>
      </c>
      <c r="G42" s="396">
        <v>1</v>
      </c>
      <c r="H42" s="396">
        <v>0</v>
      </c>
      <c r="I42" s="396">
        <v>0</v>
      </c>
      <c r="J42" s="396">
        <v>0</v>
      </c>
      <c r="K42" s="414">
        <f t="shared" si="6"/>
        <v>4</v>
      </c>
      <c r="L42" s="396">
        <v>1</v>
      </c>
      <c r="M42" s="396">
        <v>1</v>
      </c>
      <c r="N42" s="396">
        <v>0</v>
      </c>
      <c r="O42" s="396">
        <v>1</v>
      </c>
      <c r="P42" s="396">
        <v>0</v>
      </c>
      <c r="Q42" s="396">
        <v>0</v>
      </c>
      <c r="R42" s="396">
        <v>0</v>
      </c>
      <c r="S42" s="398">
        <f t="shared" si="7"/>
        <v>3</v>
      </c>
      <c r="T42" s="403">
        <v>0</v>
      </c>
      <c r="U42" s="396">
        <v>0</v>
      </c>
      <c r="V42" s="396">
        <v>0</v>
      </c>
      <c r="W42" s="396">
        <v>0</v>
      </c>
      <c r="X42" s="396">
        <v>0</v>
      </c>
      <c r="Y42" s="396">
        <v>0</v>
      </c>
      <c r="Z42" s="396">
        <v>0</v>
      </c>
      <c r="AA42" s="396">
        <f t="shared" si="8"/>
        <v>0</v>
      </c>
      <c r="AC42" s="415"/>
    </row>
    <row r="43" spans="1:29" ht="27.75" customHeight="1" x14ac:dyDescent="0.45">
      <c r="A43" s="1287"/>
      <c r="B43" s="1288"/>
      <c r="C43" s="422" t="s">
        <v>549</v>
      </c>
      <c r="D43" s="417">
        <v>1</v>
      </c>
      <c r="E43" s="417">
        <v>0</v>
      </c>
      <c r="F43" s="417">
        <v>2</v>
      </c>
      <c r="G43" s="417">
        <v>0</v>
      </c>
      <c r="H43" s="417">
        <v>0</v>
      </c>
      <c r="I43" s="417">
        <v>0</v>
      </c>
      <c r="J43" s="417">
        <v>0</v>
      </c>
      <c r="K43" s="414">
        <f t="shared" si="6"/>
        <v>3</v>
      </c>
      <c r="L43" s="417">
        <v>1</v>
      </c>
      <c r="M43" s="417">
        <v>0</v>
      </c>
      <c r="N43" s="396">
        <v>0</v>
      </c>
      <c r="O43" s="417">
        <v>0</v>
      </c>
      <c r="P43" s="417">
        <v>0</v>
      </c>
      <c r="Q43" s="417">
        <v>0</v>
      </c>
      <c r="R43" s="417">
        <v>0</v>
      </c>
      <c r="S43" s="398">
        <f t="shared" si="7"/>
        <v>1</v>
      </c>
      <c r="T43" s="420">
        <v>0</v>
      </c>
      <c r="U43" s="417">
        <v>0</v>
      </c>
      <c r="V43" s="417">
        <v>0</v>
      </c>
      <c r="W43" s="417">
        <v>0</v>
      </c>
      <c r="X43" s="417">
        <v>0</v>
      </c>
      <c r="Y43" s="417">
        <v>0</v>
      </c>
      <c r="Z43" s="417">
        <v>0</v>
      </c>
      <c r="AA43" s="396">
        <f t="shared" si="8"/>
        <v>0</v>
      </c>
      <c r="AC43" s="415"/>
    </row>
    <row r="44" spans="1:29" ht="27.75" customHeight="1" x14ac:dyDescent="0.45">
      <c r="A44" s="1270" t="s">
        <v>525</v>
      </c>
      <c r="B44" s="1271"/>
      <c r="C44" s="795" t="s">
        <v>550</v>
      </c>
      <c r="D44" s="424">
        <v>0</v>
      </c>
      <c r="E44" s="424">
        <v>2</v>
      </c>
      <c r="F44" s="424">
        <v>0</v>
      </c>
      <c r="G44" s="424">
        <v>1</v>
      </c>
      <c r="H44" s="424">
        <v>1</v>
      </c>
      <c r="I44" s="424">
        <v>0</v>
      </c>
      <c r="J44" s="424">
        <v>0</v>
      </c>
      <c r="K44" s="425">
        <f t="shared" si="6"/>
        <v>4</v>
      </c>
      <c r="L44" s="424">
        <v>0</v>
      </c>
      <c r="M44" s="424">
        <v>2</v>
      </c>
      <c r="N44" s="424">
        <v>0</v>
      </c>
      <c r="O44" s="424">
        <v>1</v>
      </c>
      <c r="P44" s="424">
        <v>1</v>
      </c>
      <c r="Q44" s="424">
        <v>0</v>
      </c>
      <c r="R44" s="424">
        <v>0</v>
      </c>
      <c r="S44" s="426">
        <f t="shared" si="7"/>
        <v>4</v>
      </c>
      <c r="T44" s="427">
        <v>0</v>
      </c>
      <c r="U44" s="424">
        <v>0</v>
      </c>
      <c r="V44" s="424">
        <v>0</v>
      </c>
      <c r="W44" s="424">
        <v>0</v>
      </c>
      <c r="X44" s="424">
        <v>0</v>
      </c>
      <c r="Y44" s="424">
        <v>0</v>
      </c>
      <c r="Z44" s="424">
        <v>0</v>
      </c>
      <c r="AA44" s="424">
        <f t="shared" si="8"/>
        <v>0</v>
      </c>
      <c r="AC44" s="415"/>
    </row>
    <row r="45" spans="1:29" ht="27.75" customHeight="1" x14ac:dyDescent="0.45">
      <c r="A45" s="1270" t="s">
        <v>526</v>
      </c>
      <c r="B45" s="1271"/>
      <c r="C45" s="422" t="s">
        <v>551</v>
      </c>
      <c r="D45" s="424">
        <v>0</v>
      </c>
      <c r="E45" s="424">
        <v>1</v>
      </c>
      <c r="F45" s="424">
        <v>2</v>
      </c>
      <c r="G45" s="424">
        <v>0</v>
      </c>
      <c r="H45" s="424">
        <v>1</v>
      </c>
      <c r="I45" s="424">
        <v>0</v>
      </c>
      <c r="J45" s="424">
        <v>0</v>
      </c>
      <c r="K45" s="425">
        <f t="shared" si="6"/>
        <v>4</v>
      </c>
      <c r="L45" s="424">
        <v>0</v>
      </c>
      <c r="M45" s="424">
        <v>1</v>
      </c>
      <c r="N45" s="424">
        <v>2</v>
      </c>
      <c r="O45" s="424">
        <v>0</v>
      </c>
      <c r="P45" s="424">
        <v>1</v>
      </c>
      <c r="Q45" s="424">
        <v>0</v>
      </c>
      <c r="R45" s="424">
        <v>0</v>
      </c>
      <c r="S45" s="426">
        <f t="shared" si="7"/>
        <v>4</v>
      </c>
      <c r="T45" s="427">
        <v>0</v>
      </c>
      <c r="U45" s="424">
        <v>0</v>
      </c>
      <c r="V45" s="424">
        <v>0</v>
      </c>
      <c r="W45" s="424">
        <v>0</v>
      </c>
      <c r="X45" s="424">
        <v>0</v>
      </c>
      <c r="Y45" s="424">
        <v>0</v>
      </c>
      <c r="Z45" s="424">
        <v>0</v>
      </c>
      <c r="AA45" s="424">
        <f t="shared" si="8"/>
        <v>0</v>
      </c>
      <c r="AC45" s="415"/>
    </row>
    <row r="46" spans="1:29" ht="27.75" customHeight="1" x14ac:dyDescent="0.45">
      <c r="A46" s="1270" t="s">
        <v>527</v>
      </c>
      <c r="B46" s="1271"/>
      <c r="C46" s="421" t="s">
        <v>552</v>
      </c>
      <c r="D46" s="431">
        <v>0</v>
      </c>
      <c r="E46" s="417">
        <v>3</v>
      </c>
      <c r="F46" s="417">
        <v>3</v>
      </c>
      <c r="G46" s="417">
        <v>0</v>
      </c>
      <c r="H46" s="417">
        <v>1</v>
      </c>
      <c r="I46" s="417">
        <v>0</v>
      </c>
      <c r="J46" s="417">
        <v>0</v>
      </c>
      <c r="K46" s="425">
        <f t="shared" si="6"/>
        <v>7</v>
      </c>
      <c r="L46" s="431">
        <v>0</v>
      </c>
      <c r="M46" s="417">
        <v>3</v>
      </c>
      <c r="N46" s="417">
        <v>2</v>
      </c>
      <c r="O46" s="417">
        <v>0</v>
      </c>
      <c r="P46" s="417">
        <v>1</v>
      </c>
      <c r="Q46" s="417">
        <v>0</v>
      </c>
      <c r="R46" s="417">
        <v>0</v>
      </c>
      <c r="S46" s="426">
        <f t="shared" si="7"/>
        <v>6</v>
      </c>
      <c r="T46" s="432">
        <v>1</v>
      </c>
      <c r="U46" s="417">
        <v>0</v>
      </c>
      <c r="V46" s="417">
        <v>0</v>
      </c>
      <c r="W46" s="417">
        <v>0</v>
      </c>
      <c r="X46" s="417">
        <v>0</v>
      </c>
      <c r="Y46" s="417">
        <v>0</v>
      </c>
      <c r="Z46" s="417">
        <v>0</v>
      </c>
      <c r="AA46" s="424">
        <f t="shared" si="8"/>
        <v>1</v>
      </c>
      <c r="AC46" s="415"/>
    </row>
    <row r="47" spans="1:29" ht="27" customHeight="1" x14ac:dyDescent="0.45">
      <c r="A47" s="433" t="s">
        <v>578</v>
      </c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5"/>
      <c r="T47" s="434"/>
      <c r="U47" s="434"/>
      <c r="V47" s="434"/>
      <c r="W47" s="434"/>
      <c r="X47" s="434"/>
      <c r="Y47" s="434"/>
      <c r="Z47" s="434"/>
      <c r="AA47" s="435"/>
    </row>
    <row r="48" spans="1:29" ht="15" customHeight="1" x14ac:dyDescent="0.45">
      <c r="A48" s="359"/>
    </row>
    <row r="49" spans="1:1" x14ac:dyDescent="0.45">
      <c r="A49" s="359"/>
    </row>
    <row r="50" spans="1:1" x14ac:dyDescent="0.45">
      <c r="A50" s="359"/>
    </row>
    <row r="51" spans="1:1" x14ac:dyDescent="0.45">
      <c r="A51" s="359"/>
    </row>
    <row r="52" spans="1:1" x14ac:dyDescent="0.45">
      <c r="A52" s="359"/>
    </row>
    <row r="53" spans="1:1" x14ac:dyDescent="0.45">
      <c r="A53" s="359"/>
    </row>
    <row r="54" spans="1:1" x14ac:dyDescent="0.45">
      <c r="A54" s="359"/>
    </row>
    <row r="55" spans="1:1" x14ac:dyDescent="0.45">
      <c r="A55" s="359"/>
    </row>
    <row r="56" spans="1:1" x14ac:dyDescent="0.45">
      <c r="A56" s="359"/>
    </row>
    <row r="57" spans="1:1" x14ac:dyDescent="0.45">
      <c r="A57" s="359"/>
    </row>
    <row r="58" spans="1:1" x14ac:dyDescent="0.45">
      <c r="A58" s="359"/>
    </row>
    <row r="59" spans="1:1" x14ac:dyDescent="0.45">
      <c r="A59" s="359"/>
    </row>
    <row r="60" spans="1:1" x14ac:dyDescent="0.45">
      <c r="A60" s="359"/>
    </row>
    <row r="61" spans="1:1" x14ac:dyDescent="0.45">
      <c r="A61" s="359"/>
    </row>
    <row r="62" spans="1:1" x14ac:dyDescent="0.45">
      <c r="A62" s="359"/>
    </row>
    <row r="63" spans="1:1" x14ac:dyDescent="0.45">
      <c r="A63" s="359"/>
    </row>
    <row r="64" spans="1:1" x14ac:dyDescent="0.45">
      <c r="A64" s="359"/>
    </row>
    <row r="65" spans="1:1" x14ac:dyDescent="0.45">
      <c r="A65" s="359"/>
    </row>
    <row r="66" spans="1:1" x14ac:dyDescent="0.45">
      <c r="A66" s="359"/>
    </row>
    <row r="67" spans="1:1" x14ac:dyDescent="0.45">
      <c r="A67" s="359"/>
    </row>
    <row r="68" spans="1:1" x14ac:dyDescent="0.45">
      <c r="A68" s="359"/>
    </row>
  </sheetData>
  <mergeCells count="17">
    <mergeCell ref="A40:B40"/>
    <mergeCell ref="A41:B43"/>
    <mergeCell ref="A44:B44"/>
    <mergeCell ref="A45:B45"/>
    <mergeCell ref="A46:B46"/>
    <mergeCell ref="A1:AA1"/>
    <mergeCell ref="U3:Z3"/>
    <mergeCell ref="E3:J3"/>
    <mergeCell ref="M3:R3"/>
    <mergeCell ref="A6:C6"/>
    <mergeCell ref="A23:C23"/>
    <mergeCell ref="A39:B39"/>
    <mergeCell ref="A25:B28"/>
    <mergeCell ref="A29:B31"/>
    <mergeCell ref="A35:B38"/>
    <mergeCell ref="A32:B33"/>
    <mergeCell ref="A34:B34"/>
  </mergeCells>
  <phoneticPr fontId="4"/>
  <printOptions horizontalCentered="1"/>
  <pageMargins left="0.39370078740157483" right="0.39370078740157483" top="0.59055118110236227" bottom="0.39370078740157483" header="0" footer="0.19685039370078741"/>
  <pageSetup paperSize="9" scale="65" firstPageNumber="18" orientation="portrait" useFirstPageNumber="1" r:id="rId1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tabSelected="1" zoomScale="70" zoomScaleNormal="70" zoomScaleSheetLayoutView="85" zoomScalePageLayoutView="70" workbookViewId="0">
      <selection activeCell="K7" sqref="K7:L7"/>
    </sheetView>
  </sheetViews>
  <sheetFormatPr defaultRowHeight="18.75" x14ac:dyDescent="0.45"/>
  <cols>
    <col min="1" max="1" width="11.796875" style="121" customWidth="1"/>
    <col min="2" max="2" width="5.09765625" style="121" customWidth="1"/>
    <col min="3" max="4" width="10.69921875" style="121" customWidth="1"/>
    <col min="5" max="5" width="8.69921875" style="121" customWidth="1"/>
    <col min="6" max="6" width="3.69921875" style="121" customWidth="1"/>
    <col min="7" max="7" width="11.69921875" style="121" customWidth="1"/>
    <col min="8" max="8" width="8.69921875" style="121" customWidth="1"/>
    <col min="9" max="9" width="3.69921875" style="121" customWidth="1"/>
    <col min="10" max="10" width="11.69921875" style="121" customWidth="1"/>
    <col min="11" max="11" width="5.69921875" style="121" customWidth="1"/>
    <col min="12" max="12" width="6.69921875" style="121" customWidth="1"/>
    <col min="13" max="14" width="11.69921875" style="121" customWidth="1"/>
    <col min="15" max="16384" width="8.796875" style="121"/>
  </cols>
  <sheetData>
    <row r="1" spans="1:14" ht="38.25" x14ac:dyDescent="0.45">
      <c r="A1" s="928" t="s">
        <v>15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</row>
    <row r="2" spans="1:14" ht="18.95" customHeight="1" x14ac:dyDescent="0.45">
      <c r="A2" s="122">
        <v>43952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23.1" customHeight="1" x14ac:dyDescent="0.45">
      <c r="A3" s="930" t="s">
        <v>16</v>
      </c>
      <c r="B3" s="932" t="s">
        <v>17</v>
      </c>
      <c r="C3" s="933"/>
      <c r="D3" s="933"/>
      <c r="E3" s="937" t="s">
        <v>18</v>
      </c>
      <c r="F3" s="938"/>
      <c r="G3" s="938"/>
      <c r="H3" s="938"/>
      <c r="I3" s="939"/>
      <c r="J3" s="932" t="s">
        <v>19</v>
      </c>
      <c r="K3" s="932" t="s">
        <v>20</v>
      </c>
      <c r="L3" s="933"/>
      <c r="M3" s="932" t="s">
        <v>21</v>
      </c>
      <c r="N3" s="935" t="s">
        <v>0</v>
      </c>
    </row>
    <row r="4" spans="1:14" ht="23.1" customHeight="1" x14ac:dyDescent="0.45">
      <c r="A4" s="931"/>
      <c r="B4" s="934"/>
      <c r="C4" s="934"/>
      <c r="D4" s="934"/>
      <c r="E4" s="940" t="s">
        <v>22</v>
      </c>
      <c r="F4" s="941"/>
      <c r="G4" s="786" t="s">
        <v>23</v>
      </c>
      <c r="H4" s="940" t="s">
        <v>24</v>
      </c>
      <c r="I4" s="911"/>
      <c r="J4" s="934"/>
      <c r="K4" s="934"/>
      <c r="L4" s="934"/>
      <c r="M4" s="934"/>
      <c r="N4" s="936"/>
    </row>
    <row r="5" spans="1:14" ht="27" customHeight="1" x14ac:dyDescent="0.45">
      <c r="A5" s="125"/>
      <c r="B5" s="804" t="s">
        <v>2</v>
      </c>
      <c r="C5" s="895"/>
      <c r="D5" s="896"/>
      <c r="E5" s="836">
        <v>45</v>
      </c>
      <c r="F5" s="844"/>
      <c r="G5" s="127">
        <v>0</v>
      </c>
      <c r="H5" s="836">
        <f>SUM(E5:G5)</f>
        <v>45</v>
      </c>
      <c r="I5" s="844"/>
      <c r="J5" s="127">
        <v>142</v>
      </c>
      <c r="K5" s="845">
        <v>1682</v>
      </c>
      <c r="L5" s="846"/>
      <c r="M5" s="127">
        <v>310</v>
      </c>
      <c r="N5" s="128">
        <v>41</v>
      </c>
    </row>
    <row r="6" spans="1:14" ht="27" customHeight="1" x14ac:dyDescent="0.45">
      <c r="A6" s="894" t="s">
        <v>25</v>
      </c>
      <c r="B6" s="804" t="s">
        <v>3</v>
      </c>
      <c r="C6" s="895"/>
      <c r="D6" s="896"/>
      <c r="E6" s="881">
        <v>2</v>
      </c>
      <c r="F6" s="882"/>
      <c r="G6" s="127">
        <v>0</v>
      </c>
      <c r="H6" s="836">
        <f t="shared" ref="H6:H7" si="0">SUM(E6:G6)</f>
        <v>2</v>
      </c>
      <c r="I6" s="844"/>
      <c r="J6" s="127">
        <v>6</v>
      </c>
      <c r="K6" s="845">
        <v>103</v>
      </c>
      <c r="L6" s="846"/>
      <c r="M6" s="127">
        <v>9</v>
      </c>
      <c r="N6" s="128">
        <v>1</v>
      </c>
    </row>
    <row r="7" spans="1:14" ht="27" customHeight="1" thickBot="1" x14ac:dyDescent="0.5">
      <c r="A7" s="894"/>
      <c r="B7" s="811" t="s">
        <v>4</v>
      </c>
      <c r="C7" s="912"/>
      <c r="D7" s="898"/>
      <c r="E7" s="889">
        <v>338</v>
      </c>
      <c r="F7" s="890"/>
      <c r="G7" s="150">
        <v>0</v>
      </c>
      <c r="H7" s="838">
        <f t="shared" si="0"/>
        <v>338</v>
      </c>
      <c r="I7" s="916"/>
      <c r="J7" s="150">
        <v>1869</v>
      </c>
      <c r="K7" s="842">
        <v>39958</v>
      </c>
      <c r="L7" s="843"/>
      <c r="M7" s="150">
        <v>4039</v>
      </c>
      <c r="N7" s="151">
        <v>1181</v>
      </c>
    </row>
    <row r="8" spans="1:14" ht="27" customHeight="1" thickTop="1" x14ac:dyDescent="0.45">
      <c r="A8" s="125"/>
      <c r="B8" s="913" t="s">
        <v>24</v>
      </c>
      <c r="C8" s="914"/>
      <c r="D8" s="915"/>
      <c r="E8" s="887">
        <f>SUM(E5:F7)</f>
        <v>385</v>
      </c>
      <c r="F8" s="888"/>
      <c r="G8" s="787">
        <f>SUM(G5:G7)</f>
        <v>0</v>
      </c>
      <c r="H8" s="887">
        <f>SUM(H5:I7)</f>
        <v>385</v>
      </c>
      <c r="I8" s="917"/>
      <c r="J8" s="787">
        <f>SUM(J5:J7)</f>
        <v>2017</v>
      </c>
      <c r="K8" s="887">
        <f>SUM(K5:L7)</f>
        <v>41743</v>
      </c>
      <c r="L8" s="888"/>
      <c r="M8" s="787">
        <f>SUM(M5:M7)</f>
        <v>4358</v>
      </c>
      <c r="N8" s="787">
        <f>SUM(N5:N7)</f>
        <v>1223</v>
      </c>
    </row>
    <row r="9" spans="1:14" ht="27" customHeight="1" x14ac:dyDescent="0.45">
      <c r="A9" s="129"/>
      <c r="B9" s="804" t="s">
        <v>2</v>
      </c>
      <c r="C9" s="895"/>
      <c r="D9" s="896"/>
      <c r="E9" s="836">
        <v>20</v>
      </c>
      <c r="F9" s="844"/>
      <c r="G9" s="127">
        <v>0</v>
      </c>
      <c r="H9" s="836">
        <f>SUM(E9:G9)</f>
        <v>20</v>
      </c>
      <c r="I9" s="844"/>
      <c r="J9" s="127">
        <v>78</v>
      </c>
      <c r="K9" s="845">
        <v>1992</v>
      </c>
      <c r="L9" s="846"/>
      <c r="M9" s="127">
        <v>332</v>
      </c>
      <c r="N9" s="128">
        <v>80</v>
      </c>
    </row>
    <row r="10" spans="1:14" ht="27" customHeight="1" x14ac:dyDescent="0.45">
      <c r="A10" s="894" t="s">
        <v>48</v>
      </c>
      <c r="B10" s="804" t="s">
        <v>3</v>
      </c>
      <c r="C10" s="895"/>
      <c r="D10" s="896"/>
      <c r="E10" s="881">
        <v>0</v>
      </c>
      <c r="F10" s="882"/>
      <c r="G10" s="127">
        <v>0</v>
      </c>
      <c r="H10" s="836">
        <f t="shared" ref="H10:H11" si="1">SUM(E10:G10)</f>
        <v>0</v>
      </c>
      <c r="I10" s="844"/>
      <c r="J10" s="127">
        <v>0</v>
      </c>
      <c r="K10" s="845">
        <v>0</v>
      </c>
      <c r="L10" s="846"/>
      <c r="M10" s="127">
        <v>0</v>
      </c>
      <c r="N10" s="128">
        <v>0</v>
      </c>
    </row>
    <row r="11" spans="1:14" ht="27" customHeight="1" thickBot="1" x14ac:dyDescent="0.5">
      <c r="A11" s="894"/>
      <c r="B11" s="811" t="s">
        <v>4</v>
      </c>
      <c r="C11" s="912"/>
      <c r="D11" s="898"/>
      <c r="E11" s="889">
        <v>226</v>
      </c>
      <c r="F11" s="890"/>
      <c r="G11" s="150">
        <v>0</v>
      </c>
      <c r="H11" s="838">
        <f t="shared" si="1"/>
        <v>226</v>
      </c>
      <c r="I11" s="916"/>
      <c r="J11" s="150">
        <v>1044</v>
      </c>
      <c r="K11" s="842">
        <v>29931</v>
      </c>
      <c r="L11" s="843"/>
      <c r="M11" s="150">
        <v>5086</v>
      </c>
      <c r="N11" s="151">
        <v>1346</v>
      </c>
    </row>
    <row r="12" spans="1:14" ht="27" customHeight="1" thickTop="1" x14ac:dyDescent="0.45">
      <c r="A12" s="130"/>
      <c r="B12" s="913" t="s">
        <v>24</v>
      </c>
      <c r="C12" s="914"/>
      <c r="D12" s="915"/>
      <c r="E12" s="887">
        <f>SUM(E9:F11)</f>
        <v>246</v>
      </c>
      <c r="F12" s="888"/>
      <c r="G12" s="787">
        <f>SUM(G9:G11)</f>
        <v>0</v>
      </c>
      <c r="H12" s="887">
        <f>SUM(H9:I11)</f>
        <v>246</v>
      </c>
      <c r="I12" s="917"/>
      <c r="J12" s="787">
        <f>SUM(J9:J11)</f>
        <v>1122</v>
      </c>
      <c r="K12" s="887">
        <f>SUM(K9:L11)</f>
        <v>31923</v>
      </c>
      <c r="L12" s="888"/>
      <c r="M12" s="787">
        <f>SUM(M9:M11)</f>
        <v>5418</v>
      </c>
      <c r="N12" s="787">
        <f>SUM(N9:N11)</f>
        <v>1426</v>
      </c>
    </row>
    <row r="13" spans="1:14" ht="27" customHeight="1" x14ac:dyDescent="0.45">
      <c r="A13" s="132"/>
      <c r="B13" s="804" t="s">
        <v>2</v>
      </c>
      <c r="C13" s="895"/>
      <c r="D13" s="896"/>
      <c r="E13" s="845">
        <v>987</v>
      </c>
      <c r="F13" s="852"/>
      <c r="G13" s="127">
        <v>5</v>
      </c>
      <c r="H13" s="836">
        <f>SUM(E13:G13)</f>
        <v>992</v>
      </c>
      <c r="I13" s="852"/>
      <c r="J13" s="127">
        <v>11815</v>
      </c>
      <c r="K13" s="845">
        <v>234679</v>
      </c>
      <c r="L13" s="846"/>
      <c r="M13" s="127">
        <v>18976</v>
      </c>
      <c r="N13" s="128">
        <v>3595</v>
      </c>
    </row>
    <row r="14" spans="1:14" ht="27" customHeight="1" x14ac:dyDescent="0.45">
      <c r="A14" s="894" t="s">
        <v>26</v>
      </c>
      <c r="B14" s="804" t="s">
        <v>3</v>
      </c>
      <c r="C14" s="895"/>
      <c r="D14" s="896"/>
      <c r="E14" s="845">
        <v>4</v>
      </c>
      <c r="F14" s="852"/>
      <c r="G14" s="127">
        <v>0</v>
      </c>
      <c r="H14" s="836">
        <f t="shared" ref="H14:H15" si="2">SUM(E14:G14)</f>
        <v>4</v>
      </c>
      <c r="I14" s="852"/>
      <c r="J14" s="127">
        <v>51</v>
      </c>
      <c r="K14" s="845">
        <v>1577</v>
      </c>
      <c r="L14" s="846"/>
      <c r="M14" s="127">
        <v>78</v>
      </c>
      <c r="N14" s="128">
        <v>4</v>
      </c>
    </row>
    <row r="15" spans="1:14" ht="27" customHeight="1" thickBot="1" x14ac:dyDescent="0.5">
      <c r="A15" s="894"/>
      <c r="B15" s="811" t="s">
        <v>4</v>
      </c>
      <c r="C15" s="912"/>
      <c r="D15" s="898"/>
      <c r="E15" s="842">
        <v>3</v>
      </c>
      <c r="F15" s="851"/>
      <c r="G15" s="150">
        <v>0</v>
      </c>
      <c r="H15" s="838">
        <f t="shared" si="2"/>
        <v>3</v>
      </c>
      <c r="I15" s="851"/>
      <c r="J15" s="150">
        <v>12</v>
      </c>
      <c r="K15" s="842">
        <v>140</v>
      </c>
      <c r="L15" s="843"/>
      <c r="M15" s="150">
        <v>17</v>
      </c>
      <c r="N15" s="151">
        <v>1</v>
      </c>
    </row>
    <row r="16" spans="1:14" ht="27" customHeight="1" thickTop="1" x14ac:dyDescent="0.45">
      <c r="A16" s="130"/>
      <c r="B16" s="913" t="s">
        <v>1</v>
      </c>
      <c r="C16" s="914"/>
      <c r="D16" s="915"/>
      <c r="E16" s="887">
        <f>SUM(E13:F15)</f>
        <v>994</v>
      </c>
      <c r="F16" s="888"/>
      <c r="G16" s="787">
        <f>SUM(G13:G15)</f>
        <v>5</v>
      </c>
      <c r="H16" s="887">
        <f>SUM(H13:I15)</f>
        <v>999</v>
      </c>
      <c r="I16" s="917"/>
      <c r="J16" s="787">
        <f>SUM(J13:J15)</f>
        <v>11878</v>
      </c>
      <c r="K16" s="887">
        <f>SUM(K13:L15)</f>
        <v>236396</v>
      </c>
      <c r="L16" s="888"/>
      <c r="M16" s="787">
        <f>SUM(M13:M15)</f>
        <v>19071</v>
      </c>
      <c r="N16" s="787">
        <f>SUM(N13:N15)</f>
        <v>3600</v>
      </c>
    </row>
    <row r="17" spans="1:14" ht="27" customHeight="1" x14ac:dyDescent="0.45">
      <c r="A17" s="125"/>
      <c r="B17" s="804" t="s">
        <v>2</v>
      </c>
      <c r="C17" s="895"/>
      <c r="D17" s="896"/>
      <c r="E17" s="845">
        <v>561</v>
      </c>
      <c r="F17" s="852"/>
      <c r="G17" s="127">
        <v>5</v>
      </c>
      <c r="H17" s="836">
        <f t="shared" ref="H17:H19" si="3">SUM(E17:G17)</f>
        <v>566</v>
      </c>
      <c r="I17" s="852"/>
      <c r="J17" s="127">
        <v>5282</v>
      </c>
      <c r="K17" s="845">
        <v>118886</v>
      </c>
      <c r="L17" s="846"/>
      <c r="M17" s="127">
        <v>11241</v>
      </c>
      <c r="N17" s="128">
        <v>1745</v>
      </c>
    </row>
    <row r="18" spans="1:14" ht="27" customHeight="1" x14ac:dyDescent="0.45">
      <c r="A18" s="894" t="s">
        <v>27</v>
      </c>
      <c r="B18" s="804" t="s">
        <v>3</v>
      </c>
      <c r="C18" s="895"/>
      <c r="D18" s="896"/>
      <c r="E18" s="845">
        <v>4</v>
      </c>
      <c r="F18" s="852"/>
      <c r="G18" s="127">
        <v>0</v>
      </c>
      <c r="H18" s="836">
        <f t="shared" si="3"/>
        <v>4</v>
      </c>
      <c r="I18" s="852"/>
      <c r="J18" s="127">
        <v>39</v>
      </c>
      <c r="K18" s="845">
        <v>1260</v>
      </c>
      <c r="L18" s="846"/>
      <c r="M18" s="127">
        <v>74</v>
      </c>
      <c r="N18" s="128">
        <v>2</v>
      </c>
    </row>
    <row r="19" spans="1:14" ht="27" customHeight="1" thickBot="1" x14ac:dyDescent="0.5">
      <c r="A19" s="894"/>
      <c r="B19" s="811" t="s">
        <v>4</v>
      </c>
      <c r="C19" s="912"/>
      <c r="D19" s="898"/>
      <c r="E19" s="842">
        <v>16</v>
      </c>
      <c r="F19" s="851"/>
      <c r="G19" s="150">
        <v>0</v>
      </c>
      <c r="H19" s="838">
        <f t="shared" si="3"/>
        <v>16</v>
      </c>
      <c r="I19" s="851"/>
      <c r="J19" s="150">
        <v>105</v>
      </c>
      <c r="K19" s="842">
        <v>2983</v>
      </c>
      <c r="L19" s="843"/>
      <c r="M19" s="150">
        <v>261</v>
      </c>
      <c r="N19" s="151">
        <v>51</v>
      </c>
    </row>
    <row r="20" spans="1:14" ht="27" customHeight="1" thickTop="1" x14ac:dyDescent="0.45">
      <c r="A20" s="130"/>
      <c r="B20" s="806" t="s">
        <v>1</v>
      </c>
      <c r="C20" s="924"/>
      <c r="D20" s="925"/>
      <c r="E20" s="836">
        <f>SUM(E17:F19)</f>
        <v>581</v>
      </c>
      <c r="F20" s="844"/>
      <c r="G20" s="126">
        <f>SUM(G17:G19)</f>
        <v>5</v>
      </c>
      <c r="H20" s="836">
        <f>SUM(H17:I19)</f>
        <v>586</v>
      </c>
      <c r="I20" s="852"/>
      <c r="J20" s="126">
        <f>SUM(J17:J19)</f>
        <v>5426</v>
      </c>
      <c r="K20" s="836">
        <f>SUM(K17:L19)</f>
        <v>123129</v>
      </c>
      <c r="L20" s="844"/>
      <c r="M20" s="126">
        <f>SUM(M17:M19)</f>
        <v>11576</v>
      </c>
      <c r="N20" s="126">
        <f>SUM(N17:N19)</f>
        <v>1798</v>
      </c>
    </row>
    <row r="21" spans="1:14" ht="45" customHeight="1" x14ac:dyDescent="0.45">
      <c r="A21" s="134" t="s">
        <v>50</v>
      </c>
      <c r="B21" s="918" t="s">
        <v>51</v>
      </c>
      <c r="C21" s="919"/>
      <c r="D21" s="920"/>
      <c r="E21" s="921">
        <v>11</v>
      </c>
      <c r="F21" s="922"/>
      <c r="G21" s="788">
        <v>0</v>
      </c>
      <c r="H21" s="921">
        <f t="shared" ref="H21" si="4">SUM(E21:G21)</f>
        <v>11</v>
      </c>
      <c r="I21" s="923"/>
      <c r="J21" s="148">
        <v>106</v>
      </c>
      <c r="K21" s="849">
        <v>810</v>
      </c>
      <c r="L21" s="850"/>
      <c r="M21" s="148">
        <v>231</v>
      </c>
      <c r="N21" s="789">
        <v>40</v>
      </c>
    </row>
    <row r="22" spans="1:14" ht="27" customHeight="1" x14ac:dyDescent="0.45">
      <c r="A22" s="125"/>
      <c r="B22" s="780"/>
      <c r="C22" s="902" t="s">
        <v>28</v>
      </c>
      <c r="D22" s="903"/>
      <c r="E22" s="847">
        <f>+E25+E27</f>
        <v>215</v>
      </c>
      <c r="F22" s="848"/>
      <c r="G22" s="790">
        <v>0</v>
      </c>
      <c r="H22" s="847">
        <f>+H25+H27</f>
        <v>215</v>
      </c>
      <c r="I22" s="848"/>
      <c r="J22" s="790">
        <f>+J25+J27</f>
        <v>2433</v>
      </c>
      <c r="K22" s="847">
        <f>K25+K27</f>
        <v>85389</v>
      </c>
      <c r="L22" s="854"/>
      <c r="M22" s="790">
        <f>M25+M27</f>
        <v>7533</v>
      </c>
      <c r="N22" s="791">
        <f>N25+N27</f>
        <v>1433</v>
      </c>
    </row>
    <row r="23" spans="1:14" ht="27" customHeight="1" thickBot="1" x14ac:dyDescent="0.5">
      <c r="A23" s="125"/>
      <c r="B23" s="779"/>
      <c r="C23" s="897" t="s">
        <v>5</v>
      </c>
      <c r="D23" s="898"/>
      <c r="E23" s="842">
        <f>+E26+E28</f>
        <v>10</v>
      </c>
      <c r="F23" s="851"/>
      <c r="G23" s="150">
        <v>0</v>
      </c>
      <c r="H23" s="842">
        <f>+H26+H28</f>
        <v>10</v>
      </c>
      <c r="I23" s="851"/>
      <c r="J23" s="150">
        <f>+J26+J28</f>
        <v>228</v>
      </c>
      <c r="K23" s="842">
        <f>K26+K28</f>
        <v>3675</v>
      </c>
      <c r="L23" s="843"/>
      <c r="M23" s="150">
        <f>M26+M28</f>
        <v>593</v>
      </c>
      <c r="N23" s="151">
        <f>N26+N28</f>
        <v>107</v>
      </c>
    </row>
    <row r="24" spans="1:14" ht="27" customHeight="1" thickTop="1" x14ac:dyDescent="0.45">
      <c r="A24" s="125"/>
      <c r="B24" s="779"/>
      <c r="C24" s="910" t="s">
        <v>1</v>
      </c>
      <c r="D24" s="911"/>
      <c r="E24" s="834">
        <f>+E22+E23</f>
        <v>225</v>
      </c>
      <c r="F24" s="853"/>
      <c r="G24" s="792">
        <v>0</v>
      </c>
      <c r="H24" s="834">
        <f>+H22+H23</f>
        <v>225</v>
      </c>
      <c r="I24" s="853"/>
      <c r="J24" s="792">
        <f>SUM(J22:J23)</f>
        <v>2661</v>
      </c>
      <c r="K24" s="834">
        <f>SUM(K22:L23)</f>
        <v>89064</v>
      </c>
      <c r="L24" s="855"/>
      <c r="M24" s="792">
        <f>SUM(M22:M23)</f>
        <v>8126</v>
      </c>
      <c r="N24" s="793">
        <f>SUM(N22:N23)</f>
        <v>1540</v>
      </c>
    </row>
    <row r="25" spans="1:14" ht="27" customHeight="1" x14ac:dyDescent="0.45">
      <c r="A25" s="135"/>
      <c r="B25" s="124" t="s">
        <v>36</v>
      </c>
      <c r="C25" s="901" t="s">
        <v>7</v>
      </c>
      <c r="D25" s="136" t="s">
        <v>28</v>
      </c>
      <c r="E25" s="836">
        <v>193</v>
      </c>
      <c r="F25" s="852"/>
      <c r="G25" s="127">
        <v>0</v>
      </c>
      <c r="H25" s="836">
        <f>SUM(E25:G25)</f>
        <v>193</v>
      </c>
      <c r="I25" s="852"/>
      <c r="J25" s="127">
        <v>2164</v>
      </c>
      <c r="K25" s="836">
        <v>75594</v>
      </c>
      <c r="L25" s="844"/>
      <c r="M25" s="127">
        <v>6714</v>
      </c>
      <c r="N25" s="128">
        <v>1289</v>
      </c>
    </row>
    <row r="26" spans="1:14" ht="27" customHeight="1" x14ac:dyDescent="0.45">
      <c r="A26" s="716" t="s">
        <v>29</v>
      </c>
      <c r="B26" s="124"/>
      <c r="C26" s="901"/>
      <c r="D26" s="136" t="s">
        <v>30</v>
      </c>
      <c r="E26" s="721">
        <v>1</v>
      </c>
      <c r="F26" s="137" t="s">
        <v>602</v>
      </c>
      <c r="G26" s="127">
        <v>0</v>
      </c>
      <c r="H26" s="721">
        <v>1</v>
      </c>
      <c r="I26" s="137" t="s">
        <v>602</v>
      </c>
      <c r="J26" s="127">
        <v>167</v>
      </c>
      <c r="K26" s="836">
        <v>2168</v>
      </c>
      <c r="L26" s="844"/>
      <c r="M26" s="127">
        <v>420</v>
      </c>
      <c r="N26" s="128">
        <v>61</v>
      </c>
    </row>
    <row r="27" spans="1:14" ht="27" customHeight="1" x14ac:dyDescent="0.45">
      <c r="A27" s="135"/>
      <c r="B27" s="124"/>
      <c r="C27" s="899" t="s">
        <v>6</v>
      </c>
      <c r="D27" s="136" t="s">
        <v>31</v>
      </c>
      <c r="E27" s="836">
        <v>22</v>
      </c>
      <c r="F27" s="852"/>
      <c r="G27" s="127">
        <v>0</v>
      </c>
      <c r="H27" s="836">
        <f t="shared" ref="H27:H28" si="5">SUM(E27:G27)</f>
        <v>22</v>
      </c>
      <c r="I27" s="844"/>
      <c r="J27" s="127">
        <v>269</v>
      </c>
      <c r="K27" s="836">
        <v>9795</v>
      </c>
      <c r="L27" s="844"/>
      <c r="M27" s="127">
        <v>819</v>
      </c>
      <c r="N27" s="128">
        <v>144</v>
      </c>
    </row>
    <row r="28" spans="1:14" ht="27" customHeight="1" x14ac:dyDescent="0.45">
      <c r="A28" s="125"/>
      <c r="B28" s="124"/>
      <c r="C28" s="900"/>
      <c r="D28" s="138" t="s">
        <v>32</v>
      </c>
      <c r="E28" s="856">
        <v>9</v>
      </c>
      <c r="F28" s="857"/>
      <c r="G28" s="131">
        <v>0</v>
      </c>
      <c r="H28" s="858">
        <f t="shared" si="5"/>
        <v>9</v>
      </c>
      <c r="I28" s="859"/>
      <c r="J28" s="131">
        <v>61</v>
      </c>
      <c r="K28" s="856">
        <v>1507</v>
      </c>
      <c r="L28" s="857"/>
      <c r="M28" s="131">
        <v>173</v>
      </c>
      <c r="N28" s="133">
        <v>46</v>
      </c>
    </row>
    <row r="29" spans="1:14" ht="27" customHeight="1" x14ac:dyDescent="0.45">
      <c r="A29" s="125"/>
      <c r="B29" s="124"/>
      <c r="C29" s="139" t="s">
        <v>46</v>
      </c>
      <c r="D29" s="138" t="s">
        <v>47</v>
      </c>
      <c r="E29" s="721"/>
      <c r="F29" s="137" t="s">
        <v>603</v>
      </c>
      <c r="G29" s="140">
        <v>0</v>
      </c>
      <c r="H29" s="721"/>
      <c r="I29" s="137" t="s">
        <v>603</v>
      </c>
      <c r="J29" s="141" t="s">
        <v>604</v>
      </c>
      <c r="K29" s="873">
        <v>2822</v>
      </c>
      <c r="L29" s="874"/>
      <c r="M29" s="131">
        <v>57</v>
      </c>
      <c r="N29" s="133">
        <v>13</v>
      </c>
    </row>
    <row r="30" spans="1:14" ht="27" customHeight="1" x14ac:dyDescent="0.45">
      <c r="A30" s="130"/>
      <c r="B30" s="142" t="s">
        <v>35</v>
      </c>
      <c r="C30" s="908" t="s">
        <v>28</v>
      </c>
      <c r="D30" s="909"/>
      <c r="E30" s="864">
        <v>51</v>
      </c>
      <c r="F30" s="865"/>
      <c r="G30" s="140">
        <v>0</v>
      </c>
      <c r="H30" s="860">
        <v>51</v>
      </c>
      <c r="I30" s="861"/>
      <c r="J30" s="140">
        <v>0</v>
      </c>
      <c r="K30" s="862">
        <v>30412</v>
      </c>
      <c r="L30" s="863"/>
      <c r="M30" s="131">
        <v>2032</v>
      </c>
      <c r="N30" s="133">
        <v>400</v>
      </c>
    </row>
    <row r="31" spans="1:14" ht="45" customHeight="1" x14ac:dyDescent="0.45">
      <c r="A31" s="143" t="s">
        <v>37</v>
      </c>
      <c r="B31" s="783" t="s">
        <v>38</v>
      </c>
      <c r="C31" s="784"/>
      <c r="D31" s="781"/>
      <c r="E31" s="721"/>
      <c r="F31" s="137" t="s">
        <v>605</v>
      </c>
      <c r="G31" s="140">
        <v>0</v>
      </c>
      <c r="H31" s="721"/>
      <c r="I31" s="137" t="s">
        <v>605</v>
      </c>
      <c r="J31" s="144">
        <v>16</v>
      </c>
      <c r="K31" s="873">
        <v>297</v>
      </c>
      <c r="L31" s="874"/>
      <c r="M31" s="145">
        <v>0</v>
      </c>
      <c r="N31" s="146">
        <v>0</v>
      </c>
    </row>
    <row r="32" spans="1:14" ht="27" customHeight="1" x14ac:dyDescent="0.45">
      <c r="A32" s="891" t="s">
        <v>11</v>
      </c>
      <c r="B32" s="904" t="s">
        <v>558</v>
      </c>
      <c r="C32" s="907" t="s">
        <v>7</v>
      </c>
      <c r="D32" s="147" t="s">
        <v>13</v>
      </c>
      <c r="E32" s="866">
        <v>1</v>
      </c>
      <c r="F32" s="867"/>
      <c r="G32" s="870">
        <v>0</v>
      </c>
      <c r="H32" s="866">
        <v>1</v>
      </c>
      <c r="I32" s="867"/>
      <c r="J32" s="148">
        <v>6</v>
      </c>
      <c r="K32" s="849">
        <v>233</v>
      </c>
      <c r="L32" s="850"/>
      <c r="M32" s="878">
        <v>38</v>
      </c>
      <c r="N32" s="875">
        <v>5</v>
      </c>
    </row>
    <row r="33" spans="1:15" ht="27" customHeight="1" x14ac:dyDescent="0.45">
      <c r="A33" s="892"/>
      <c r="B33" s="905"/>
      <c r="C33" s="901"/>
      <c r="D33" s="136" t="s">
        <v>14</v>
      </c>
      <c r="E33" s="826"/>
      <c r="F33" s="827"/>
      <c r="G33" s="871"/>
      <c r="H33" s="826"/>
      <c r="I33" s="827"/>
      <c r="J33" s="127">
        <v>6</v>
      </c>
      <c r="K33" s="828">
        <v>224</v>
      </c>
      <c r="L33" s="829"/>
      <c r="M33" s="879"/>
      <c r="N33" s="876"/>
    </row>
    <row r="34" spans="1:15" ht="27" customHeight="1" x14ac:dyDescent="0.45">
      <c r="A34" s="892"/>
      <c r="B34" s="905"/>
      <c r="C34" s="899" t="s">
        <v>6</v>
      </c>
      <c r="D34" s="136" t="s">
        <v>13</v>
      </c>
      <c r="E34" s="826">
        <v>1</v>
      </c>
      <c r="F34" s="827"/>
      <c r="G34" s="871">
        <v>0</v>
      </c>
      <c r="H34" s="826">
        <v>1</v>
      </c>
      <c r="I34" s="827"/>
      <c r="J34" s="127">
        <v>12</v>
      </c>
      <c r="K34" s="828">
        <v>476</v>
      </c>
      <c r="L34" s="829"/>
      <c r="M34" s="879">
        <v>78</v>
      </c>
      <c r="N34" s="876">
        <v>12</v>
      </c>
    </row>
    <row r="35" spans="1:15" ht="27" customHeight="1" x14ac:dyDescent="0.45">
      <c r="A35" s="893"/>
      <c r="B35" s="906"/>
      <c r="C35" s="900"/>
      <c r="D35" s="138" t="s">
        <v>14</v>
      </c>
      <c r="E35" s="868"/>
      <c r="F35" s="869"/>
      <c r="G35" s="872"/>
      <c r="H35" s="868"/>
      <c r="I35" s="869"/>
      <c r="J35" s="131">
        <v>12</v>
      </c>
      <c r="K35" s="883">
        <v>462</v>
      </c>
      <c r="L35" s="884"/>
      <c r="M35" s="880"/>
      <c r="N35" s="877"/>
    </row>
    <row r="36" spans="1:15" ht="27" customHeight="1" x14ac:dyDescent="0.45">
      <c r="A36" s="125"/>
      <c r="B36" s="806" t="s">
        <v>8</v>
      </c>
      <c r="C36" s="807"/>
      <c r="D36" s="136" t="s">
        <v>33</v>
      </c>
      <c r="E36" s="836">
        <v>57</v>
      </c>
      <c r="F36" s="844"/>
      <c r="G36" s="127">
        <v>9</v>
      </c>
      <c r="H36" s="828">
        <f t="shared" ref="H36:H39" si="6">SUM(E36:G36)</f>
        <v>66</v>
      </c>
      <c r="I36" s="829"/>
      <c r="J36" s="127">
        <v>1290</v>
      </c>
      <c r="K36" s="845">
        <v>5522</v>
      </c>
      <c r="L36" s="846"/>
      <c r="M36" s="127">
        <v>3713</v>
      </c>
      <c r="N36" s="128">
        <v>1323</v>
      </c>
    </row>
    <row r="37" spans="1:15" ht="27" customHeight="1" x14ac:dyDescent="0.45">
      <c r="A37" s="125"/>
      <c r="B37" s="806"/>
      <c r="C37" s="807"/>
      <c r="D37" s="136" t="s">
        <v>34</v>
      </c>
      <c r="E37" s="836">
        <v>5</v>
      </c>
      <c r="F37" s="844"/>
      <c r="G37" s="127">
        <v>0</v>
      </c>
      <c r="H37" s="828">
        <f t="shared" si="6"/>
        <v>5</v>
      </c>
      <c r="I37" s="829"/>
      <c r="J37" s="127">
        <v>63</v>
      </c>
      <c r="K37" s="845">
        <v>349</v>
      </c>
      <c r="L37" s="846"/>
      <c r="M37" s="127">
        <v>215</v>
      </c>
      <c r="N37" s="128">
        <v>54</v>
      </c>
    </row>
    <row r="38" spans="1:15" ht="27" customHeight="1" x14ac:dyDescent="0.45">
      <c r="A38" s="715" t="s">
        <v>12</v>
      </c>
      <c r="B38" s="804" t="s">
        <v>3</v>
      </c>
      <c r="C38" s="805"/>
      <c r="D38" s="817"/>
      <c r="E38" s="881">
        <v>1</v>
      </c>
      <c r="F38" s="882"/>
      <c r="G38" s="127">
        <v>0</v>
      </c>
      <c r="H38" s="828">
        <f t="shared" si="6"/>
        <v>1</v>
      </c>
      <c r="I38" s="829"/>
      <c r="J38" s="127">
        <v>9</v>
      </c>
      <c r="K38" s="845">
        <v>60</v>
      </c>
      <c r="L38" s="846"/>
      <c r="M38" s="127">
        <v>30</v>
      </c>
      <c r="N38" s="128">
        <v>1</v>
      </c>
    </row>
    <row r="39" spans="1:15" ht="27" customHeight="1" thickBot="1" x14ac:dyDescent="0.5">
      <c r="A39" s="125"/>
      <c r="B39" s="811" t="s">
        <v>4</v>
      </c>
      <c r="C39" s="812"/>
      <c r="D39" s="813"/>
      <c r="E39" s="842">
        <v>1</v>
      </c>
      <c r="F39" s="843"/>
      <c r="G39" s="150">
        <v>0</v>
      </c>
      <c r="H39" s="830">
        <f t="shared" si="6"/>
        <v>1</v>
      </c>
      <c r="I39" s="831"/>
      <c r="J39" s="150">
        <v>7</v>
      </c>
      <c r="K39" s="842">
        <v>82</v>
      </c>
      <c r="L39" s="843"/>
      <c r="M39" s="150">
        <v>28</v>
      </c>
      <c r="N39" s="151">
        <v>21</v>
      </c>
    </row>
    <row r="40" spans="1:15" ht="27" customHeight="1" thickTop="1" x14ac:dyDescent="0.45">
      <c r="A40" s="152"/>
      <c r="B40" s="808" t="s">
        <v>24</v>
      </c>
      <c r="C40" s="809"/>
      <c r="D40" s="810"/>
      <c r="E40" s="885">
        <f>SUM(E36:F39)</f>
        <v>64</v>
      </c>
      <c r="F40" s="886"/>
      <c r="G40" s="126">
        <f>SUM(G36:G39)</f>
        <v>9</v>
      </c>
      <c r="H40" s="826">
        <f>SUM(H36:I39)</f>
        <v>73</v>
      </c>
      <c r="I40" s="827"/>
      <c r="J40" s="126">
        <f>SUM(J36:J39)</f>
        <v>1369</v>
      </c>
      <c r="K40" s="834">
        <f>SUM(K36:L39)</f>
        <v>6013</v>
      </c>
      <c r="L40" s="855"/>
      <c r="M40" s="153">
        <f>SUM(M36:M39)</f>
        <v>3986</v>
      </c>
      <c r="N40" s="153">
        <f>SUM(N36:N39)</f>
        <v>1399</v>
      </c>
    </row>
    <row r="41" spans="1:15" ht="45" customHeight="1" x14ac:dyDescent="0.45">
      <c r="A41" s="785" t="s">
        <v>656</v>
      </c>
      <c r="B41" s="801" t="s">
        <v>38</v>
      </c>
      <c r="C41" s="802"/>
      <c r="D41" s="803"/>
      <c r="E41" s="154"/>
      <c r="F41" s="155" t="s">
        <v>606</v>
      </c>
      <c r="G41" s="156">
        <v>0</v>
      </c>
      <c r="H41" s="154"/>
      <c r="I41" s="155" t="s">
        <v>606</v>
      </c>
      <c r="J41" s="156">
        <v>8</v>
      </c>
      <c r="K41" s="820">
        <v>38</v>
      </c>
      <c r="L41" s="821"/>
      <c r="M41" s="145">
        <v>0</v>
      </c>
      <c r="N41" s="146">
        <v>0</v>
      </c>
    </row>
    <row r="42" spans="1:15" s="157" customFormat="1" ht="27" customHeight="1" x14ac:dyDescent="0.45">
      <c r="A42" s="717"/>
      <c r="B42" s="782"/>
      <c r="C42" s="162"/>
      <c r="D42" s="136" t="s">
        <v>33</v>
      </c>
      <c r="E42" s="826">
        <v>5</v>
      </c>
      <c r="F42" s="827"/>
      <c r="G42" s="127">
        <v>0</v>
      </c>
      <c r="H42" s="826">
        <f t="shared" ref="H42:H46" si="7">SUM(E42:G42)</f>
        <v>5</v>
      </c>
      <c r="I42" s="827"/>
      <c r="J42" s="127">
        <v>0</v>
      </c>
      <c r="K42" s="828">
        <v>388</v>
      </c>
      <c r="L42" s="829"/>
      <c r="M42" s="127">
        <v>79</v>
      </c>
      <c r="N42" s="127">
        <v>69</v>
      </c>
      <c r="O42" s="121"/>
    </row>
    <row r="43" spans="1:15" s="157" customFormat="1" ht="27" customHeight="1" x14ac:dyDescent="0.45">
      <c r="A43" s="711"/>
      <c r="B43" s="804" t="s">
        <v>40</v>
      </c>
      <c r="C43" s="805"/>
      <c r="D43" s="136" t="s">
        <v>41</v>
      </c>
      <c r="E43" s="826">
        <v>10</v>
      </c>
      <c r="F43" s="827"/>
      <c r="G43" s="127">
        <v>0</v>
      </c>
      <c r="H43" s="826">
        <f t="shared" si="7"/>
        <v>10</v>
      </c>
      <c r="I43" s="827"/>
      <c r="J43" s="127">
        <v>0</v>
      </c>
      <c r="K43" s="828">
        <v>1010</v>
      </c>
      <c r="L43" s="829"/>
      <c r="M43" s="127">
        <v>104</v>
      </c>
      <c r="N43" s="127">
        <v>21</v>
      </c>
      <c r="O43" s="121"/>
    </row>
    <row r="44" spans="1:15" s="157" customFormat="1" ht="27" customHeight="1" x14ac:dyDescent="0.45">
      <c r="A44" s="804" t="s">
        <v>39</v>
      </c>
      <c r="B44" s="782"/>
      <c r="C44" s="162"/>
      <c r="D44" s="136" t="s">
        <v>42</v>
      </c>
      <c r="E44" s="826">
        <v>1</v>
      </c>
      <c r="F44" s="827"/>
      <c r="G44" s="127">
        <v>0</v>
      </c>
      <c r="H44" s="826">
        <f t="shared" si="7"/>
        <v>1</v>
      </c>
      <c r="I44" s="827"/>
      <c r="J44" s="127">
        <v>0</v>
      </c>
      <c r="K44" s="828">
        <v>129</v>
      </c>
      <c r="L44" s="829"/>
      <c r="M44" s="127">
        <v>12</v>
      </c>
      <c r="N44" s="127">
        <v>2</v>
      </c>
      <c r="O44" s="121"/>
    </row>
    <row r="45" spans="1:15" s="157" customFormat="1" ht="27" customHeight="1" x14ac:dyDescent="0.45">
      <c r="A45" s="804"/>
      <c r="B45" s="804" t="s">
        <v>3</v>
      </c>
      <c r="C45" s="805"/>
      <c r="D45" s="817"/>
      <c r="E45" s="826">
        <v>1</v>
      </c>
      <c r="F45" s="827"/>
      <c r="G45" s="127">
        <v>0</v>
      </c>
      <c r="H45" s="826">
        <f t="shared" si="7"/>
        <v>1</v>
      </c>
      <c r="I45" s="827"/>
      <c r="J45" s="127">
        <v>0</v>
      </c>
      <c r="K45" s="828">
        <v>9</v>
      </c>
      <c r="L45" s="829"/>
      <c r="M45" s="127">
        <v>10</v>
      </c>
      <c r="N45" s="127">
        <v>19</v>
      </c>
      <c r="O45" s="121"/>
    </row>
    <row r="46" spans="1:15" s="157" customFormat="1" ht="27" customHeight="1" thickBot="1" x14ac:dyDescent="0.5">
      <c r="A46" s="711"/>
      <c r="B46" s="811" t="s">
        <v>10</v>
      </c>
      <c r="C46" s="812"/>
      <c r="D46" s="813"/>
      <c r="E46" s="830">
        <v>142</v>
      </c>
      <c r="F46" s="831"/>
      <c r="G46" s="150">
        <v>0</v>
      </c>
      <c r="H46" s="830">
        <f t="shared" si="7"/>
        <v>142</v>
      </c>
      <c r="I46" s="831"/>
      <c r="J46" s="150">
        <v>0</v>
      </c>
      <c r="K46" s="832">
        <v>23262</v>
      </c>
      <c r="L46" s="833"/>
      <c r="M46" s="150">
        <v>1627</v>
      </c>
      <c r="N46" s="150">
        <v>668</v>
      </c>
      <c r="O46" s="121"/>
    </row>
    <row r="47" spans="1:15" s="157" customFormat="1" ht="27" customHeight="1" thickTop="1" x14ac:dyDescent="0.45">
      <c r="A47" s="719"/>
      <c r="B47" s="808" t="s">
        <v>24</v>
      </c>
      <c r="C47" s="809"/>
      <c r="D47" s="810"/>
      <c r="E47" s="818">
        <f>SUM(E42:F46)</f>
        <v>159</v>
      </c>
      <c r="F47" s="819"/>
      <c r="G47" s="153">
        <f>SUM(G42:G46)</f>
        <v>0</v>
      </c>
      <c r="H47" s="818">
        <f>SUM(E47:G47)</f>
        <v>159</v>
      </c>
      <c r="I47" s="819"/>
      <c r="J47" s="153">
        <f>SUM(J42:J46)</f>
        <v>0</v>
      </c>
      <c r="K47" s="820">
        <f>SUM(K42:L46)</f>
        <v>24798</v>
      </c>
      <c r="L47" s="821"/>
      <c r="M47" s="718">
        <f>SUM(M42:M46)</f>
        <v>1832</v>
      </c>
      <c r="N47" s="718">
        <f>SUM(N42:N46)</f>
        <v>779</v>
      </c>
      <c r="O47" s="121"/>
    </row>
    <row r="48" spans="1:15" ht="27" customHeight="1" x14ac:dyDescent="0.45">
      <c r="A48" s="714" t="s">
        <v>43</v>
      </c>
      <c r="B48" s="801" t="s">
        <v>4</v>
      </c>
      <c r="C48" s="802"/>
      <c r="D48" s="803"/>
      <c r="E48" s="822">
        <v>49</v>
      </c>
      <c r="F48" s="823"/>
      <c r="G48" s="140">
        <v>0</v>
      </c>
      <c r="H48" s="824">
        <f t="shared" ref="H48" si="8">SUM(E48:G48)</f>
        <v>49</v>
      </c>
      <c r="I48" s="825"/>
      <c r="J48" s="131">
        <v>0</v>
      </c>
      <c r="K48" s="824">
        <v>3439</v>
      </c>
      <c r="L48" s="825"/>
      <c r="M48" s="131">
        <v>239</v>
      </c>
      <c r="N48" s="131">
        <v>152</v>
      </c>
    </row>
    <row r="49" spans="1:14" ht="27" customHeight="1" x14ac:dyDescent="0.45">
      <c r="A49" s="711"/>
      <c r="B49" s="814" t="s">
        <v>609</v>
      </c>
      <c r="C49" s="815"/>
      <c r="D49" s="816"/>
      <c r="E49" s="826">
        <v>6</v>
      </c>
      <c r="F49" s="827"/>
      <c r="G49" s="720">
        <v>0</v>
      </c>
      <c r="H49" s="826">
        <f t="shared" ref="H49:H51" si="9">SUM(E49:G49)</f>
        <v>6</v>
      </c>
      <c r="I49" s="827"/>
      <c r="J49" s="720">
        <v>0</v>
      </c>
      <c r="K49" s="836">
        <v>6720</v>
      </c>
      <c r="L49" s="837"/>
      <c r="M49" s="127">
        <v>713</v>
      </c>
      <c r="N49" s="127">
        <v>1273</v>
      </c>
    </row>
    <row r="50" spans="1:14" ht="27" customHeight="1" x14ac:dyDescent="0.45">
      <c r="A50" s="712" t="s">
        <v>44</v>
      </c>
      <c r="B50" s="804" t="s">
        <v>3</v>
      </c>
      <c r="C50" s="805"/>
      <c r="D50" s="817"/>
      <c r="E50" s="826">
        <v>7</v>
      </c>
      <c r="F50" s="827"/>
      <c r="G50" s="720">
        <v>0</v>
      </c>
      <c r="H50" s="826">
        <f t="shared" si="9"/>
        <v>7</v>
      </c>
      <c r="I50" s="827"/>
      <c r="J50" s="720">
        <v>0</v>
      </c>
      <c r="K50" s="836">
        <v>33709</v>
      </c>
      <c r="L50" s="837"/>
      <c r="M50" s="127">
        <v>3624</v>
      </c>
      <c r="N50" s="127">
        <v>5021</v>
      </c>
    </row>
    <row r="51" spans="1:14" ht="27" customHeight="1" thickBot="1" x14ac:dyDescent="0.5">
      <c r="A51" s="711"/>
      <c r="B51" s="811" t="s">
        <v>4</v>
      </c>
      <c r="C51" s="812"/>
      <c r="D51" s="813"/>
      <c r="E51" s="830">
        <v>24</v>
      </c>
      <c r="F51" s="831"/>
      <c r="G51" s="158">
        <v>0</v>
      </c>
      <c r="H51" s="830">
        <f t="shared" si="9"/>
        <v>24</v>
      </c>
      <c r="I51" s="831"/>
      <c r="J51" s="158">
        <v>0</v>
      </c>
      <c r="K51" s="838">
        <v>49337</v>
      </c>
      <c r="L51" s="839"/>
      <c r="M51" s="150">
        <v>2299</v>
      </c>
      <c r="N51" s="150">
        <v>1395</v>
      </c>
    </row>
    <row r="52" spans="1:14" ht="27" customHeight="1" thickTop="1" x14ac:dyDescent="0.45">
      <c r="A52" s="719"/>
      <c r="B52" s="808" t="s">
        <v>24</v>
      </c>
      <c r="C52" s="809"/>
      <c r="D52" s="810"/>
      <c r="E52" s="818">
        <f>SUM(E49:F51)</f>
        <v>37</v>
      </c>
      <c r="F52" s="819"/>
      <c r="G52" s="159">
        <f>SUM(G49:G51)</f>
        <v>0</v>
      </c>
      <c r="H52" s="818">
        <f>SUM(H49:I51)</f>
        <v>37</v>
      </c>
      <c r="I52" s="819"/>
      <c r="J52" s="159">
        <v>0</v>
      </c>
      <c r="K52" s="834">
        <f>SUM(K49:K51)</f>
        <v>89766</v>
      </c>
      <c r="L52" s="835">
        <f>SUM(L49:L51)</f>
        <v>0</v>
      </c>
      <c r="M52" s="718">
        <f>SUM(M49:M51)</f>
        <v>6636</v>
      </c>
      <c r="N52" s="718">
        <f>SUM(N49:N51)</f>
        <v>7689</v>
      </c>
    </row>
    <row r="53" spans="1:14" ht="27" customHeight="1" x14ac:dyDescent="0.45">
      <c r="A53" s="712" t="s">
        <v>607</v>
      </c>
      <c r="B53" s="801" t="s">
        <v>4</v>
      </c>
      <c r="C53" s="802"/>
      <c r="D53" s="803"/>
      <c r="E53" s="818">
        <v>15</v>
      </c>
      <c r="F53" s="819"/>
      <c r="G53" s="127">
        <v>0</v>
      </c>
      <c r="H53" s="818">
        <v>15</v>
      </c>
      <c r="I53" s="819"/>
      <c r="J53" s="127">
        <v>0</v>
      </c>
      <c r="K53" s="834">
        <v>4499</v>
      </c>
      <c r="L53" s="835"/>
      <c r="M53" s="127">
        <v>294</v>
      </c>
      <c r="N53" s="127">
        <v>192</v>
      </c>
    </row>
    <row r="54" spans="1:14" ht="27" customHeight="1" x14ac:dyDescent="0.45">
      <c r="A54" s="160" t="s">
        <v>45</v>
      </c>
      <c r="B54" s="801" t="s">
        <v>3</v>
      </c>
      <c r="C54" s="802"/>
      <c r="D54" s="803"/>
      <c r="E54" s="840">
        <v>4</v>
      </c>
      <c r="F54" s="841"/>
      <c r="G54" s="156">
        <v>0</v>
      </c>
      <c r="H54" s="840">
        <v>4</v>
      </c>
      <c r="I54" s="841"/>
      <c r="J54" s="156">
        <v>0</v>
      </c>
      <c r="K54" s="926">
        <v>3578</v>
      </c>
      <c r="L54" s="927"/>
      <c r="M54" s="156">
        <v>283</v>
      </c>
      <c r="N54" s="161">
        <v>0</v>
      </c>
    </row>
    <row r="55" spans="1:14" ht="18" customHeight="1" x14ac:dyDescent="0.45">
      <c r="A55" s="123" t="s">
        <v>9</v>
      </c>
      <c r="B55" s="162"/>
      <c r="C55" s="713"/>
      <c r="D55" s="713"/>
      <c r="E55" s="713"/>
      <c r="F55" s="163"/>
      <c r="G55" s="163"/>
      <c r="H55" s="164"/>
      <c r="I55" s="149"/>
      <c r="J55" s="163"/>
      <c r="K55" s="722"/>
      <c r="L55" s="149"/>
      <c r="M55" s="163"/>
      <c r="N55" s="163"/>
    </row>
    <row r="56" spans="1:14" ht="18" customHeight="1" x14ac:dyDescent="0.45">
      <c r="A56" s="165" t="s">
        <v>49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ht="21.95" customHeight="1" x14ac:dyDescent="0.4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</row>
  </sheetData>
  <mergeCells count="202">
    <mergeCell ref="K53:L53"/>
    <mergeCell ref="K54:L54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B8:D8"/>
    <mergeCell ref="E18:F18"/>
    <mergeCell ref="E19:F19"/>
    <mergeCell ref="H16:I16"/>
    <mergeCell ref="H13:I13"/>
    <mergeCell ref="E9:F9"/>
    <mergeCell ref="E16:F16"/>
    <mergeCell ref="E24:F24"/>
    <mergeCell ref="B15:D15"/>
    <mergeCell ref="H8:I8"/>
    <mergeCell ref="H5:I5"/>
    <mergeCell ref="H6:I6"/>
    <mergeCell ref="H7:I7"/>
    <mergeCell ref="H12:I12"/>
    <mergeCell ref="H9:I9"/>
    <mergeCell ref="E15:F15"/>
    <mergeCell ref="B21:D21"/>
    <mergeCell ref="E21:F21"/>
    <mergeCell ref="E20:F20"/>
    <mergeCell ref="E17:F17"/>
    <mergeCell ref="H10:I10"/>
    <mergeCell ref="H11:I11"/>
    <mergeCell ref="H21:I21"/>
    <mergeCell ref="B10:D10"/>
    <mergeCell ref="E10:F10"/>
    <mergeCell ref="B11:D11"/>
    <mergeCell ref="E11:F11"/>
    <mergeCell ref="H19:I19"/>
    <mergeCell ref="E13:F13"/>
    <mergeCell ref="E8:F8"/>
    <mergeCell ref="E12:F12"/>
    <mergeCell ref="B20:D20"/>
    <mergeCell ref="B19:D19"/>
    <mergeCell ref="B16:D16"/>
    <mergeCell ref="A6:A7"/>
    <mergeCell ref="B6:D6"/>
    <mergeCell ref="B7:D7"/>
    <mergeCell ref="B5:D5"/>
    <mergeCell ref="A10:A11"/>
    <mergeCell ref="B9:D9"/>
    <mergeCell ref="B12:D12"/>
    <mergeCell ref="A14:A15"/>
    <mergeCell ref="B13:D13"/>
    <mergeCell ref="B14:D14"/>
    <mergeCell ref="A32:A35"/>
    <mergeCell ref="A18:A19"/>
    <mergeCell ref="B17:D17"/>
    <mergeCell ref="B18:D18"/>
    <mergeCell ref="C23:D23"/>
    <mergeCell ref="C27:C28"/>
    <mergeCell ref="E25:F25"/>
    <mergeCell ref="C25:C26"/>
    <mergeCell ref="C22:D22"/>
    <mergeCell ref="B32:B35"/>
    <mergeCell ref="C32:C33"/>
    <mergeCell ref="C34:C35"/>
    <mergeCell ref="C30:D30"/>
    <mergeCell ref="C24:D24"/>
    <mergeCell ref="E27:F27"/>
    <mergeCell ref="E22:F22"/>
    <mergeCell ref="E23:F23"/>
    <mergeCell ref="A44:A45"/>
    <mergeCell ref="K40:L40"/>
    <mergeCell ref="E40:F40"/>
    <mergeCell ref="B39:D39"/>
    <mergeCell ref="K38:L38"/>
    <mergeCell ref="K8:L8"/>
    <mergeCell ref="K16:L16"/>
    <mergeCell ref="K20:L20"/>
    <mergeCell ref="E5:F5"/>
    <mergeCell ref="E6:F6"/>
    <mergeCell ref="E7:F7"/>
    <mergeCell ref="K5:L5"/>
    <mergeCell ref="K14:L14"/>
    <mergeCell ref="K15:L15"/>
    <mergeCell ref="E14:F14"/>
    <mergeCell ref="K12:L12"/>
    <mergeCell ref="K9:L9"/>
    <mergeCell ref="K10:L10"/>
    <mergeCell ref="K11:L11"/>
    <mergeCell ref="K6:L6"/>
    <mergeCell ref="K7:L7"/>
    <mergeCell ref="H27:I27"/>
    <mergeCell ref="E28:F28"/>
    <mergeCell ref="K36:L36"/>
    <mergeCell ref="N32:N33"/>
    <mergeCell ref="N34:N35"/>
    <mergeCell ref="E39:F39"/>
    <mergeCell ref="K39:L39"/>
    <mergeCell ref="K37:L37"/>
    <mergeCell ref="M32:M33"/>
    <mergeCell ref="M34:M35"/>
    <mergeCell ref="E37:F37"/>
    <mergeCell ref="E38:F38"/>
    <mergeCell ref="K32:L32"/>
    <mergeCell ref="H36:I36"/>
    <mergeCell ref="H37:I37"/>
    <mergeCell ref="E36:F36"/>
    <mergeCell ref="K33:L33"/>
    <mergeCell ref="K34:L34"/>
    <mergeCell ref="K35:L35"/>
    <mergeCell ref="H38:I38"/>
    <mergeCell ref="H39:I39"/>
    <mergeCell ref="H40:I40"/>
    <mergeCell ref="K41:L41"/>
    <mergeCell ref="E42:F42"/>
    <mergeCell ref="H42:I42"/>
    <mergeCell ref="K42:L42"/>
    <mergeCell ref="K22:L22"/>
    <mergeCell ref="K24:L24"/>
    <mergeCell ref="K28:L28"/>
    <mergeCell ref="H28:I28"/>
    <mergeCell ref="H30:I30"/>
    <mergeCell ref="K30:L30"/>
    <mergeCell ref="E30:F30"/>
    <mergeCell ref="H25:I25"/>
    <mergeCell ref="K26:L26"/>
    <mergeCell ref="E32:F33"/>
    <mergeCell ref="E34:F35"/>
    <mergeCell ref="G32:G33"/>
    <mergeCell ref="G34:G35"/>
    <mergeCell ref="H32:I33"/>
    <mergeCell ref="H34:I35"/>
    <mergeCell ref="K29:L29"/>
    <mergeCell ref="K31:L31"/>
    <mergeCell ref="K19:L19"/>
    <mergeCell ref="K25:L25"/>
    <mergeCell ref="K17:L17"/>
    <mergeCell ref="K13:L13"/>
    <mergeCell ref="K23:L23"/>
    <mergeCell ref="H22:I22"/>
    <mergeCell ref="K21:L21"/>
    <mergeCell ref="K27:L27"/>
    <mergeCell ref="H23:I23"/>
    <mergeCell ref="H18:I18"/>
    <mergeCell ref="H20:I20"/>
    <mergeCell ref="H14:I14"/>
    <mergeCell ref="H15:I15"/>
    <mergeCell ref="H17:I17"/>
    <mergeCell ref="H24:I24"/>
    <mergeCell ref="K18:L18"/>
    <mergeCell ref="E54:F54"/>
    <mergeCell ref="H54:I54"/>
    <mergeCell ref="E52:F52"/>
    <mergeCell ref="H52:I52"/>
    <mergeCell ref="E49:F49"/>
    <mergeCell ref="H49:I49"/>
    <mergeCell ref="E50:F50"/>
    <mergeCell ref="H50:I50"/>
    <mergeCell ref="E51:F51"/>
    <mergeCell ref="H51:I51"/>
    <mergeCell ref="E47:F47"/>
    <mergeCell ref="H47:I47"/>
    <mergeCell ref="K47:L47"/>
    <mergeCell ref="E48:F48"/>
    <mergeCell ref="H48:I48"/>
    <mergeCell ref="K48:L48"/>
    <mergeCell ref="E53:F53"/>
    <mergeCell ref="H53:I53"/>
    <mergeCell ref="H43:I43"/>
    <mergeCell ref="K43:L43"/>
    <mergeCell ref="E44:F44"/>
    <mergeCell ref="H44:I44"/>
    <mergeCell ref="K44:L44"/>
    <mergeCell ref="E45:F45"/>
    <mergeCell ref="H45:I45"/>
    <mergeCell ref="K45:L45"/>
    <mergeCell ref="E46:F46"/>
    <mergeCell ref="H46:I46"/>
    <mergeCell ref="K46:L46"/>
    <mergeCell ref="K52:L52"/>
    <mergeCell ref="K49:L49"/>
    <mergeCell ref="K50:L50"/>
    <mergeCell ref="E43:F43"/>
    <mergeCell ref="K51:L51"/>
    <mergeCell ref="B54:D54"/>
    <mergeCell ref="B43:C43"/>
    <mergeCell ref="B41:D41"/>
    <mergeCell ref="B36:C37"/>
    <mergeCell ref="B40:D40"/>
    <mergeCell ref="B46:D46"/>
    <mergeCell ref="B47:D47"/>
    <mergeCell ref="B48:D48"/>
    <mergeCell ref="B49:D49"/>
    <mergeCell ref="B50:D50"/>
    <mergeCell ref="B51:D51"/>
    <mergeCell ref="B52:D52"/>
    <mergeCell ref="B53:D53"/>
    <mergeCell ref="B38:D38"/>
    <mergeCell ref="B45:D45"/>
  </mergeCells>
  <phoneticPr fontId="4"/>
  <dataValidations count="1">
    <dataValidation imeMode="off" allowBlank="1" showInputMessage="1" showErrorMessage="1" sqref="F55:N55 H27:I27 E25:E32 H26 H28:H32 F27 F25 F39 G34:H34 L36:L38 E34 M34:N34 E36:E55 G36:H54 M36:N54 J25:K54 L5:L7 L9:L11 M5:N12 E5:E12 E13:N15 G5:K12 F17:L19 E16:E21 G16:K16 H25:I25 G25:G32 E22:N23 M24:N32 M16:N21 E24:K24 G20:K21"/>
  </dataValidations>
  <printOptions horizontalCentered="1"/>
  <pageMargins left="0.39370078740157483" right="0.39370078740157483" top="0.59055118110236227" bottom="0.39370078740157483" header="0" footer="0.19685039370078741"/>
  <pageSetup paperSize="9" scale="54" firstPageNumber="2" orientation="portrait" useFirstPageNumber="1" r:id="rId1"/>
  <headerFooter scaleWithDoc="0">
    <oddFooter>&amp;C&amp;"ＭＳ ゴシック,標準"&amp;8－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zoomScale="70" zoomScaleNormal="70" zoomScaleSheetLayoutView="100" zoomScalePageLayoutView="55" workbookViewId="0">
      <selection activeCell="P14" sqref="P14"/>
    </sheetView>
  </sheetViews>
  <sheetFormatPr defaultRowHeight="18.75" x14ac:dyDescent="0.2"/>
  <cols>
    <col min="1" max="10" width="10.8984375" style="71" customWidth="1"/>
    <col min="11" max="16384" width="8.796875" style="71"/>
  </cols>
  <sheetData>
    <row r="1" spans="1:10" ht="38.25" x14ac:dyDescent="0.2">
      <c r="A1" s="944" t="s">
        <v>82</v>
      </c>
      <c r="B1" s="945"/>
      <c r="C1" s="945"/>
      <c r="D1" s="945"/>
      <c r="E1" s="945"/>
      <c r="F1" s="945"/>
      <c r="G1" s="945"/>
      <c r="H1" s="945"/>
      <c r="I1" s="945"/>
      <c r="J1" s="945"/>
    </row>
    <row r="2" spans="1:10" ht="18.9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0" ht="18.9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</row>
    <row r="4" spans="1:10" s="76" customFormat="1" ht="26.45" customHeight="1" x14ac:dyDescent="0.2">
      <c r="A4" s="74" t="s">
        <v>83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76" customFormat="1" ht="26.45" customHeight="1" x14ac:dyDescent="0.2">
      <c r="A5" s="77" t="s">
        <v>84</v>
      </c>
      <c r="B5" s="946" t="s">
        <v>85</v>
      </c>
      <c r="C5" s="947"/>
      <c r="D5" s="947"/>
      <c r="E5" s="946" t="s">
        <v>86</v>
      </c>
      <c r="F5" s="947"/>
      <c r="G5" s="947"/>
      <c r="H5" s="946" t="s">
        <v>87</v>
      </c>
      <c r="I5" s="947"/>
      <c r="J5" s="947"/>
    </row>
    <row r="6" spans="1:10" s="76" customFormat="1" ht="26.45" customHeight="1" x14ac:dyDescent="0.45">
      <c r="A6" s="78" t="s">
        <v>88</v>
      </c>
      <c r="B6" s="723" t="s">
        <v>89</v>
      </c>
      <c r="C6" s="723" t="s">
        <v>90</v>
      </c>
      <c r="D6" s="723" t="s">
        <v>1</v>
      </c>
      <c r="E6" s="723" t="s">
        <v>89</v>
      </c>
      <c r="F6" s="723" t="s">
        <v>90</v>
      </c>
      <c r="G6" s="723" t="s">
        <v>1</v>
      </c>
      <c r="H6" s="723" t="s">
        <v>89</v>
      </c>
      <c r="I6" s="723" t="s">
        <v>90</v>
      </c>
      <c r="J6" s="723" t="s">
        <v>1</v>
      </c>
    </row>
    <row r="7" spans="1:10" s="76" customFormat="1" ht="26.25" customHeight="1" x14ac:dyDescent="0.2">
      <c r="A7" s="79" t="s">
        <v>91</v>
      </c>
      <c r="B7" s="80">
        <v>607</v>
      </c>
      <c r="C7" s="80">
        <v>3</v>
      </c>
      <c r="D7" s="81">
        <f>SUM(B7:C7)</f>
        <v>610</v>
      </c>
      <c r="E7" s="80">
        <v>380</v>
      </c>
      <c r="F7" s="80">
        <v>2</v>
      </c>
      <c r="G7" s="81">
        <f>SUM(E7:F7)</f>
        <v>382</v>
      </c>
      <c r="H7" s="81">
        <f>B7+E7</f>
        <v>987</v>
      </c>
      <c r="I7" s="81">
        <f t="shared" ref="H7:J8" si="0">C7+F7</f>
        <v>5</v>
      </c>
      <c r="J7" s="81">
        <f t="shared" si="0"/>
        <v>992</v>
      </c>
    </row>
    <row r="8" spans="1:10" s="76" customFormat="1" ht="26.45" customHeight="1" x14ac:dyDescent="0.2">
      <c r="A8" s="82" t="s">
        <v>92</v>
      </c>
      <c r="B8" s="83">
        <v>331</v>
      </c>
      <c r="C8" s="83">
        <v>4</v>
      </c>
      <c r="D8" s="84">
        <f>SUM(B8:C8)</f>
        <v>335</v>
      </c>
      <c r="E8" s="83">
        <v>230</v>
      </c>
      <c r="F8" s="729">
        <v>1</v>
      </c>
      <c r="G8" s="85">
        <f>SUM(E8:F8)</f>
        <v>231</v>
      </c>
      <c r="H8" s="86">
        <f t="shared" si="0"/>
        <v>561</v>
      </c>
      <c r="I8" s="87">
        <f t="shared" si="0"/>
        <v>5</v>
      </c>
      <c r="J8" s="87">
        <f t="shared" si="0"/>
        <v>566</v>
      </c>
    </row>
    <row r="9" spans="1:10" ht="25.5" customHeight="1" x14ac:dyDescent="0.2">
      <c r="A9" s="72"/>
      <c r="B9" s="73"/>
      <c r="C9" s="73"/>
      <c r="D9" s="73"/>
      <c r="E9" s="73"/>
      <c r="F9" s="73"/>
      <c r="G9" s="73"/>
      <c r="H9" s="73"/>
      <c r="I9" s="73"/>
      <c r="J9" s="73"/>
    </row>
    <row r="10" spans="1:10" ht="25.5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26.45" customHeight="1" x14ac:dyDescent="0.2">
      <c r="A11" s="88" t="s">
        <v>93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 ht="26.45" customHeight="1" x14ac:dyDescent="0.2">
      <c r="A12" s="948" t="s">
        <v>94</v>
      </c>
      <c r="B12" s="948"/>
      <c r="C12" s="89" t="s">
        <v>95</v>
      </c>
      <c r="D12" s="89" t="s">
        <v>96</v>
      </c>
      <c r="E12" s="90" t="s">
        <v>1</v>
      </c>
      <c r="F12" s="949" t="s">
        <v>94</v>
      </c>
      <c r="G12" s="950"/>
      <c r="H12" s="91" t="s">
        <v>95</v>
      </c>
      <c r="I12" s="91" t="s">
        <v>96</v>
      </c>
      <c r="J12" s="92" t="s">
        <v>1</v>
      </c>
    </row>
    <row r="13" spans="1:10" ht="26.45" customHeight="1" x14ac:dyDescent="0.2">
      <c r="A13" s="93">
        <v>0</v>
      </c>
      <c r="B13" s="94" t="s">
        <v>97</v>
      </c>
      <c r="C13" s="95">
        <v>6</v>
      </c>
      <c r="D13" s="95">
        <v>2</v>
      </c>
      <c r="E13" s="95">
        <f t="shared" ref="E13:E35" si="1">C13+D13</f>
        <v>8</v>
      </c>
      <c r="F13" s="96">
        <v>23</v>
      </c>
      <c r="G13" s="94" t="s">
        <v>97</v>
      </c>
      <c r="H13" s="95">
        <v>12</v>
      </c>
      <c r="I13" s="95">
        <v>1</v>
      </c>
      <c r="J13" s="95">
        <f t="shared" ref="J13:J35" si="2">H13+I13</f>
        <v>13</v>
      </c>
    </row>
    <row r="14" spans="1:10" ht="26.45" customHeight="1" x14ac:dyDescent="0.2">
      <c r="A14" s="97">
        <v>1</v>
      </c>
      <c r="B14" s="94" t="s">
        <v>98</v>
      </c>
      <c r="C14" s="95">
        <v>5</v>
      </c>
      <c r="D14" s="95">
        <v>4</v>
      </c>
      <c r="E14" s="95">
        <f t="shared" si="1"/>
        <v>9</v>
      </c>
      <c r="F14" s="96">
        <v>24</v>
      </c>
      <c r="G14" s="94" t="s">
        <v>98</v>
      </c>
      <c r="H14" s="95">
        <v>10</v>
      </c>
      <c r="I14" s="95">
        <v>0</v>
      </c>
      <c r="J14" s="95">
        <f t="shared" si="2"/>
        <v>10</v>
      </c>
    </row>
    <row r="15" spans="1:10" ht="26.45" customHeight="1" x14ac:dyDescent="0.2">
      <c r="A15" s="97">
        <v>2</v>
      </c>
      <c r="B15" s="94" t="s">
        <v>98</v>
      </c>
      <c r="C15" s="95">
        <v>9</v>
      </c>
      <c r="D15" s="95">
        <v>13</v>
      </c>
      <c r="E15" s="95">
        <f t="shared" si="1"/>
        <v>22</v>
      </c>
      <c r="F15" s="96">
        <v>25</v>
      </c>
      <c r="G15" s="94" t="s">
        <v>98</v>
      </c>
      <c r="H15" s="95">
        <v>10</v>
      </c>
      <c r="I15" s="730">
        <v>4</v>
      </c>
      <c r="J15" s="95">
        <f t="shared" si="2"/>
        <v>14</v>
      </c>
    </row>
    <row r="16" spans="1:10" ht="26.45" customHeight="1" x14ac:dyDescent="0.2">
      <c r="A16" s="97">
        <v>3</v>
      </c>
      <c r="B16" s="94" t="s">
        <v>98</v>
      </c>
      <c r="C16" s="95">
        <v>53</v>
      </c>
      <c r="D16" s="95">
        <v>31</v>
      </c>
      <c r="E16" s="95">
        <f t="shared" si="1"/>
        <v>84</v>
      </c>
      <c r="F16" s="96">
        <v>26</v>
      </c>
      <c r="G16" s="94" t="s">
        <v>98</v>
      </c>
      <c r="H16" s="95">
        <v>4</v>
      </c>
      <c r="I16" s="95">
        <v>2</v>
      </c>
      <c r="J16" s="95">
        <f t="shared" si="2"/>
        <v>6</v>
      </c>
    </row>
    <row r="17" spans="1:10" ht="26.45" customHeight="1" x14ac:dyDescent="0.2">
      <c r="A17" s="97">
        <v>4</v>
      </c>
      <c r="B17" s="94" t="s">
        <v>98</v>
      </c>
      <c r="C17" s="95">
        <v>59</v>
      </c>
      <c r="D17" s="95">
        <v>62</v>
      </c>
      <c r="E17" s="95">
        <f t="shared" si="1"/>
        <v>121</v>
      </c>
      <c r="F17" s="96">
        <v>27</v>
      </c>
      <c r="G17" s="94" t="s">
        <v>98</v>
      </c>
      <c r="H17" s="95">
        <v>6</v>
      </c>
      <c r="I17" s="95">
        <v>1</v>
      </c>
      <c r="J17" s="95">
        <f t="shared" si="2"/>
        <v>7</v>
      </c>
    </row>
    <row r="18" spans="1:10" ht="26.45" customHeight="1" x14ac:dyDescent="0.2">
      <c r="A18" s="97">
        <v>5</v>
      </c>
      <c r="B18" s="94" t="s">
        <v>98</v>
      </c>
      <c r="C18" s="95">
        <v>51</v>
      </c>
      <c r="D18" s="95">
        <v>74</v>
      </c>
      <c r="E18" s="95">
        <f t="shared" si="1"/>
        <v>125</v>
      </c>
      <c r="F18" s="96">
        <v>28</v>
      </c>
      <c r="G18" s="94" t="s">
        <v>98</v>
      </c>
      <c r="H18" s="95">
        <v>7</v>
      </c>
      <c r="I18" s="95">
        <v>0</v>
      </c>
      <c r="J18" s="95">
        <f t="shared" si="2"/>
        <v>7</v>
      </c>
    </row>
    <row r="19" spans="1:10" ht="26.45" customHeight="1" x14ac:dyDescent="0.2">
      <c r="A19" s="97">
        <v>6</v>
      </c>
      <c r="B19" s="94" t="s">
        <v>98</v>
      </c>
      <c r="C19" s="95">
        <v>56</v>
      </c>
      <c r="D19" s="95">
        <v>48</v>
      </c>
      <c r="E19" s="95">
        <f t="shared" si="1"/>
        <v>104</v>
      </c>
      <c r="F19" s="96">
        <v>29</v>
      </c>
      <c r="G19" s="94" t="s">
        <v>98</v>
      </c>
      <c r="H19" s="95">
        <v>3</v>
      </c>
      <c r="I19" s="95">
        <v>0</v>
      </c>
      <c r="J19" s="95">
        <f t="shared" si="2"/>
        <v>3</v>
      </c>
    </row>
    <row r="20" spans="1:10" ht="26.45" customHeight="1" x14ac:dyDescent="0.2">
      <c r="A20" s="97">
        <v>7</v>
      </c>
      <c r="B20" s="94" t="s">
        <v>98</v>
      </c>
      <c r="C20" s="95">
        <v>37</v>
      </c>
      <c r="D20" s="95">
        <v>27</v>
      </c>
      <c r="E20" s="95">
        <f t="shared" si="1"/>
        <v>64</v>
      </c>
      <c r="F20" s="96">
        <v>30</v>
      </c>
      <c r="G20" s="94" t="s">
        <v>98</v>
      </c>
      <c r="H20" s="95">
        <v>2</v>
      </c>
      <c r="I20" s="95">
        <v>0</v>
      </c>
      <c r="J20" s="95">
        <f t="shared" si="2"/>
        <v>2</v>
      </c>
    </row>
    <row r="21" spans="1:10" ht="26.45" customHeight="1" x14ac:dyDescent="0.2">
      <c r="A21" s="97">
        <v>8</v>
      </c>
      <c r="B21" s="94" t="s">
        <v>98</v>
      </c>
      <c r="C21" s="95">
        <v>75</v>
      </c>
      <c r="D21" s="95">
        <v>30</v>
      </c>
      <c r="E21" s="95">
        <f t="shared" si="1"/>
        <v>105</v>
      </c>
      <c r="F21" s="96">
        <v>31</v>
      </c>
      <c r="G21" s="94" t="s">
        <v>98</v>
      </c>
      <c r="H21" s="95">
        <v>3</v>
      </c>
      <c r="I21" s="95">
        <v>0</v>
      </c>
      <c r="J21" s="95">
        <f t="shared" si="2"/>
        <v>3</v>
      </c>
    </row>
    <row r="22" spans="1:10" ht="26.45" customHeight="1" x14ac:dyDescent="0.2">
      <c r="A22" s="97">
        <v>9</v>
      </c>
      <c r="B22" s="94" t="s">
        <v>98</v>
      </c>
      <c r="C22" s="95">
        <v>82</v>
      </c>
      <c r="D22" s="95">
        <v>32</v>
      </c>
      <c r="E22" s="95">
        <f t="shared" si="1"/>
        <v>114</v>
      </c>
      <c r="F22" s="96">
        <v>32</v>
      </c>
      <c r="G22" s="94" t="s">
        <v>98</v>
      </c>
      <c r="H22" s="95">
        <v>1</v>
      </c>
      <c r="I22" s="95">
        <v>0</v>
      </c>
      <c r="J22" s="95">
        <f t="shared" si="2"/>
        <v>1</v>
      </c>
    </row>
    <row r="23" spans="1:10" ht="26.45" customHeight="1" x14ac:dyDescent="0.2">
      <c r="A23" s="97">
        <v>10</v>
      </c>
      <c r="B23" s="94" t="s">
        <v>98</v>
      </c>
      <c r="C23" s="95">
        <v>49</v>
      </c>
      <c r="D23" s="95">
        <v>29</v>
      </c>
      <c r="E23" s="95">
        <f t="shared" si="1"/>
        <v>78</v>
      </c>
      <c r="F23" s="96">
        <v>33</v>
      </c>
      <c r="G23" s="94" t="s">
        <v>98</v>
      </c>
      <c r="H23" s="95">
        <v>1</v>
      </c>
      <c r="I23" s="95">
        <v>0</v>
      </c>
      <c r="J23" s="95">
        <f t="shared" si="2"/>
        <v>1</v>
      </c>
    </row>
    <row r="24" spans="1:10" ht="26.45" customHeight="1" x14ac:dyDescent="0.2">
      <c r="A24" s="97">
        <v>11</v>
      </c>
      <c r="B24" s="94" t="s">
        <v>98</v>
      </c>
      <c r="C24" s="95">
        <v>35</v>
      </c>
      <c r="D24" s="95">
        <v>40</v>
      </c>
      <c r="E24" s="95">
        <f t="shared" si="1"/>
        <v>75</v>
      </c>
      <c r="F24" s="96">
        <v>34</v>
      </c>
      <c r="G24" s="94" t="s">
        <v>98</v>
      </c>
      <c r="H24" s="95">
        <v>1</v>
      </c>
      <c r="I24" s="95">
        <v>0</v>
      </c>
      <c r="J24" s="95">
        <f t="shared" si="2"/>
        <v>1</v>
      </c>
    </row>
    <row r="25" spans="1:10" ht="26.45" customHeight="1" x14ac:dyDescent="0.2">
      <c r="A25" s="97">
        <v>12</v>
      </c>
      <c r="B25" s="94" t="s">
        <v>98</v>
      </c>
      <c r="C25" s="95">
        <v>33</v>
      </c>
      <c r="D25" s="95">
        <v>29</v>
      </c>
      <c r="E25" s="95">
        <f t="shared" si="1"/>
        <v>62</v>
      </c>
      <c r="F25" s="96">
        <v>35</v>
      </c>
      <c r="G25" s="94" t="s">
        <v>98</v>
      </c>
      <c r="H25" s="95">
        <v>0</v>
      </c>
      <c r="I25" s="95">
        <v>0</v>
      </c>
      <c r="J25" s="95">
        <f t="shared" si="2"/>
        <v>0</v>
      </c>
    </row>
    <row r="26" spans="1:10" ht="26.45" customHeight="1" x14ac:dyDescent="0.2">
      <c r="A26" s="97">
        <v>13</v>
      </c>
      <c r="B26" s="94" t="s">
        <v>98</v>
      </c>
      <c r="C26" s="95">
        <v>38</v>
      </c>
      <c r="D26" s="95">
        <v>16</v>
      </c>
      <c r="E26" s="95">
        <f t="shared" si="1"/>
        <v>54</v>
      </c>
      <c r="F26" s="96">
        <v>36</v>
      </c>
      <c r="G26" s="94" t="s">
        <v>98</v>
      </c>
      <c r="H26" s="95">
        <v>0</v>
      </c>
      <c r="I26" s="95">
        <v>0</v>
      </c>
      <c r="J26" s="95">
        <f t="shared" si="2"/>
        <v>0</v>
      </c>
    </row>
    <row r="27" spans="1:10" ht="26.45" customHeight="1" x14ac:dyDescent="0.2">
      <c r="A27" s="97">
        <v>14</v>
      </c>
      <c r="B27" s="94" t="s">
        <v>98</v>
      </c>
      <c r="C27" s="95">
        <v>55</v>
      </c>
      <c r="D27" s="95">
        <v>21</v>
      </c>
      <c r="E27" s="95">
        <f t="shared" si="1"/>
        <v>76</v>
      </c>
      <c r="F27" s="96">
        <v>37</v>
      </c>
      <c r="G27" s="94" t="s">
        <v>98</v>
      </c>
      <c r="H27" s="95">
        <v>0</v>
      </c>
      <c r="I27" s="95">
        <v>0</v>
      </c>
      <c r="J27" s="95">
        <f t="shared" si="2"/>
        <v>0</v>
      </c>
    </row>
    <row r="28" spans="1:10" ht="26.45" customHeight="1" x14ac:dyDescent="0.2">
      <c r="A28" s="97">
        <v>15</v>
      </c>
      <c r="B28" s="94" t="s">
        <v>98</v>
      </c>
      <c r="C28" s="95">
        <v>63</v>
      </c>
      <c r="D28" s="95">
        <v>21</v>
      </c>
      <c r="E28" s="95">
        <f t="shared" si="1"/>
        <v>84</v>
      </c>
      <c r="F28" s="96">
        <v>38</v>
      </c>
      <c r="G28" s="94" t="s">
        <v>98</v>
      </c>
      <c r="H28" s="95">
        <v>0</v>
      </c>
      <c r="I28" s="95">
        <v>0</v>
      </c>
      <c r="J28" s="95">
        <f t="shared" si="2"/>
        <v>0</v>
      </c>
    </row>
    <row r="29" spans="1:10" ht="26.45" customHeight="1" x14ac:dyDescent="0.2">
      <c r="A29" s="97">
        <v>16</v>
      </c>
      <c r="B29" s="94" t="s">
        <v>98</v>
      </c>
      <c r="C29" s="95">
        <v>55</v>
      </c>
      <c r="D29" s="95">
        <v>21</v>
      </c>
      <c r="E29" s="95">
        <f t="shared" si="1"/>
        <v>76</v>
      </c>
      <c r="F29" s="96">
        <v>39</v>
      </c>
      <c r="G29" s="94" t="s">
        <v>98</v>
      </c>
      <c r="H29" s="95">
        <v>0</v>
      </c>
      <c r="I29" s="95">
        <v>0</v>
      </c>
      <c r="J29" s="95">
        <f t="shared" si="2"/>
        <v>0</v>
      </c>
    </row>
    <row r="30" spans="1:10" ht="26.45" customHeight="1" x14ac:dyDescent="0.2">
      <c r="A30" s="97">
        <v>17</v>
      </c>
      <c r="B30" s="94" t="s">
        <v>98</v>
      </c>
      <c r="C30" s="95">
        <v>38</v>
      </c>
      <c r="D30" s="95">
        <v>16</v>
      </c>
      <c r="E30" s="95">
        <f t="shared" si="1"/>
        <v>54</v>
      </c>
      <c r="F30" s="96">
        <v>40</v>
      </c>
      <c r="G30" s="94" t="s">
        <v>98</v>
      </c>
      <c r="H30" s="95">
        <v>0</v>
      </c>
      <c r="I30" s="95">
        <v>0</v>
      </c>
      <c r="J30" s="95">
        <f t="shared" si="2"/>
        <v>0</v>
      </c>
    </row>
    <row r="31" spans="1:10" ht="26.45" customHeight="1" x14ac:dyDescent="0.2">
      <c r="A31" s="98">
        <v>18</v>
      </c>
      <c r="B31" s="99" t="s">
        <v>98</v>
      </c>
      <c r="C31" s="95">
        <v>34</v>
      </c>
      <c r="D31" s="95">
        <v>12</v>
      </c>
      <c r="E31" s="95">
        <f t="shared" si="1"/>
        <v>46</v>
      </c>
      <c r="F31" s="96">
        <v>41</v>
      </c>
      <c r="G31" s="100" t="s">
        <v>98</v>
      </c>
      <c r="H31" s="101">
        <v>0</v>
      </c>
      <c r="I31" s="101">
        <v>0</v>
      </c>
      <c r="J31" s="95">
        <f t="shared" si="2"/>
        <v>0</v>
      </c>
    </row>
    <row r="32" spans="1:10" ht="26.45" customHeight="1" x14ac:dyDescent="0.2">
      <c r="A32" s="98">
        <v>19</v>
      </c>
      <c r="B32" s="94" t="s">
        <v>98</v>
      </c>
      <c r="C32" s="95">
        <v>35</v>
      </c>
      <c r="D32" s="95">
        <v>7</v>
      </c>
      <c r="E32" s="95">
        <f t="shared" si="1"/>
        <v>42</v>
      </c>
      <c r="F32" s="96">
        <v>42</v>
      </c>
      <c r="G32" s="100" t="s">
        <v>98</v>
      </c>
      <c r="H32" s="101">
        <v>0</v>
      </c>
      <c r="I32" s="101">
        <v>0</v>
      </c>
      <c r="J32" s="95">
        <f t="shared" si="2"/>
        <v>0</v>
      </c>
    </row>
    <row r="33" spans="1:10" ht="26.45" customHeight="1" x14ac:dyDescent="0.2">
      <c r="A33" s="98">
        <v>20</v>
      </c>
      <c r="B33" s="99" t="s">
        <v>98</v>
      </c>
      <c r="C33" s="95">
        <v>27</v>
      </c>
      <c r="D33" s="95">
        <v>7</v>
      </c>
      <c r="E33" s="102">
        <f t="shared" si="1"/>
        <v>34</v>
      </c>
      <c r="F33" s="96">
        <v>43</v>
      </c>
      <c r="G33" s="100" t="s">
        <v>98</v>
      </c>
      <c r="H33" s="101">
        <v>0</v>
      </c>
      <c r="I33" s="101">
        <v>0</v>
      </c>
      <c r="J33" s="95">
        <f t="shared" si="2"/>
        <v>0</v>
      </c>
    </row>
    <row r="34" spans="1:10" ht="26.45" customHeight="1" x14ac:dyDescent="0.2">
      <c r="A34" s="98">
        <v>21</v>
      </c>
      <c r="B34" s="99" t="s">
        <v>98</v>
      </c>
      <c r="C34" s="95">
        <v>19</v>
      </c>
      <c r="D34" s="95">
        <v>9</v>
      </c>
      <c r="E34" s="102">
        <f t="shared" si="1"/>
        <v>28</v>
      </c>
      <c r="F34" s="96">
        <v>44</v>
      </c>
      <c r="G34" s="100" t="s">
        <v>98</v>
      </c>
      <c r="H34" s="101">
        <v>1</v>
      </c>
      <c r="I34" s="101">
        <v>0</v>
      </c>
      <c r="J34" s="95">
        <f t="shared" si="2"/>
        <v>1</v>
      </c>
    </row>
    <row r="35" spans="1:10" ht="26.45" customHeight="1" x14ac:dyDescent="0.2">
      <c r="A35" s="103">
        <v>22</v>
      </c>
      <c r="B35" s="104" t="s">
        <v>98</v>
      </c>
      <c r="C35" s="731">
        <v>17</v>
      </c>
      <c r="D35" s="732">
        <v>7</v>
      </c>
      <c r="E35" s="105">
        <f t="shared" si="1"/>
        <v>24</v>
      </c>
      <c r="F35" s="96">
        <v>45</v>
      </c>
      <c r="G35" s="100" t="s">
        <v>98</v>
      </c>
      <c r="H35" s="106">
        <v>0</v>
      </c>
      <c r="I35" s="106">
        <v>0</v>
      </c>
      <c r="J35" s="95">
        <f t="shared" si="2"/>
        <v>0</v>
      </c>
    </row>
    <row r="36" spans="1:10" ht="26.45" customHeight="1" x14ac:dyDescent="0.2">
      <c r="A36" s="73"/>
      <c r="B36" s="73"/>
      <c r="C36" s="73"/>
      <c r="D36" s="73"/>
      <c r="E36" s="73"/>
      <c r="F36" s="949" t="s">
        <v>99</v>
      </c>
      <c r="G36" s="950"/>
      <c r="H36" s="107">
        <f>SUM(C13:C35,H13:H35)</f>
        <v>992</v>
      </c>
      <c r="I36" s="107">
        <f>SUM(D13:D35,I13:I35)</f>
        <v>566</v>
      </c>
      <c r="J36" s="107">
        <f>SUM(E13:E34,J13:J34)</f>
        <v>1534</v>
      </c>
    </row>
    <row r="37" spans="1:10" ht="26.4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</row>
    <row r="38" spans="1:10" ht="26.45" customHeight="1" x14ac:dyDescent="0.2">
      <c r="A38" s="88" t="s">
        <v>100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0" ht="26.45" customHeight="1" x14ac:dyDescent="0.2">
      <c r="A39" s="951" t="s">
        <v>94</v>
      </c>
      <c r="B39" s="952"/>
      <c r="C39" s="108" t="s">
        <v>95</v>
      </c>
      <c r="D39" s="108" t="s">
        <v>96</v>
      </c>
      <c r="E39" s="109" t="s">
        <v>1</v>
      </c>
      <c r="F39" s="953" t="s">
        <v>94</v>
      </c>
      <c r="G39" s="954"/>
      <c r="H39" s="110" t="s">
        <v>95</v>
      </c>
      <c r="I39" s="110" t="s">
        <v>96</v>
      </c>
      <c r="J39" s="111" t="s">
        <v>1</v>
      </c>
    </row>
    <row r="40" spans="1:10" ht="26.45" customHeight="1" x14ac:dyDescent="0.2">
      <c r="A40" s="112"/>
      <c r="B40" s="113" t="s">
        <v>101</v>
      </c>
      <c r="C40" s="114">
        <v>6</v>
      </c>
      <c r="D40" s="114">
        <v>2</v>
      </c>
      <c r="E40" s="115">
        <f t="shared" ref="E40:E49" si="3">C40+D40</f>
        <v>8</v>
      </c>
      <c r="F40" s="94" t="s">
        <v>587</v>
      </c>
      <c r="G40" s="116" t="s">
        <v>104</v>
      </c>
      <c r="H40" s="95">
        <v>31</v>
      </c>
      <c r="I40" s="95">
        <v>13</v>
      </c>
      <c r="J40" s="95">
        <f t="shared" ref="J40:J49" si="4">H40+I40</f>
        <v>44</v>
      </c>
    </row>
    <row r="41" spans="1:10" ht="26.45" customHeight="1" x14ac:dyDescent="0.2">
      <c r="A41" s="98" t="s">
        <v>102</v>
      </c>
      <c r="B41" s="116" t="s">
        <v>103</v>
      </c>
      <c r="C41" s="95">
        <v>250</v>
      </c>
      <c r="D41" s="95">
        <v>138</v>
      </c>
      <c r="E41" s="117">
        <f t="shared" si="3"/>
        <v>388</v>
      </c>
      <c r="F41" s="94" t="s">
        <v>586</v>
      </c>
      <c r="G41" s="116" t="s">
        <v>107</v>
      </c>
      <c r="H41" s="95">
        <v>15</v>
      </c>
      <c r="I41" s="95">
        <v>6</v>
      </c>
      <c r="J41" s="95">
        <f t="shared" si="4"/>
        <v>21</v>
      </c>
    </row>
    <row r="42" spans="1:10" ht="26.45" customHeight="1" x14ac:dyDescent="0.2">
      <c r="A42" s="98" t="s">
        <v>105</v>
      </c>
      <c r="B42" s="116" t="s">
        <v>106</v>
      </c>
      <c r="C42" s="95">
        <v>98</v>
      </c>
      <c r="D42" s="95">
        <v>80</v>
      </c>
      <c r="E42" s="117">
        <f t="shared" si="3"/>
        <v>178</v>
      </c>
      <c r="F42" s="94" t="s">
        <v>585</v>
      </c>
      <c r="G42" s="116" t="s">
        <v>110</v>
      </c>
      <c r="H42" s="95">
        <v>5</v>
      </c>
      <c r="I42" s="95">
        <v>5</v>
      </c>
      <c r="J42" s="95">
        <f t="shared" si="4"/>
        <v>10</v>
      </c>
    </row>
    <row r="43" spans="1:10" ht="26.45" customHeight="1" x14ac:dyDescent="0.2">
      <c r="A43" s="98" t="s">
        <v>108</v>
      </c>
      <c r="B43" s="116" t="s">
        <v>109</v>
      </c>
      <c r="C43" s="95">
        <v>90</v>
      </c>
      <c r="D43" s="95">
        <v>61</v>
      </c>
      <c r="E43" s="117">
        <f t="shared" si="3"/>
        <v>151</v>
      </c>
      <c r="F43" s="94" t="s">
        <v>584</v>
      </c>
      <c r="G43" s="118" t="s">
        <v>588</v>
      </c>
      <c r="H43" s="95">
        <v>6</v>
      </c>
      <c r="I43" s="95">
        <v>0</v>
      </c>
      <c r="J43" s="95">
        <f t="shared" si="4"/>
        <v>6</v>
      </c>
    </row>
    <row r="44" spans="1:10" ht="26.45" customHeight="1" x14ac:dyDescent="0.2">
      <c r="A44" s="98" t="s">
        <v>111</v>
      </c>
      <c r="B44" s="116" t="s">
        <v>112</v>
      </c>
      <c r="C44" s="95">
        <v>57</v>
      </c>
      <c r="D44" s="95">
        <v>38</v>
      </c>
      <c r="E44" s="117">
        <f t="shared" si="3"/>
        <v>95</v>
      </c>
      <c r="F44" s="94" t="s">
        <v>580</v>
      </c>
      <c r="G44" s="118" t="s">
        <v>589</v>
      </c>
      <c r="H44" s="95">
        <v>1</v>
      </c>
      <c r="I44" s="95">
        <v>0</v>
      </c>
      <c r="J44" s="95">
        <f t="shared" si="4"/>
        <v>1</v>
      </c>
    </row>
    <row r="45" spans="1:10" ht="26.45" customHeight="1" x14ac:dyDescent="0.2">
      <c r="A45" s="98" t="s">
        <v>113</v>
      </c>
      <c r="B45" s="116" t="s">
        <v>114</v>
      </c>
      <c r="C45" s="95">
        <v>73</v>
      </c>
      <c r="D45" s="95">
        <v>49</v>
      </c>
      <c r="E45" s="117">
        <f t="shared" si="3"/>
        <v>122</v>
      </c>
      <c r="F45" s="94" t="s">
        <v>581</v>
      </c>
      <c r="G45" s="118" t="s">
        <v>590</v>
      </c>
      <c r="H45" s="95">
        <v>0</v>
      </c>
      <c r="I45" s="95">
        <v>0</v>
      </c>
      <c r="J45" s="95">
        <f t="shared" si="4"/>
        <v>0</v>
      </c>
    </row>
    <row r="46" spans="1:10" ht="26.45" customHeight="1" x14ac:dyDescent="0.2">
      <c r="A46" s="98" t="s">
        <v>115</v>
      </c>
      <c r="B46" s="116" t="s">
        <v>116</v>
      </c>
      <c r="C46" s="95">
        <v>70</v>
      </c>
      <c r="D46" s="95">
        <v>42</v>
      </c>
      <c r="E46" s="117">
        <f t="shared" si="3"/>
        <v>112</v>
      </c>
      <c r="F46" s="94" t="s">
        <v>582</v>
      </c>
      <c r="G46" s="118" t="s">
        <v>591</v>
      </c>
      <c r="H46" s="95">
        <v>0</v>
      </c>
      <c r="I46" s="95">
        <v>0</v>
      </c>
      <c r="J46" s="95">
        <f t="shared" si="4"/>
        <v>0</v>
      </c>
    </row>
    <row r="47" spans="1:10" ht="26.45" customHeight="1" x14ac:dyDescent="0.2">
      <c r="A47" s="98" t="s">
        <v>117</v>
      </c>
      <c r="B47" s="116" t="s">
        <v>118</v>
      </c>
      <c r="C47" s="95">
        <v>133</v>
      </c>
      <c r="D47" s="95">
        <v>56</v>
      </c>
      <c r="E47" s="117">
        <f t="shared" si="3"/>
        <v>189</v>
      </c>
      <c r="F47" s="94" t="s">
        <v>583</v>
      </c>
      <c r="G47" s="118" t="s">
        <v>592</v>
      </c>
      <c r="H47" s="95">
        <v>0</v>
      </c>
      <c r="I47" s="95">
        <v>0</v>
      </c>
      <c r="J47" s="95">
        <f t="shared" si="4"/>
        <v>0</v>
      </c>
    </row>
    <row r="48" spans="1:10" ht="26.45" customHeight="1" x14ac:dyDescent="0.2">
      <c r="A48" s="98" t="s">
        <v>119</v>
      </c>
      <c r="B48" s="116" t="s">
        <v>120</v>
      </c>
      <c r="C48" s="95">
        <v>94</v>
      </c>
      <c r="D48" s="95">
        <v>49</v>
      </c>
      <c r="E48" s="117">
        <f t="shared" si="3"/>
        <v>143</v>
      </c>
      <c r="F48" s="94" t="s">
        <v>594</v>
      </c>
      <c r="G48" s="118" t="s">
        <v>595</v>
      </c>
      <c r="H48" s="95">
        <v>1</v>
      </c>
      <c r="I48" s="95">
        <v>0</v>
      </c>
      <c r="J48" s="95">
        <f t="shared" si="4"/>
        <v>1</v>
      </c>
    </row>
    <row r="49" spans="1:10" ht="26.45" customHeight="1" x14ac:dyDescent="0.2">
      <c r="A49" s="103" t="s">
        <v>596</v>
      </c>
      <c r="B49" s="119">
        <v>599</v>
      </c>
      <c r="C49" s="733">
        <v>62</v>
      </c>
      <c r="D49" s="733">
        <v>27</v>
      </c>
      <c r="E49" s="120">
        <f t="shared" si="3"/>
        <v>89</v>
      </c>
      <c r="F49" s="942" t="s">
        <v>593</v>
      </c>
      <c r="G49" s="943"/>
      <c r="H49" s="107">
        <f>SUM(C40:C49,H40:H48)</f>
        <v>992</v>
      </c>
      <c r="I49" s="107">
        <f>SUM(D40:D49,I40:I48)</f>
        <v>566</v>
      </c>
      <c r="J49" s="107">
        <f t="shared" si="4"/>
        <v>1558</v>
      </c>
    </row>
    <row r="50" spans="1:10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10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</row>
  </sheetData>
  <mergeCells count="10">
    <mergeCell ref="F49:G49"/>
    <mergeCell ref="A1:J1"/>
    <mergeCell ref="B5:D5"/>
    <mergeCell ref="E5:G5"/>
    <mergeCell ref="H5:J5"/>
    <mergeCell ref="A12:B12"/>
    <mergeCell ref="F12:G12"/>
    <mergeCell ref="F36:G36"/>
    <mergeCell ref="A39:B39"/>
    <mergeCell ref="F39:G39"/>
  </mergeCells>
  <phoneticPr fontId="4"/>
  <dataValidations count="1">
    <dataValidation imeMode="off" allowBlank="1" showInputMessage="1" showErrorMessage="1" sqref="C40:E49 H36:J36 H13:I30 H40:J49 J13:J35 C13:E35"/>
  </dataValidations>
  <printOptions horizontalCentered="1"/>
  <pageMargins left="0.39370078740157483" right="0.39370078740157483" top="0.59055118110236227" bottom="0.39370078740157483" header="0" footer="0.11811023622047245"/>
  <pageSetup paperSize="9" scale="65" firstPageNumber="3" orientation="portrait" useFirstPageNumber="1" r:id="rId1"/>
  <headerFooter scaleWithDoc="0">
    <oddFooter>&amp;C&amp;"ＭＳ ゴシック,標準"&amp;8－ &amp;P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84"/>
  <sheetViews>
    <sheetView zoomScale="70" zoomScaleNormal="70" zoomScaleSheetLayoutView="55" zoomScalePageLayoutView="40" workbookViewId="0">
      <selection activeCell="P14" sqref="P14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0" width="7.69921875" style="1" customWidth="1"/>
    <col min="21" max="26" width="6.09765625" style="1" customWidth="1"/>
    <col min="27" max="29" width="4.09765625" style="1" customWidth="1"/>
    <col min="30" max="32" width="7.69921875" style="1" customWidth="1"/>
    <col min="33" max="35" width="4.09765625" style="1" customWidth="1"/>
    <col min="36" max="36" width="6.09765625" style="1" customWidth="1"/>
    <col min="37" max="16384" width="5.69921875" style="1"/>
  </cols>
  <sheetData>
    <row r="1" spans="1:36" ht="38.25" x14ac:dyDescent="0.2">
      <c r="A1" s="959" t="s">
        <v>121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</row>
    <row r="2" spans="1:36" ht="18.75" customHeight="1" x14ac:dyDescent="0.2">
      <c r="A2" s="960">
        <v>43952</v>
      </c>
      <c r="B2" s="96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8" customHeight="1" x14ac:dyDescent="0.2">
      <c r="A3" s="3"/>
      <c r="B3" s="4"/>
      <c r="C3" s="961" t="s">
        <v>122</v>
      </c>
      <c r="D3" s="961" t="s">
        <v>123</v>
      </c>
      <c r="E3" s="961" t="s">
        <v>124</v>
      </c>
      <c r="F3" s="5"/>
      <c r="G3" s="6"/>
      <c r="H3" s="963" t="s">
        <v>125</v>
      </c>
      <c r="I3" s="964"/>
      <c r="J3" s="964"/>
      <c r="K3" s="964"/>
      <c r="L3" s="964"/>
      <c r="M3" s="964"/>
      <c r="N3" s="964"/>
      <c r="O3" s="964"/>
      <c r="P3" s="6"/>
      <c r="Q3" s="7"/>
      <c r="R3" s="3"/>
      <c r="S3" s="4"/>
      <c r="T3" s="4"/>
      <c r="U3" s="965" t="s">
        <v>571</v>
      </c>
      <c r="V3" s="966"/>
      <c r="W3" s="966"/>
      <c r="X3" s="966"/>
      <c r="Y3" s="966"/>
      <c r="Z3" s="966"/>
      <c r="AA3" s="966"/>
      <c r="AB3" s="966"/>
      <c r="AC3" s="966"/>
      <c r="AD3" s="966"/>
      <c r="AE3" s="966"/>
      <c r="AF3" s="966"/>
      <c r="AG3" s="967"/>
      <c r="AH3" s="965" t="s">
        <v>572</v>
      </c>
      <c r="AI3" s="966"/>
      <c r="AJ3" s="967"/>
    </row>
    <row r="4" spans="1:36" ht="18" customHeight="1" x14ac:dyDescent="0.2">
      <c r="A4" s="8"/>
      <c r="B4" s="2"/>
      <c r="C4" s="962"/>
      <c r="D4" s="962"/>
      <c r="E4" s="962"/>
      <c r="F4" s="8"/>
      <c r="G4" s="2"/>
      <c r="H4" s="2"/>
      <c r="I4" s="8"/>
      <c r="J4" s="2"/>
      <c r="K4" s="2"/>
      <c r="L4" s="8"/>
      <c r="M4" s="2"/>
      <c r="N4" s="2"/>
      <c r="O4" s="8"/>
      <c r="P4" s="2"/>
      <c r="Q4" s="9"/>
      <c r="R4" s="968" t="s">
        <v>573</v>
      </c>
      <c r="S4" s="969"/>
      <c r="T4" s="970"/>
      <c r="U4" s="10"/>
      <c r="V4" s="8"/>
      <c r="W4" s="8"/>
      <c r="X4" s="8"/>
      <c r="Y4" s="8"/>
      <c r="Z4" s="8"/>
      <c r="AA4" s="3"/>
      <c r="AB4" s="8"/>
      <c r="AC4" s="8"/>
      <c r="AD4" s="8"/>
      <c r="AE4" s="2"/>
      <c r="AF4" s="2"/>
      <c r="AG4" s="971" t="s">
        <v>126</v>
      </c>
      <c r="AH4" s="8"/>
      <c r="AI4" s="11"/>
      <c r="AJ4" s="11"/>
    </row>
    <row r="5" spans="1:36" ht="18" customHeight="1" x14ac:dyDescent="0.2">
      <c r="A5" s="8"/>
      <c r="B5" s="2"/>
      <c r="C5" s="962"/>
      <c r="D5" s="962"/>
      <c r="E5" s="962"/>
      <c r="F5" s="12"/>
      <c r="G5" s="13" t="s">
        <v>127</v>
      </c>
      <c r="H5" s="14"/>
      <c r="I5" s="12"/>
      <c r="J5" s="13" t="s">
        <v>128</v>
      </c>
      <c r="K5" s="14"/>
      <c r="L5" s="12"/>
      <c r="M5" s="13" t="s">
        <v>129</v>
      </c>
      <c r="N5" s="14"/>
      <c r="O5" s="726"/>
      <c r="P5" s="13" t="s">
        <v>130</v>
      </c>
      <c r="Q5" s="727"/>
      <c r="R5" s="974" t="s">
        <v>615</v>
      </c>
      <c r="S5" s="975"/>
      <c r="T5" s="976"/>
      <c r="U5" s="16" t="s">
        <v>131</v>
      </c>
      <c r="V5" s="977" t="s">
        <v>132</v>
      </c>
      <c r="W5" s="726" t="s">
        <v>133</v>
      </c>
      <c r="X5" s="726" t="s">
        <v>134</v>
      </c>
      <c r="Y5" s="726" t="s">
        <v>135</v>
      </c>
      <c r="Z5" s="726" t="s">
        <v>133</v>
      </c>
      <c r="AA5" s="726" t="s">
        <v>136</v>
      </c>
      <c r="AB5" s="726" t="s">
        <v>137</v>
      </c>
      <c r="AC5" s="726" t="s">
        <v>138</v>
      </c>
      <c r="AD5" s="726"/>
      <c r="AE5" s="13" t="s">
        <v>130</v>
      </c>
      <c r="AF5" s="17"/>
      <c r="AG5" s="972"/>
      <c r="AH5" s="726" t="s">
        <v>139</v>
      </c>
      <c r="AI5" s="978" t="s">
        <v>140</v>
      </c>
      <c r="AJ5" s="978" t="s">
        <v>141</v>
      </c>
    </row>
    <row r="6" spans="1:36" ht="18" customHeight="1" x14ac:dyDescent="0.2">
      <c r="A6" s="968" t="s">
        <v>565</v>
      </c>
      <c r="B6" s="979"/>
      <c r="C6" s="962"/>
      <c r="D6" s="962"/>
      <c r="E6" s="962"/>
      <c r="F6" s="19"/>
      <c r="G6" s="20"/>
      <c r="H6" s="20"/>
      <c r="I6" s="19"/>
      <c r="J6" s="20"/>
      <c r="K6" s="20"/>
      <c r="L6" s="19"/>
      <c r="M6" s="20"/>
      <c r="N6" s="20"/>
      <c r="O6" s="19"/>
      <c r="P6" s="20"/>
      <c r="Q6" s="21"/>
      <c r="R6" s="19"/>
      <c r="S6" s="20"/>
      <c r="T6" s="20"/>
      <c r="U6" s="11"/>
      <c r="V6" s="977"/>
      <c r="W6" s="8"/>
      <c r="X6" s="726" t="s">
        <v>142</v>
      </c>
      <c r="Y6" s="726" t="s">
        <v>566</v>
      </c>
      <c r="Z6" s="8"/>
      <c r="AA6" s="726" t="s">
        <v>144</v>
      </c>
      <c r="AB6" s="726" t="s">
        <v>145</v>
      </c>
      <c r="AC6" s="8"/>
      <c r="AD6" s="19"/>
      <c r="AE6" s="20"/>
      <c r="AF6" s="20"/>
      <c r="AG6" s="972"/>
      <c r="AH6" s="726" t="s">
        <v>146</v>
      </c>
      <c r="AI6" s="962"/>
      <c r="AJ6" s="962"/>
    </row>
    <row r="7" spans="1:36" ht="18" customHeight="1" x14ac:dyDescent="0.2">
      <c r="A7" s="8"/>
      <c r="B7" s="2"/>
      <c r="C7" s="962"/>
      <c r="D7" s="962"/>
      <c r="E7" s="962"/>
      <c r="F7" s="8"/>
      <c r="G7" s="8"/>
      <c r="H7" s="8"/>
      <c r="I7" s="8"/>
      <c r="J7" s="8"/>
      <c r="K7" s="8"/>
      <c r="L7" s="8"/>
      <c r="M7" s="8"/>
      <c r="N7" s="8"/>
      <c r="O7" s="8"/>
      <c r="P7" s="22"/>
      <c r="Q7" s="22"/>
      <c r="R7" s="8"/>
      <c r="S7" s="8"/>
      <c r="T7" s="8"/>
      <c r="U7" s="11"/>
      <c r="V7" s="977"/>
      <c r="W7" s="8"/>
      <c r="X7" s="726" t="s">
        <v>133</v>
      </c>
      <c r="Y7" s="726" t="s">
        <v>133</v>
      </c>
      <c r="Z7" s="8"/>
      <c r="AA7" s="726" t="s">
        <v>133</v>
      </c>
      <c r="AB7" s="726" t="s">
        <v>133</v>
      </c>
      <c r="AC7" s="8"/>
      <c r="AD7" s="8"/>
      <c r="AE7" s="8"/>
      <c r="AF7" s="8"/>
      <c r="AG7" s="972"/>
      <c r="AH7" s="726" t="s">
        <v>147</v>
      </c>
      <c r="AI7" s="962"/>
      <c r="AJ7" s="962"/>
    </row>
    <row r="8" spans="1:36" ht="18" customHeight="1" x14ac:dyDescent="0.2">
      <c r="A8" s="8"/>
      <c r="B8" s="2"/>
      <c r="C8" s="962"/>
      <c r="D8" s="962"/>
      <c r="E8" s="962"/>
      <c r="F8" s="726" t="s">
        <v>148</v>
      </c>
      <c r="G8" s="726" t="s">
        <v>149</v>
      </c>
      <c r="H8" s="726" t="s">
        <v>1</v>
      </c>
      <c r="I8" s="726" t="s">
        <v>148</v>
      </c>
      <c r="J8" s="726" t="s">
        <v>149</v>
      </c>
      <c r="K8" s="726" t="s">
        <v>1</v>
      </c>
      <c r="L8" s="726" t="s">
        <v>148</v>
      </c>
      <c r="M8" s="726" t="s">
        <v>149</v>
      </c>
      <c r="N8" s="726" t="s">
        <v>1</v>
      </c>
      <c r="O8" s="726" t="s">
        <v>148</v>
      </c>
      <c r="P8" s="16" t="s">
        <v>149</v>
      </c>
      <c r="Q8" s="16" t="s">
        <v>1</v>
      </c>
      <c r="R8" s="726" t="s">
        <v>148</v>
      </c>
      <c r="S8" s="726" t="s">
        <v>149</v>
      </c>
      <c r="T8" s="726" t="s">
        <v>1</v>
      </c>
      <c r="U8" s="16" t="s">
        <v>150</v>
      </c>
      <c r="V8" s="977"/>
      <c r="W8" s="726" t="s">
        <v>151</v>
      </c>
      <c r="X8" s="726" t="s">
        <v>152</v>
      </c>
      <c r="Y8" s="726" t="s">
        <v>152</v>
      </c>
      <c r="Z8" s="726" t="s">
        <v>152</v>
      </c>
      <c r="AA8" s="726" t="s">
        <v>152</v>
      </c>
      <c r="AB8" s="726" t="s">
        <v>152</v>
      </c>
      <c r="AC8" s="726" t="s">
        <v>153</v>
      </c>
      <c r="AD8" s="726" t="s">
        <v>148</v>
      </c>
      <c r="AE8" s="726" t="s">
        <v>149</v>
      </c>
      <c r="AF8" s="726" t="s">
        <v>1</v>
      </c>
      <c r="AG8" s="972"/>
      <c r="AH8" s="726" t="s">
        <v>154</v>
      </c>
      <c r="AI8" s="962"/>
      <c r="AJ8" s="962"/>
    </row>
    <row r="9" spans="1:36" ht="18" customHeight="1" x14ac:dyDescent="0.2">
      <c r="A9" s="8"/>
      <c r="B9" s="2"/>
      <c r="C9" s="962"/>
      <c r="D9" s="962"/>
      <c r="E9" s="962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11"/>
      <c r="R9" s="8"/>
      <c r="S9" s="8"/>
      <c r="T9" s="8"/>
      <c r="U9" s="23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73"/>
      <c r="AH9" s="8"/>
      <c r="AI9" s="11"/>
      <c r="AJ9" s="11"/>
    </row>
    <row r="10" spans="1:36" ht="18" customHeight="1" x14ac:dyDescent="0.2">
      <c r="A10" s="3"/>
      <c r="B10" s="4"/>
      <c r="C10" s="24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9"/>
      <c r="Q10" s="29"/>
      <c r="R10" s="27"/>
      <c r="S10" s="27"/>
      <c r="T10" s="27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8"/>
      <c r="AF10" s="28"/>
      <c r="AG10" s="27"/>
      <c r="AH10" s="26"/>
      <c r="AI10" s="27"/>
      <c r="AJ10" s="27"/>
    </row>
    <row r="11" spans="1:36" ht="18" customHeight="1" x14ac:dyDescent="0.2">
      <c r="A11" s="957" t="s">
        <v>567</v>
      </c>
      <c r="B11" s="958"/>
      <c r="C11" s="30"/>
      <c r="D11" s="31">
        <f>SUM(D12:D14)</f>
        <v>385</v>
      </c>
      <c r="E11" s="31">
        <f>SUM(E12:E14)</f>
        <v>2039</v>
      </c>
      <c r="F11" s="31">
        <f>SUM(F12:F14)</f>
        <v>6374</v>
      </c>
      <c r="G11" s="31">
        <f t="shared" ref="G11:AJ11" si="0">SUM(G12:G14)</f>
        <v>6292</v>
      </c>
      <c r="H11" s="31">
        <f>SUM(H12:H14)</f>
        <v>12666</v>
      </c>
      <c r="I11" s="31">
        <f t="shared" si="0"/>
        <v>7115</v>
      </c>
      <c r="J11" s="31">
        <f t="shared" si="0"/>
        <v>7027</v>
      </c>
      <c r="K11" s="31">
        <f t="shared" si="0"/>
        <v>14142</v>
      </c>
      <c r="L11" s="31">
        <f t="shared" si="0"/>
        <v>7706</v>
      </c>
      <c r="M11" s="31">
        <f t="shared" si="0"/>
        <v>7228</v>
      </c>
      <c r="N11" s="31">
        <f t="shared" si="0"/>
        <v>14934</v>
      </c>
      <c r="O11" s="31">
        <f>SUM(O12:O14)</f>
        <v>21195</v>
      </c>
      <c r="P11" s="32">
        <f t="shared" si="0"/>
        <v>20547</v>
      </c>
      <c r="Q11" s="32">
        <f t="shared" si="0"/>
        <v>41742</v>
      </c>
      <c r="R11" s="31">
        <f t="shared" si="0"/>
        <v>8329</v>
      </c>
      <c r="S11" s="31">
        <f t="shared" si="0"/>
        <v>7897</v>
      </c>
      <c r="T11" s="31">
        <f t="shared" si="0"/>
        <v>16226</v>
      </c>
      <c r="U11" s="31">
        <f t="shared" si="0"/>
        <v>359</v>
      </c>
      <c r="V11" s="31">
        <f t="shared" si="0"/>
        <v>176</v>
      </c>
      <c r="W11" s="31">
        <f t="shared" si="0"/>
        <v>64</v>
      </c>
      <c r="X11" s="31">
        <f t="shared" si="0"/>
        <v>225</v>
      </c>
      <c r="Y11" s="31">
        <f t="shared" si="0"/>
        <v>78</v>
      </c>
      <c r="Z11" s="31">
        <f t="shared" si="0"/>
        <v>3188</v>
      </c>
      <c r="AA11" s="31">
        <f t="shared" si="0"/>
        <v>213</v>
      </c>
      <c r="AB11" s="31">
        <f t="shared" si="0"/>
        <v>18</v>
      </c>
      <c r="AC11" s="31">
        <f t="shared" si="0"/>
        <v>0</v>
      </c>
      <c r="AD11" s="31">
        <f t="shared" si="0"/>
        <v>329</v>
      </c>
      <c r="AE11" s="31">
        <f t="shared" si="0"/>
        <v>3835</v>
      </c>
      <c r="AF11" s="31">
        <f t="shared" si="0"/>
        <v>4164</v>
      </c>
      <c r="AG11" s="31">
        <f t="shared" si="0"/>
        <v>536</v>
      </c>
      <c r="AH11" s="31">
        <f t="shared" si="0"/>
        <v>457</v>
      </c>
      <c r="AI11" s="31">
        <f t="shared" si="0"/>
        <v>764</v>
      </c>
      <c r="AJ11" s="31">
        <f t="shared" si="0"/>
        <v>1221</v>
      </c>
    </row>
    <row r="12" spans="1:36" ht="18" customHeight="1" x14ac:dyDescent="0.2">
      <c r="A12" s="957" t="s">
        <v>574</v>
      </c>
      <c r="B12" s="958"/>
      <c r="C12" s="30"/>
      <c r="D12" s="31">
        <f>D17+D20+D23+D26+D29+D32+D36+D39+D43+D46+D49+D52+D55+D58</f>
        <v>45</v>
      </c>
      <c r="E12" s="31">
        <f>E17+E20+E23+E26+E29+E32+E36+E39+E43+E46+E49+E52+E55+E58</f>
        <v>145</v>
      </c>
      <c r="F12" s="31">
        <f>F17+F20+F23+F26+F29+F32+F36+F39+F43+F46+F49+F52+F55+F58</f>
        <v>256</v>
      </c>
      <c r="G12" s="31">
        <f t="shared" ref="G12:AJ12" si="1">G17+G20+G23+G26+G29+G32+G36+G39+G43+G46+G49+G52+G55+G58</f>
        <v>226</v>
      </c>
      <c r="H12" s="31">
        <f t="shared" si="1"/>
        <v>482</v>
      </c>
      <c r="I12" s="31">
        <f t="shared" si="1"/>
        <v>288</v>
      </c>
      <c r="J12" s="31">
        <f t="shared" si="1"/>
        <v>272</v>
      </c>
      <c r="K12" s="31">
        <f t="shared" si="1"/>
        <v>560</v>
      </c>
      <c r="L12" s="31">
        <f t="shared" si="1"/>
        <v>319</v>
      </c>
      <c r="M12" s="31">
        <f t="shared" si="1"/>
        <v>321</v>
      </c>
      <c r="N12" s="31">
        <f t="shared" si="1"/>
        <v>640</v>
      </c>
      <c r="O12" s="31">
        <f>O17+O20+O23+O26+O29+O32+O36+O39+O43+O46+O49+O52+O55+O58</f>
        <v>863</v>
      </c>
      <c r="P12" s="32">
        <f t="shared" si="1"/>
        <v>819</v>
      </c>
      <c r="Q12" s="32">
        <f t="shared" si="1"/>
        <v>1682</v>
      </c>
      <c r="R12" s="31">
        <f t="shared" si="1"/>
        <v>369</v>
      </c>
      <c r="S12" s="31">
        <f t="shared" si="1"/>
        <v>356</v>
      </c>
      <c r="T12" s="31">
        <f t="shared" si="1"/>
        <v>725</v>
      </c>
      <c r="U12" s="31">
        <f t="shared" si="1"/>
        <v>42</v>
      </c>
      <c r="V12" s="31">
        <f t="shared" si="1"/>
        <v>7</v>
      </c>
      <c r="W12" s="31">
        <f t="shared" si="1"/>
        <v>3</v>
      </c>
      <c r="X12" s="31">
        <f t="shared" si="1"/>
        <v>2</v>
      </c>
      <c r="Y12" s="31">
        <f t="shared" si="1"/>
        <v>2</v>
      </c>
      <c r="Z12" s="31">
        <f t="shared" si="1"/>
        <v>243</v>
      </c>
      <c r="AA12" s="31">
        <f t="shared" si="1"/>
        <v>1</v>
      </c>
      <c r="AB12" s="31">
        <f t="shared" si="1"/>
        <v>10</v>
      </c>
      <c r="AC12" s="31">
        <f t="shared" si="1"/>
        <v>0</v>
      </c>
      <c r="AD12" s="31">
        <f t="shared" si="1"/>
        <v>28</v>
      </c>
      <c r="AE12" s="31">
        <f t="shared" si="1"/>
        <v>281</v>
      </c>
      <c r="AF12" s="31">
        <f t="shared" si="1"/>
        <v>309</v>
      </c>
      <c r="AG12" s="31">
        <f t="shared" si="1"/>
        <v>25</v>
      </c>
      <c r="AH12" s="31">
        <f t="shared" si="1"/>
        <v>12</v>
      </c>
      <c r="AI12" s="31">
        <f t="shared" si="1"/>
        <v>28</v>
      </c>
      <c r="AJ12" s="31">
        <f t="shared" si="1"/>
        <v>40</v>
      </c>
    </row>
    <row r="13" spans="1:36" ht="18" customHeight="1" x14ac:dyDescent="0.2">
      <c r="A13" s="957" t="s">
        <v>568</v>
      </c>
      <c r="B13" s="958"/>
      <c r="C13" s="30"/>
      <c r="D13" s="31">
        <f>D33+D40</f>
        <v>2</v>
      </c>
      <c r="E13" s="31">
        <f>E33+E40</f>
        <v>6</v>
      </c>
      <c r="F13" s="31">
        <f>F33+F40</f>
        <v>17</v>
      </c>
      <c r="G13" s="31">
        <f t="shared" ref="G13:AJ13" si="2">G33+G40</f>
        <v>13</v>
      </c>
      <c r="H13" s="31">
        <f t="shared" si="2"/>
        <v>30</v>
      </c>
      <c r="I13" s="31">
        <f t="shared" si="2"/>
        <v>14</v>
      </c>
      <c r="J13" s="31">
        <f t="shared" si="2"/>
        <v>12</v>
      </c>
      <c r="K13" s="31">
        <f t="shared" si="2"/>
        <v>26</v>
      </c>
      <c r="L13" s="31">
        <f t="shared" si="2"/>
        <v>25</v>
      </c>
      <c r="M13" s="31">
        <f>M33+M40</f>
        <v>21</v>
      </c>
      <c r="N13" s="31">
        <f t="shared" si="2"/>
        <v>46</v>
      </c>
      <c r="O13" s="31">
        <f t="shared" si="2"/>
        <v>56</v>
      </c>
      <c r="P13" s="32">
        <f t="shared" si="2"/>
        <v>46</v>
      </c>
      <c r="Q13" s="32">
        <f t="shared" si="2"/>
        <v>102</v>
      </c>
      <c r="R13" s="31">
        <f t="shared" si="2"/>
        <v>17</v>
      </c>
      <c r="S13" s="31">
        <f t="shared" si="2"/>
        <v>29</v>
      </c>
      <c r="T13" s="31">
        <f t="shared" si="2"/>
        <v>46</v>
      </c>
      <c r="U13" s="31">
        <f t="shared" si="2"/>
        <v>1</v>
      </c>
      <c r="V13" s="31">
        <f t="shared" si="2"/>
        <v>2</v>
      </c>
      <c r="W13" s="31">
        <f t="shared" si="2"/>
        <v>0</v>
      </c>
      <c r="X13" s="31">
        <f t="shared" si="2"/>
        <v>0</v>
      </c>
      <c r="Y13" s="31">
        <f t="shared" si="2"/>
        <v>0</v>
      </c>
      <c r="Z13" s="31">
        <f t="shared" si="2"/>
        <v>6</v>
      </c>
      <c r="AA13" s="31">
        <f t="shared" si="2"/>
        <v>0</v>
      </c>
      <c r="AB13" s="31">
        <f t="shared" si="2"/>
        <v>2</v>
      </c>
      <c r="AC13" s="31">
        <f t="shared" si="2"/>
        <v>0</v>
      </c>
      <c r="AD13" s="31">
        <f t="shared" si="2"/>
        <v>3</v>
      </c>
      <c r="AE13" s="31">
        <f t="shared" si="2"/>
        <v>8</v>
      </c>
      <c r="AF13" s="31">
        <f t="shared" si="2"/>
        <v>11</v>
      </c>
      <c r="AG13" s="31">
        <f t="shared" si="2"/>
        <v>0</v>
      </c>
      <c r="AH13" s="31">
        <f t="shared" si="2"/>
        <v>1</v>
      </c>
      <c r="AI13" s="31">
        <f t="shared" si="2"/>
        <v>0</v>
      </c>
      <c r="AJ13" s="31">
        <f t="shared" si="2"/>
        <v>1</v>
      </c>
    </row>
    <row r="14" spans="1:36" ht="18" customHeight="1" x14ac:dyDescent="0.2">
      <c r="A14" s="957" t="s">
        <v>569</v>
      </c>
      <c r="B14" s="958"/>
      <c r="C14" s="30"/>
      <c r="D14" s="31">
        <f>D18+D21+D24+D27+D30+D34+D37+D41+D44+D47+D50+D53+D56+D59</f>
        <v>338</v>
      </c>
      <c r="E14" s="31">
        <f>E18+E21+E24+E27+E30+E34+E37+E41+E44+E47+E50+E53+E56+E59</f>
        <v>1888</v>
      </c>
      <c r="F14" s="31">
        <f>F18+F21+F24+F27+F30+F34+F37+F41+F44+F47+F50+F53+F56+F59</f>
        <v>6101</v>
      </c>
      <c r="G14" s="31">
        <f t="shared" ref="G14:AJ14" si="3">G18+G21+G24+G27+G30+G34+G37+G41+G44+G47+G50+G53+G56+G59</f>
        <v>6053</v>
      </c>
      <c r="H14" s="31">
        <f t="shared" si="3"/>
        <v>12154</v>
      </c>
      <c r="I14" s="31">
        <f t="shared" si="3"/>
        <v>6813</v>
      </c>
      <c r="J14" s="31">
        <f t="shared" si="3"/>
        <v>6743</v>
      </c>
      <c r="K14" s="31">
        <f t="shared" si="3"/>
        <v>13556</v>
      </c>
      <c r="L14" s="31">
        <f t="shared" si="3"/>
        <v>7362</v>
      </c>
      <c r="M14" s="31">
        <f t="shared" si="3"/>
        <v>6886</v>
      </c>
      <c r="N14" s="31">
        <f t="shared" si="3"/>
        <v>14248</v>
      </c>
      <c r="O14" s="31">
        <f t="shared" si="3"/>
        <v>20276</v>
      </c>
      <c r="P14" s="32">
        <f t="shared" si="3"/>
        <v>19682</v>
      </c>
      <c r="Q14" s="32">
        <f t="shared" si="3"/>
        <v>39958</v>
      </c>
      <c r="R14" s="31">
        <f t="shared" si="3"/>
        <v>7943</v>
      </c>
      <c r="S14" s="31">
        <f t="shared" si="3"/>
        <v>7512</v>
      </c>
      <c r="T14" s="31">
        <f t="shared" si="3"/>
        <v>15455</v>
      </c>
      <c r="U14" s="31">
        <f t="shared" si="3"/>
        <v>316</v>
      </c>
      <c r="V14" s="31">
        <f t="shared" si="3"/>
        <v>167</v>
      </c>
      <c r="W14" s="31">
        <f t="shared" si="3"/>
        <v>61</v>
      </c>
      <c r="X14" s="31">
        <f t="shared" si="3"/>
        <v>223</v>
      </c>
      <c r="Y14" s="31">
        <f t="shared" si="3"/>
        <v>76</v>
      </c>
      <c r="Z14" s="31">
        <f t="shared" si="3"/>
        <v>2939</v>
      </c>
      <c r="AA14" s="31">
        <f t="shared" si="3"/>
        <v>212</v>
      </c>
      <c r="AB14" s="31">
        <f t="shared" si="3"/>
        <v>6</v>
      </c>
      <c r="AC14" s="31">
        <f t="shared" si="3"/>
        <v>0</v>
      </c>
      <c r="AD14" s="31">
        <f t="shared" si="3"/>
        <v>298</v>
      </c>
      <c r="AE14" s="31">
        <f t="shared" si="3"/>
        <v>3546</v>
      </c>
      <c r="AF14" s="31">
        <f t="shared" si="3"/>
        <v>3844</v>
      </c>
      <c r="AG14" s="31">
        <f t="shared" si="3"/>
        <v>511</v>
      </c>
      <c r="AH14" s="31">
        <f t="shared" si="3"/>
        <v>444</v>
      </c>
      <c r="AI14" s="31">
        <f t="shared" si="3"/>
        <v>736</v>
      </c>
      <c r="AJ14" s="31">
        <f t="shared" si="3"/>
        <v>1180</v>
      </c>
    </row>
    <row r="15" spans="1:36" ht="18" customHeight="1" x14ac:dyDescent="0.2">
      <c r="A15" s="19"/>
      <c r="B15" s="20"/>
      <c r="C15" s="33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6"/>
      <c r="AH15" s="35"/>
      <c r="AI15" s="36"/>
      <c r="AJ15" s="36"/>
    </row>
    <row r="16" spans="1:36" ht="18" customHeight="1" x14ac:dyDescent="0.2">
      <c r="A16" s="38"/>
      <c r="B16" s="8"/>
      <c r="C16" s="72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9"/>
      <c r="Q16" s="39"/>
      <c r="R16" s="27"/>
      <c r="S16" s="27"/>
      <c r="T16" s="3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39"/>
      <c r="AG16" s="27"/>
      <c r="AH16" s="27"/>
      <c r="AI16" s="27"/>
      <c r="AJ16" s="40"/>
    </row>
    <row r="17" spans="1:36" ht="18" customHeight="1" x14ac:dyDescent="0.45">
      <c r="A17" s="41"/>
      <c r="B17" s="980" t="s">
        <v>158</v>
      </c>
      <c r="C17" s="724" t="s">
        <v>159</v>
      </c>
      <c r="D17" s="42">
        <v>2</v>
      </c>
      <c r="E17" s="42">
        <v>5</v>
      </c>
      <c r="F17" s="42">
        <v>7</v>
      </c>
      <c r="G17" s="42">
        <v>7</v>
      </c>
      <c r="H17" s="39">
        <f>F17+G17</f>
        <v>14</v>
      </c>
      <c r="I17" s="42">
        <v>7</v>
      </c>
      <c r="J17" s="42">
        <v>11</v>
      </c>
      <c r="K17" s="39">
        <f>I17+J17</f>
        <v>18</v>
      </c>
      <c r="L17" s="42">
        <v>8</v>
      </c>
      <c r="M17" s="42">
        <v>15</v>
      </c>
      <c r="N17" s="39">
        <f>L17+M17</f>
        <v>23</v>
      </c>
      <c r="O17" s="39">
        <f>F17+I17+L17</f>
        <v>22</v>
      </c>
      <c r="P17" s="43">
        <f>G17+J17+M17</f>
        <v>33</v>
      </c>
      <c r="Q17" s="39">
        <f>O17+P17</f>
        <v>55</v>
      </c>
      <c r="R17" s="45">
        <v>15</v>
      </c>
      <c r="S17" s="45">
        <v>15</v>
      </c>
      <c r="T17" s="39">
        <f>R17+S17</f>
        <v>30</v>
      </c>
      <c r="U17" s="45">
        <v>2</v>
      </c>
      <c r="V17" s="43">
        <v>1</v>
      </c>
      <c r="W17" s="43">
        <v>0</v>
      </c>
      <c r="X17" s="43">
        <v>0</v>
      </c>
      <c r="Y17" s="43">
        <v>0</v>
      </c>
      <c r="Z17" s="45">
        <v>5</v>
      </c>
      <c r="AA17" s="43">
        <v>1</v>
      </c>
      <c r="AB17" s="43">
        <v>0</v>
      </c>
      <c r="AC17" s="43">
        <v>0</v>
      </c>
      <c r="AD17" s="45">
        <v>2</v>
      </c>
      <c r="AE17" s="45">
        <v>6</v>
      </c>
      <c r="AF17" s="39">
        <f>+AD17+AE17</f>
        <v>8</v>
      </c>
      <c r="AG17" s="45">
        <v>6</v>
      </c>
      <c r="AH17" s="45">
        <v>1</v>
      </c>
      <c r="AI17" s="45">
        <v>3</v>
      </c>
      <c r="AJ17" s="44">
        <f>AH17+AI17</f>
        <v>4</v>
      </c>
    </row>
    <row r="18" spans="1:36" ht="18" customHeight="1" x14ac:dyDescent="0.45">
      <c r="A18" s="41"/>
      <c r="B18" s="980"/>
      <c r="C18" s="724" t="s">
        <v>160</v>
      </c>
      <c r="D18" s="42">
        <v>16</v>
      </c>
      <c r="E18" s="42">
        <v>88</v>
      </c>
      <c r="F18" s="42">
        <v>255</v>
      </c>
      <c r="G18" s="42">
        <v>291</v>
      </c>
      <c r="H18" s="39">
        <f>F18+G18</f>
        <v>546</v>
      </c>
      <c r="I18" s="42">
        <v>311</v>
      </c>
      <c r="J18" s="42">
        <v>289</v>
      </c>
      <c r="K18" s="39">
        <f>I18+J18</f>
        <v>600</v>
      </c>
      <c r="L18" s="42">
        <v>344</v>
      </c>
      <c r="M18" s="42">
        <v>320</v>
      </c>
      <c r="N18" s="39">
        <f>L18+M18</f>
        <v>664</v>
      </c>
      <c r="O18" s="39">
        <f>F18+I18+L18</f>
        <v>910</v>
      </c>
      <c r="P18" s="43">
        <f>G18+J18+M18</f>
        <v>900</v>
      </c>
      <c r="Q18" s="39">
        <f>O18+P18</f>
        <v>1810</v>
      </c>
      <c r="R18" s="45">
        <v>369</v>
      </c>
      <c r="S18" s="45">
        <v>351</v>
      </c>
      <c r="T18" s="39">
        <f>R18+S18</f>
        <v>720</v>
      </c>
      <c r="U18" s="45">
        <v>14</v>
      </c>
      <c r="V18" s="43">
        <v>9</v>
      </c>
      <c r="W18" s="45">
        <v>0</v>
      </c>
      <c r="X18" s="43">
        <v>9</v>
      </c>
      <c r="Y18" s="43">
        <v>1</v>
      </c>
      <c r="Z18" s="45">
        <v>125</v>
      </c>
      <c r="AA18" s="43">
        <v>7</v>
      </c>
      <c r="AB18" s="43">
        <v>0</v>
      </c>
      <c r="AC18" s="45">
        <v>0</v>
      </c>
      <c r="AD18" s="45">
        <v>12</v>
      </c>
      <c r="AE18" s="45">
        <v>146</v>
      </c>
      <c r="AF18" s="39">
        <f>+AD18+AE18</f>
        <v>158</v>
      </c>
      <c r="AG18" s="45">
        <v>20</v>
      </c>
      <c r="AH18" s="45">
        <v>19</v>
      </c>
      <c r="AI18" s="45">
        <v>29</v>
      </c>
      <c r="AJ18" s="44">
        <f>AH18+AI18</f>
        <v>48</v>
      </c>
    </row>
    <row r="19" spans="1:36" ht="18" customHeight="1" x14ac:dyDescent="0.2">
      <c r="A19" s="978" t="s">
        <v>161</v>
      </c>
      <c r="B19" s="8"/>
      <c r="C19" s="72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3"/>
      <c r="Q19" s="39"/>
      <c r="R19" s="43"/>
      <c r="S19" s="43"/>
      <c r="T19" s="39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39"/>
      <c r="AG19" s="43"/>
      <c r="AH19" s="43"/>
      <c r="AI19" s="43"/>
      <c r="AJ19" s="44"/>
    </row>
    <row r="20" spans="1:36" ht="18" customHeight="1" x14ac:dyDescent="0.2">
      <c r="A20" s="978"/>
      <c r="B20" s="980" t="s">
        <v>162</v>
      </c>
      <c r="C20" s="724" t="s">
        <v>159</v>
      </c>
      <c r="D20" s="42">
        <v>9</v>
      </c>
      <c r="E20" s="42">
        <v>27</v>
      </c>
      <c r="F20" s="42">
        <v>91</v>
      </c>
      <c r="G20" s="42">
        <v>63</v>
      </c>
      <c r="H20" s="39">
        <f>F20+G20</f>
        <v>154</v>
      </c>
      <c r="I20" s="42">
        <v>122</v>
      </c>
      <c r="J20" s="42">
        <v>80</v>
      </c>
      <c r="K20" s="39">
        <f>I20+J20</f>
        <v>202</v>
      </c>
      <c r="L20" s="42">
        <v>122</v>
      </c>
      <c r="M20" s="42">
        <v>104</v>
      </c>
      <c r="N20" s="39">
        <f>L20+M20</f>
        <v>226</v>
      </c>
      <c r="O20" s="39">
        <f>F20+I20+L20</f>
        <v>335</v>
      </c>
      <c r="P20" s="43">
        <f>G20+J20+M20</f>
        <v>247</v>
      </c>
      <c r="Q20" s="39">
        <f>O20+P20</f>
        <v>582</v>
      </c>
      <c r="R20" s="45">
        <v>143</v>
      </c>
      <c r="S20" s="45">
        <v>113</v>
      </c>
      <c r="T20" s="39">
        <f>R20+S20</f>
        <v>256</v>
      </c>
      <c r="U20" s="45">
        <v>9</v>
      </c>
      <c r="V20" s="43">
        <v>0</v>
      </c>
      <c r="W20" s="43">
        <v>0</v>
      </c>
      <c r="X20" s="43">
        <v>0</v>
      </c>
      <c r="Y20" s="43">
        <v>0</v>
      </c>
      <c r="Z20" s="45">
        <v>94</v>
      </c>
      <c r="AA20" s="45">
        <v>0</v>
      </c>
      <c r="AB20" s="43">
        <v>10</v>
      </c>
      <c r="AC20" s="43">
        <v>0</v>
      </c>
      <c r="AD20" s="45">
        <v>4</v>
      </c>
      <c r="AE20" s="45">
        <v>109</v>
      </c>
      <c r="AF20" s="39">
        <f>+AD20+AE20</f>
        <v>113</v>
      </c>
      <c r="AG20" s="43">
        <v>0</v>
      </c>
      <c r="AH20" s="43">
        <v>0</v>
      </c>
      <c r="AI20" s="43">
        <v>0</v>
      </c>
      <c r="AJ20" s="44">
        <f>AH20+AI20</f>
        <v>0</v>
      </c>
    </row>
    <row r="21" spans="1:36" ht="18" customHeight="1" x14ac:dyDescent="0.2">
      <c r="A21" s="978"/>
      <c r="B21" s="980"/>
      <c r="C21" s="724" t="s">
        <v>160</v>
      </c>
      <c r="D21" s="42">
        <v>125</v>
      </c>
      <c r="E21" s="42">
        <v>862</v>
      </c>
      <c r="F21" s="42">
        <v>3170</v>
      </c>
      <c r="G21" s="42">
        <v>3100</v>
      </c>
      <c r="H21" s="39">
        <f>F21+G21</f>
        <v>6270</v>
      </c>
      <c r="I21" s="42">
        <v>3512</v>
      </c>
      <c r="J21" s="42">
        <v>3493</v>
      </c>
      <c r="K21" s="39">
        <f>I21+J21</f>
        <v>7005</v>
      </c>
      <c r="L21" s="42">
        <v>3778</v>
      </c>
      <c r="M21" s="42">
        <v>3556</v>
      </c>
      <c r="N21" s="39">
        <f>L21+M21</f>
        <v>7334</v>
      </c>
      <c r="O21" s="39">
        <f>F21+I21+L21</f>
        <v>10460</v>
      </c>
      <c r="P21" s="43">
        <f>G21+J21+M21</f>
        <v>10149</v>
      </c>
      <c r="Q21" s="39">
        <f>O21+P21</f>
        <v>20609</v>
      </c>
      <c r="R21" s="45">
        <v>4032</v>
      </c>
      <c r="S21" s="45">
        <v>3765</v>
      </c>
      <c r="T21" s="39">
        <f>R21+S21</f>
        <v>7797</v>
      </c>
      <c r="U21" s="45">
        <v>119</v>
      </c>
      <c r="V21" s="43">
        <v>66</v>
      </c>
      <c r="W21" s="45">
        <v>32</v>
      </c>
      <c r="X21" s="43">
        <v>89</v>
      </c>
      <c r="Y21" s="43">
        <v>51</v>
      </c>
      <c r="Z21" s="45">
        <v>1431</v>
      </c>
      <c r="AA21" s="45">
        <v>107</v>
      </c>
      <c r="AB21" s="43">
        <v>2</v>
      </c>
      <c r="AC21" s="45">
        <v>0</v>
      </c>
      <c r="AD21" s="45">
        <v>119</v>
      </c>
      <c r="AE21" s="45">
        <v>1690</v>
      </c>
      <c r="AF21" s="39">
        <f>+AD21+AE21</f>
        <v>1809</v>
      </c>
      <c r="AG21" s="45">
        <v>204</v>
      </c>
      <c r="AH21" s="45">
        <v>220</v>
      </c>
      <c r="AI21" s="45">
        <v>335</v>
      </c>
      <c r="AJ21" s="44">
        <f>AH21+AI21</f>
        <v>555</v>
      </c>
    </row>
    <row r="22" spans="1:36" ht="18" customHeight="1" x14ac:dyDescent="0.2">
      <c r="A22" s="978"/>
      <c r="B22" s="724"/>
      <c r="C22" s="724"/>
      <c r="D22" s="42"/>
      <c r="E22" s="42"/>
      <c r="F22" s="42"/>
      <c r="G22" s="42"/>
      <c r="H22" s="39"/>
      <c r="I22" s="42"/>
      <c r="J22" s="42"/>
      <c r="K22" s="39"/>
      <c r="L22" s="42"/>
      <c r="M22" s="42"/>
      <c r="N22" s="39"/>
      <c r="O22" s="39"/>
      <c r="P22" s="43"/>
      <c r="Q22" s="39"/>
      <c r="R22" s="45"/>
      <c r="S22" s="45"/>
      <c r="T22" s="39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39"/>
      <c r="AG22" s="45"/>
      <c r="AH22" s="45"/>
      <c r="AI22" s="45"/>
      <c r="AJ22" s="44"/>
    </row>
    <row r="23" spans="1:36" ht="18" customHeight="1" x14ac:dyDescent="0.2">
      <c r="A23" s="978"/>
      <c r="B23" s="980" t="s">
        <v>163</v>
      </c>
      <c r="C23" s="724" t="s">
        <v>159</v>
      </c>
      <c r="D23" s="42">
        <v>3</v>
      </c>
      <c r="E23" s="42">
        <v>13</v>
      </c>
      <c r="F23" s="42">
        <v>14</v>
      </c>
      <c r="G23" s="42">
        <v>14</v>
      </c>
      <c r="H23" s="39">
        <f>F23+G23</f>
        <v>28</v>
      </c>
      <c r="I23" s="42">
        <v>14</v>
      </c>
      <c r="J23" s="42">
        <v>9</v>
      </c>
      <c r="K23" s="39">
        <f>I23+J23</f>
        <v>23</v>
      </c>
      <c r="L23" s="42">
        <v>9</v>
      </c>
      <c r="M23" s="42">
        <v>7</v>
      </c>
      <c r="N23" s="39">
        <f>L23+M23</f>
        <v>16</v>
      </c>
      <c r="O23" s="39">
        <f>F23+I23+L23</f>
        <v>37</v>
      </c>
      <c r="P23" s="43">
        <f>G23+J23+M23</f>
        <v>30</v>
      </c>
      <c r="Q23" s="39">
        <f>O23+P23</f>
        <v>67</v>
      </c>
      <c r="R23" s="45">
        <v>14</v>
      </c>
      <c r="S23" s="45">
        <v>11</v>
      </c>
      <c r="T23" s="39">
        <f>R23+S23</f>
        <v>25</v>
      </c>
      <c r="U23" s="45">
        <v>3</v>
      </c>
      <c r="V23" s="43">
        <v>0</v>
      </c>
      <c r="W23" s="43">
        <v>0</v>
      </c>
      <c r="X23" s="43">
        <v>0</v>
      </c>
      <c r="Y23" s="43">
        <v>0</v>
      </c>
      <c r="Z23" s="45">
        <v>10</v>
      </c>
      <c r="AA23" s="43">
        <v>0</v>
      </c>
      <c r="AB23" s="43">
        <v>0</v>
      </c>
      <c r="AC23" s="43">
        <v>0</v>
      </c>
      <c r="AD23" s="45">
        <v>2</v>
      </c>
      <c r="AE23" s="45">
        <v>11</v>
      </c>
      <c r="AF23" s="39">
        <f>+AD23+AE23</f>
        <v>13</v>
      </c>
      <c r="AG23" s="45">
        <v>0</v>
      </c>
      <c r="AH23" s="43">
        <v>1</v>
      </c>
      <c r="AI23" s="43">
        <v>0</v>
      </c>
      <c r="AJ23" s="44">
        <f>AH23+AI23</f>
        <v>1</v>
      </c>
    </row>
    <row r="24" spans="1:36" ht="18" customHeight="1" x14ac:dyDescent="0.2">
      <c r="A24" s="978"/>
      <c r="B24" s="980"/>
      <c r="C24" s="724" t="s">
        <v>160</v>
      </c>
      <c r="D24" s="42">
        <v>21</v>
      </c>
      <c r="E24" s="42">
        <v>73</v>
      </c>
      <c r="F24" s="42">
        <v>190</v>
      </c>
      <c r="G24" s="42">
        <v>181</v>
      </c>
      <c r="H24" s="39">
        <f>F24+G24</f>
        <v>371</v>
      </c>
      <c r="I24" s="42">
        <v>239</v>
      </c>
      <c r="J24" s="42">
        <v>224</v>
      </c>
      <c r="K24" s="39">
        <f>I24+J24</f>
        <v>463</v>
      </c>
      <c r="L24" s="42">
        <v>223</v>
      </c>
      <c r="M24" s="42">
        <v>233</v>
      </c>
      <c r="N24" s="39">
        <f>L24+M24</f>
        <v>456</v>
      </c>
      <c r="O24" s="39">
        <f>F24+I24+L24</f>
        <v>652</v>
      </c>
      <c r="P24" s="43">
        <f>G24+J24+M24</f>
        <v>638</v>
      </c>
      <c r="Q24" s="39">
        <f>O24+P24</f>
        <v>1290</v>
      </c>
      <c r="R24" s="45">
        <v>263</v>
      </c>
      <c r="S24" s="45">
        <v>276</v>
      </c>
      <c r="T24" s="39">
        <f>R24+S24</f>
        <v>539</v>
      </c>
      <c r="U24" s="45">
        <v>20</v>
      </c>
      <c r="V24" s="43">
        <v>7</v>
      </c>
      <c r="W24" s="45">
        <v>1</v>
      </c>
      <c r="X24" s="43">
        <v>9</v>
      </c>
      <c r="Y24" s="43">
        <v>1</v>
      </c>
      <c r="Z24" s="45">
        <v>105</v>
      </c>
      <c r="AA24" s="43">
        <v>0</v>
      </c>
      <c r="AB24" s="43">
        <v>0</v>
      </c>
      <c r="AC24" s="43">
        <v>0</v>
      </c>
      <c r="AD24" s="45">
        <v>19</v>
      </c>
      <c r="AE24" s="45">
        <v>126</v>
      </c>
      <c r="AF24" s="39">
        <f>+AD24+AE24</f>
        <v>145</v>
      </c>
      <c r="AG24" s="45">
        <v>48</v>
      </c>
      <c r="AH24" s="45">
        <v>19</v>
      </c>
      <c r="AI24" s="45">
        <v>34</v>
      </c>
      <c r="AJ24" s="44">
        <f>AH24+AI24</f>
        <v>53</v>
      </c>
    </row>
    <row r="25" spans="1:36" ht="18" customHeight="1" x14ac:dyDescent="0.2">
      <c r="A25" s="978"/>
      <c r="B25" s="724"/>
      <c r="C25" s="724"/>
      <c r="D25" s="42"/>
      <c r="E25" s="42"/>
      <c r="F25" s="42"/>
      <c r="G25" s="42"/>
      <c r="H25" s="39"/>
      <c r="I25" s="42"/>
      <c r="J25" s="42"/>
      <c r="K25" s="39"/>
      <c r="L25" s="42"/>
      <c r="M25" s="42"/>
      <c r="N25" s="39"/>
      <c r="O25" s="39"/>
      <c r="P25" s="43"/>
      <c r="Q25" s="39"/>
      <c r="R25" s="45"/>
      <c r="S25" s="45"/>
      <c r="T25" s="39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9"/>
      <c r="AG25" s="45"/>
      <c r="AH25" s="45"/>
      <c r="AI25" s="45"/>
      <c r="AJ25" s="44"/>
    </row>
    <row r="26" spans="1:36" ht="18" customHeight="1" x14ac:dyDescent="0.2">
      <c r="A26" s="978"/>
      <c r="B26" s="980" t="s">
        <v>164</v>
      </c>
      <c r="C26" s="724" t="s">
        <v>159</v>
      </c>
      <c r="D26" s="42">
        <v>0</v>
      </c>
      <c r="E26" s="42">
        <v>0</v>
      </c>
      <c r="F26" s="42">
        <v>0</v>
      </c>
      <c r="G26" s="42">
        <v>0</v>
      </c>
      <c r="H26" s="39">
        <f>F26+G26</f>
        <v>0</v>
      </c>
      <c r="I26" s="42">
        <v>0</v>
      </c>
      <c r="J26" s="42">
        <v>0</v>
      </c>
      <c r="K26" s="39">
        <f>I26+J26</f>
        <v>0</v>
      </c>
      <c r="L26" s="42">
        <v>0</v>
      </c>
      <c r="M26" s="42">
        <v>0</v>
      </c>
      <c r="N26" s="39">
        <f>L26+M26</f>
        <v>0</v>
      </c>
      <c r="O26" s="39">
        <f>F26+I26+L26</f>
        <v>0</v>
      </c>
      <c r="P26" s="43">
        <f>G26+J26+M26</f>
        <v>0</v>
      </c>
      <c r="Q26" s="39">
        <f>O26+P26</f>
        <v>0</v>
      </c>
      <c r="R26" s="45">
        <v>0</v>
      </c>
      <c r="S26" s="45">
        <v>0</v>
      </c>
      <c r="T26" s="39">
        <f>R26+S26</f>
        <v>0</v>
      </c>
      <c r="U26" s="45">
        <v>0</v>
      </c>
      <c r="V26" s="43">
        <v>0</v>
      </c>
      <c r="W26" s="43">
        <v>0</v>
      </c>
      <c r="X26" s="43">
        <v>0</v>
      </c>
      <c r="Y26" s="43">
        <v>0</v>
      </c>
      <c r="Z26" s="45">
        <v>0</v>
      </c>
      <c r="AA26" s="43">
        <v>0</v>
      </c>
      <c r="AB26" s="43">
        <v>0</v>
      </c>
      <c r="AC26" s="43">
        <v>0</v>
      </c>
      <c r="AD26" s="45">
        <v>0</v>
      </c>
      <c r="AE26" s="45">
        <v>0</v>
      </c>
      <c r="AF26" s="39">
        <f>+AD26+AE26</f>
        <v>0</v>
      </c>
      <c r="AG26" s="43">
        <v>0</v>
      </c>
      <c r="AH26" s="45">
        <v>0</v>
      </c>
      <c r="AI26" s="45">
        <v>0</v>
      </c>
      <c r="AJ26" s="44">
        <f>AH26+AI26</f>
        <v>0</v>
      </c>
    </row>
    <row r="27" spans="1:36" ht="18" customHeight="1" x14ac:dyDescent="0.2">
      <c r="A27" s="978"/>
      <c r="B27" s="980"/>
      <c r="C27" s="724" t="s">
        <v>160</v>
      </c>
      <c r="D27" s="42">
        <v>32</v>
      </c>
      <c r="E27" s="42">
        <v>190</v>
      </c>
      <c r="F27" s="42">
        <v>602</v>
      </c>
      <c r="G27" s="42">
        <v>576</v>
      </c>
      <c r="H27" s="39">
        <f>F27+G27</f>
        <v>1178</v>
      </c>
      <c r="I27" s="42">
        <v>649</v>
      </c>
      <c r="J27" s="42">
        <v>661</v>
      </c>
      <c r="K27" s="39">
        <f>I27+J27</f>
        <v>1310</v>
      </c>
      <c r="L27" s="42">
        <v>722</v>
      </c>
      <c r="M27" s="42">
        <v>610</v>
      </c>
      <c r="N27" s="39">
        <f>L27+M27</f>
        <v>1332</v>
      </c>
      <c r="O27" s="39">
        <f>F27+I27+L27</f>
        <v>1973</v>
      </c>
      <c r="P27" s="43">
        <f>G27+J27+M27</f>
        <v>1847</v>
      </c>
      <c r="Q27" s="39">
        <f>O27+P27</f>
        <v>3820</v>
      </c>
      <c r="R27" s="45">
        <v>793</v>
      </c>
      <c r="S27" s="45">
        <v>757</v>
      </c>
      <c r="T27" s="39">
        <f>R27+S27</f>
        <v>1550</v>
      </c>
      <c r="U27" s="45">
        <v>30</v>
      </c>
      <c r="V27" s="43">
        <v>16</v>
      </c>
      <c r="W27" s="45">
        <v>4</v>
      </c>
      <c r="X27" s="43">
        <v>32</v>
      </c>
      <c r="Y27" s="43">
        <v>4</v>
      </c>
      <c r="Z27" s="45">
        <v>220</v>
      </c>
      <c r="AA27" s="45">
        <v>17</v>
      </c>
      <c r="AB27" s="43">
        <v>1</v>
      </c>
      <c r="AC27" s="45">
        <v>0</v>
      </c>
      <c r="AD27" s="45">
        <v>16</v>
      </c>
      <c r="AE27" s="45">
        <v>308</v>
      </c>
      <c r="AF27" s="39">
        <f>+AD27+AE27</f>
        <v>324</v>
      </c>
      <c r="AG27" s="45">
        <v>28</v>
      </c>
      <c r="AH27" s="45">
        <v>32</v>
      </c>
      <c r="AI27" s="45">
        <v>82</v>
      </c>
      <c r="AJ27" s="44">
        <f>AH27+AI27</f>
        <v>114</v>
      </c>
    </row>
    <row r="28" spans="1:36" ht="18" customHeight="1" x14ac:dyDescent="0.2">
      <c r="A28" s="978"/>
      <c r="B28" s="724"/>
      <c r="C28" s="724"/>
      <c r="D28" s="42"/>
      <c r="E28" s="42"/>
      <c r="F28" s="42"/>
      <c r="G28" s="42"/>
      <c r="H28" s="39"/>
      <c r="I28" s="42"/>
      <c r="J28" s="42"/>
      <c r="K28" s="39"/>
      <c r="L28" s="42"/>
      <c r="M28" s="42"/>
      <c r="N28" s="39"/>
      <c r="O28" s="39"/>
      <c r="P28" s="43"/>
      <c r="Q28" s="39"/>
      <c r="R28" s="45"/>
      <c r="S28" s="45"/>
      <c r="T28" s="39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9"/>
      <c r="AG28" s="45"/>
      <c r="AH28" s="45"/>
      <c r="AI28" s="45"/>
      <c r="AJ28" s="44"/>
    </row>
    <row r="29" spans="1:36" ht="18" customHeight="1" x14ac:dyDescent="0.2">
      <c r="A29" s="978"/>
      <c r="B29" s="980" t="s">
        <v>165</v>
      </c>
      <c r="C29" s="724" t="s">
        <v>159</v>
      </c>
      <c r="D29" s="42">
        <v>0</v>
      </c>
      <c r="E29" s="42">
        <v>0</v>
      </c>
      <c r="F29" s="63">
        <v>0</v>
      </c>
      <c r="G29" s="63">
        <v>0</v>
      </c>
      <c r="H29" s="39">
        <f>F29+G29</f>
        <v>0</v>
      </c>
      <c r="I29" s="42">
        <v>0</v>
      </c>
      <c r="J29" s="42">
        <v>0</v>
      </c>
      <c r="K29" s="39">
        <f>I29+J29</f>
        <v>0</v>
      </c>
      <c r="L29" s="42">
        <v>0</v>
      </c>
      <c r="M29" s="42">
        <v>0</v>
      </c>
      <c r="N29" s="39">
        <f>L29+M29</f>
        <v>0</v>
      </c>
      <c r="O29" s="39">
        <f>F29+I29+L29</f>
        <v>0</v>
      </c>
      <c r="P29" s="43">
        <f>G29+J29+M29</f>
        <v>0</v>
      </c>
      <c r="Q29" s="39">
        <f>O29+P29</f>
        <v>0</v>
      </c>
      <c r="R29" s="45">
        <v>0</v>
      </c>
      <c r="S29" s="45">
        <v>0</v>
      </c>
      <c r="T29" s="39">
        <f>R29+S29</f>
        <v>0</v>
      </c>
      <c r="U29" s="45">
        <v>0</v>
      </c>
      <c r="V29" s="43">
        <v>0</v>
      </c>
      <c r="W29" s="43">
        <v>0</v>
      </c>
      <c r="X29" s="43">
        <v>0</v>
      </c>
      <c r="Y29" s="43">
        <v>0</v>
      </c>
      <c r="Z29" s="45">
        <v>0</v>
      </c>
      <c r="AA29" s="43">
        <v>0</v>
      </c>
      <c r="AB29" s="43">
        <v>0</v>
      </c>
      <c r="AC29" s="43">
        <v>0</v>
      </c>
      <c r="AD29" s="45">
        <v>0</v>
      </c>
      <c r="AE29" s="45">
        <v>0</v>
      </c>
      <c r="AF29" s="39">
        <f>+AD29+AE29</f>
        <v>0</v>
      </c>
      <c r="AG29" s="43">
        <v>0</v>
      </c>
      <c r="AH29" s="45">
        <v>0</v>
      </c>
      <c r="AI29" s="45">
        <v>0</v>
      </c>
      <c r="AJ29" s="44">
        <f>AH29+AI29</f>
        <v>0</v>
      </c>
    </row>
    <row r="30" spans="1:36" ht="18" customHeight="1" x14ac:dyDescent="0.2">
      <c r="A30" s="978"/>
      <c r="B30" s="980"/>
      <c r="C30" s="724" t="s">
        <v>160</v>
      </c>
      <c r="D30" s="42">
        <v>5</v>
      </c>
      <c r="E30" s="42">
        <v>20</v>
      </c>
      <c r="F30" s="42">
        <v>37</v>
      </c>
      <c r="G30" s="42">
        <v>44</v>
      </c>
      <c r="H30" s="39">
        <f>F30+G30</f>
        <v>81</v>
      </c>
      <c r="I30" s="42">
        <v>43</v>
      </c>
      <c r="J30" s="42">
        <v>53</v>
      </c>
      <c r="K30" s="39">
        <f>I30+J30</f>
        <v>96</v>
      </c>
      <c r="L30" s="42">
        <v>57</v>
      </c>
      <c r="M30" s="42">
        <v>57</v>
      </c>
      <c r="N30" s="39">
        <f>L30+M30</f>
        <v>114</v>
      </c>
      <c r="O30" s="39">
        <f>F30+I30+L30</f>
        <v>137</v>
      </c>
      <c r="P30" s="43">
        <f>G30+J30+M30</f>
        <v>154</v>
      </c>
      <c r="Q30" s="39">
        <f>O30+P30</f>
        <v>291</v>
      </c>
      <c r="R30" s="45">
        <v>51</v>
      </c>
      <c r="S30" s="45">
        <v>31</v>
      </c>
      <c r="T30" s="39">
        <f>R30+S30</f>
        <v>82</v>
      </c>
      <c r="U30" s="45">
        <v>5</v>
      </c>
      <c r="V30" s="43">
        <v>4</v>
      </c>
      <c r="W30" s="45">
        <v>1</v>
      </c>
      <c r="X30" s="43">
        <v>2</v>
      </c>
      <c r="Y30" s="43">
        <v>0</v>
      </c>
      <c r="Z30" s="45">
        <v>26</v>
      </c>
      <c r="AA30" s="43">
        <v>16</v>
      </c>
      <c r="AB30" s="43">
        <v>0</v>
      </c>
      <c r="AC30" s="43">
        <v>0</v>
      </c>
      <c r="AD30" s="45">
        <v>9</v>
      </c>
      <c r="AE30" s="45">
        <v>29</v>
      </c>
      <c r="AF30" s="39">
        <f>+AD30+AE30</f>
        <v>38</v>
      </c>
      <c r="AG30" s="45">
        <v>2</v>
      </c>
      <c r="AH30" s="45">
        <v>5</v>
      </c>
      <c r="AI30" s="45">
        <v>7</v>
      </c>
      <c r="AJ30" s="44">
        <f>AH30+AI30</f>
        <v>12</v>
      </c>
    </row>
    <row r="31" spans="1:36" ht="18" customHeight="1" x14ac:dyDescent="0.2">
      <c r="A31" s="978"/>
      <c r="B31" s="724"/>
      <c r="C31" s="724"/>
      <c r="D31" s="42"/>
      <c r="E31" s="42"/>
      <c r="F31" s="42"/>
      <c r="G31" s="42"/>
      <c r="H31" s="39"/>
      <c r="I31" s="42"/>
      <c r="J31" s="42"/>
      <c r="K31" s="39"/>
      <c r="L31" s="42"/>
      <c r="M31" s="42"/>
      <c r="N31" s="39"/>
      <c r="O31" s="39"/>
      <c r="P31" s="43"/>
      <c r="Q31" s="39"/>
      <c r="R31" s="45"/>
      <c r="S31" s="45"/>
      <c r="T31" s="39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39"/>
      <c r="AG31" s="45"/>
      <c r="AH31" s="45"/>
      <c r="AI31" s="45"/>
      <c r="AJ31" s="44"/>
    </row>
    <row r="32" spans="1:36" ht="18" customHeight="1" x14ac:dyDescent="0.2">
      <c r="A32" s="978"/>
      <c r="B32" s="8"/>
      <c r="C32" s="724" t="s">
        <v>159</v>
      </c>
      <c r="D32" s="42">
        <v>5</v>
      </c>
      <c r="E32" s="42">
        <v>16</v>
      </c>
      <c r="F32" s="42">
        <v>20</v>
      </c>
      <c r="G32" s="42">
        <v>30</v>
      </c>
      <c r="H32" s="39">
        <f>F32+G32</f>
        <v>50</v>
      </c>
      <c r="I32" s="42">
        <v>30</v>
      </c>
      <c r="J32" s="42">
        <v>25</v>
      </c>
      <c r="K32" s="39">
        <f>I32+J32</f>
        <v>55</v>
      </c>
      <c r="L32" s="42">
        <v>26</v>
      </c>
      <c r="M32" s="42">
        <v>35</v>
      </c>
      <c r="N32" s="39">
        <f>L32+M32</f>
        <v>61</v>
      </c>
      <c r="O32" s="39">
        <f t="shared" ref="O32:P34" si="4">F32+I32+L32</f>
        <v>76</v>
      </c>
      <c r="P32" s="43">
        <f t="shared" si="4"/>
        <v>90</v>
      </c>
      <c r="Q32" s="39">
        <f>O32+P32</f>
        <v>166</v>
      </c>
      <c r="R32" s="45">
        <v>27</v>
      </c>
      <c r="S32" s="45">
        <v>42</v>
      </c>
      <c r="T32" s="39">
        <f>R32+S32</f>
        <v>69</v>
      </c>
      <c r="U32" s="45">
        <v>5</v>
      </c>
      <c r="V32" s="43">
        <v>0</v>
      </c>
      <c r="W32" s="45">
        <v>1</v>
      </c>
      <c r="X32" s="43">
        <v>0</v>
      </c>
      <c r="Y32" s="43">
        <v>0</v>
      </c>
      <c r="Z32" s="45">
        <v>24</v>
      </c>
      <c r="AA32" s="43">
        <v>0</v>
      </c>
      <c r="AB32" s="43">
        <v>0</v>
      </c>
      <c r="AC32" s="43">
        <v>0</v>
      </c>
      <c r="AD32" s="45">
        <v>2</v>
      </c>
      <c r="AE32" s="45">
        <v>28</v>
      </c>
      <c r="AF32" s="39">
        <f t="shared" ref="AF32:AF33" si="5">+AD32+AE32</f>
        <v>30</v>
      </c>
      <c r="AG32" s="45">
        <v>3</v>
      </c>
      <c r="AH32" s="45">
        <v>4</v>
      </c>
      <c r="AI32" s="45">
        <v>3</v>
      </c>
      <c r="AJ32" s="44">
        <f>AH32+AI32</f>
        <v>7</v>
      </c>
    </row>
    <row r="33" spans="1:36" ht="18" customHeight="1" x14ac:dyDescent="0.2">
      <c r="A33" s="978"/>
      <c r="B33" s="724" t="s">
        <v>166</v>
      </c>
      <c r="C33" s="724" t="s">
        <v>167</v>
      </c>
      <c r="D33" s="42">
        <v>1</v>
      </c>
      <c r="E33" s="42">
        <v>3</v>
      </c>
      <c r="F33" s="42">
        <v>10</v>
      </c>
      <c r="G33" s="42">
        <v>7</v>
      </c>
      <c r="H33" s="39">
        <f>F33+G33</f>
        <v>17</v>
      </c>
      <c r="I33" s="42">
        <v>7</v>
      </c>
      <c r="J33" s="42">
        <v>2</v>
      </c>
      <c r="K33" s="39">
        <f>I33+J33</f>
        <v>9</v>
      </c>
      <c r="L33" s="42">
        <v>15</v>
      </c>
      <c r="M33" s="42">
        <v>9</v>
      </c>
      <c r="N33" s="39">
        <f>L33+M33</f>
        <v>24</v>
      </c>
      <c r="O33" s="39">
        <f t="shared" si="4"/>
        <v>32</v>
      </c>
      <c r="P33" s="43">
        <f t="shared" si="4"/>
        <v>18</v>
      </c>
      <c r="Q33" s="39">
        <f>O33+P33</f>
        <v>50</v>
      </c>
      <c r="R33" s="45">
        <v>6</v>
      </c>
      <c r="S33" s="45">
        <v>21</v>
      </c>
      <c r="T33" s="39">
        <f>R33+S33</f>
        <v>27</v>
      </c>
      <c r="U33" s="43">
        <v>0</v>
      </c>
      <c r="V33" s="43">
        <v>1</v>
      </c>
      <c r="W33" s="43">
        <v>0</v>
      </c>
      <c r="X33" s="43">
        <v>0</v>
      </c>
      <c r="Y33" s="43">
        <v>0</v>
      </c>
      <c r="Z33" s="45">
        <v>3</v>
      </c>
      <c r="AA33" s="45">
        <v>0</v>
      </c>
      <c r="AB33" s="43">
        <v>1</v>
      </c>
      <c r="AC33" s="43">
        <v>0</v>
      </c>
      <c r="AD33" s="45">
        <v>1</v>
      </c>
      <c r="AE33" s="45">
        <v>4</v>
      </c>
      <c r="AF33" s="39">
        <f t="shared" si="5"/>
        <v>5</v>
      </c>
      <c r="AG33" s="43">
        <v>0</v>
      </c>
      <c r="AH33" s="43">
        <v>1</v>
      </c>
      <c r="AI33" s="43">
        <v>0</v>
      </c>
      <c r="AJ33" s="44">
        <f>AH33+AI33</f>
        <v>1</v>
      </c>
    </row>
    <row r="34" spans="1:36" ht="18" customHeight="1" x14ac:dyDescent="0.2">
      <c r="A34" s="978"/>
      <c r="B34" s="8"/>
      <c r="C34" s="724" t="s">
        <v>160</v>
      </c>
      <c r="D34" s="42">
        <v>20</v>
      </c>
      <c r="E34" s="42">
        <v>98</v>
      </c>
      <c r="F34" s="42">
        <v>291</v>
      </c>
      <c r="G34" s="42">
        <v>286</v>
      </c>
      <c r="H34" s="39">
        <f>F34+G34</f>
        <v>577</v>
      </c>
      <c r="I34" s="42">
        <v>317</v>
      </c>
      <c r="J34" s="42">
        <v>336</v>
      </c>
      <c r="K34" s="39">
        <f>I34+J34</f>
        <v>653</v>
      </c>
      <c r="L34" s="42">
        <v>300</v>
      </c>
      <c r="M34" s="42">
        <v>360</v>
      </c>
      <c r="N34" s="39">
        <f>L34+M34</f>
        <v>660</v>
      </c>
      <c r="O34" s="39">
        <f t="shared" si="4"/>
        <v>908</v>
      </c>
      <c r="P34" s="43">
        <f t="shared" si="4"/>
        <v>982</v>
      </c>
      <c r="Q34" s="39">
        <f>O34+P34</f>
        <v>1890</v>
      </c>
      <c r="R34" s="45">
        <v>361</v>
      </c>
      <c r="S34" s="45">
        <v>378</v>
      </c>
      <c r="T34" s="39">
        <f>R34+S34</f>
        <v>739</v>
      </c>
      <c r="U34" s="45">
        <v>18</v>
      </c>
      <c r="V34" s="43">
        <v>8</v>
      </c>
      <c r="W34" s="45">
        <v>7</v>
      </c>
      <c r="X34" s="43">
        <v>9</v>
      </c>
      <c r="Y34" s="43">
        <v>5</v>
      </c>
      <c r="Z34" s="45">
        <v>161</v>
      </c>
      <c r="AA34" s="45">
        <v>7</v>
      </c>
      <c r="AB34" s="43">
        <v>1</v>
      </c>
      <c r="AC34" s="45">
        <v>0</v>
      </c>
      <c r="AD34" s="45">
        <v>17</v>
      </c>
      <c r="AE34" s="45">
        <v>202</v>
      </c>
      <c r="AF34" s="39">
        <f>+AD34+AE34</f>
        <v>219</v>
      </c>
      <c r="AG34" s="45">
        <v>10</v>
      </c>
      <c r="AH34" s="45">
        <v>22</v>
      </c>
      <c r="AI34" s="45">
        <v>32</v>
      </c>
      <c r="AJ34" s="44">
        <f>AH34+AI34</f>
        <v>54</v>
      </c>
    </row>
    <row r="35" spans="1:36" ht="18" customHeight="1" x14ac:dyDescent="0.2">
      <c r="A35" s="978"/>
      <c r="B35" s="8"/>
      <c r="C35" s="724"/>
      <c r="D35" s="42"/>
      <c r="E35" s="42"/>
      <c r="F35" s="42"/>
      <c r="G35" s="42"/>
      <c r="H35" s="39"/>
      <c r="I35" s="42"/>
      <c r="J35" s="42"/>
      <c r="K35" s="39"/>
      <c r="L35" s="42"/>
      <c r="M35" s="42"/>
      <c r="N35" s="39"/>
      <c r="O35" s="39"/>
      <c r="P35" s="43"/>
      <c r="Q35" s="39"/>
      <c r="R35" s="45"/>
      <c r="S35" s="45"/>
      <c r="T35" s="39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9"/>
      <c r="AG35" s="45"/>
      <c r="AH35" s="45"/>
      <c r="AI35" s="45"/>
      <c r="AJ35" s="44"/>
    </row>
    <row r="36" spans="1:36" ht="18" customHeight="1" x14ac:dyDescent="0.2">
      <c r="A36" s="978"/>
      <c r="B36" s="980" t="s">
        <v>168</v>
      </c>
      <c r="C36" s="724" t="s">
        <v>159</v>
      </c>
      <c r="D36" s="42">
        <v>2</v>
      </c>
      <c r="E36" s="42">
        <v>6</v>
      </c>
      <c r="F36" s="42">
        <v>3</v>
      </c>
      <c r="G36" s="42">
        <v>8</v>
      </c>
      <c r="H36" s="39">
        <f>F36+G36</f>
        <v>11</v>
      </c>
      <c r="I36" s="42">
        <v>2</v>
      </c>
      <c r="J36" s="42">
        <v>6</v>
      </c>
      <c r="K36" s="39">
        <f>I36+J36</f>
        <v>8</v>
      </c>
      <c r="L36" s="42">
        <v>5</v>
      </c>
      <c r="M36" s="42">
        <v>8</v>
      </c>
      <c r="N36" s="39">
        <f t="shared" ref="N36:N41" si="6">L36+M36</f>
        <v>13</v>
      </c>
      <c r="O36" s="39">
        <f>F36+I36+L36</f>
        <v>10</v>
      </c>
      <c r="P36" s="43">
        <f>G36+J36+M36</f>
        <v>22</v>
      </c>
      <c r="Q36" s="39">
        <f>O36+P36</f>
        <v>32</v>
      </c>
      <c r="R36" s="45">
        <v>14</v>
      </c>
      <c r="S36" s="45">
        <v>10</v>
      </c>
      <c r="T36" s="39">
        <f t="shared" ref="T36:T37" si="7">R36+S36</f>
        <v>24</v>
      </c>
      <c r="U36" s="45">
        <v>0</v>
      </c>
      <c r="V36" s="43">
        <v>0</v>
      </c>
      <c r="W36" s="43">
        <v>0</v>
      </c>
      <c r="X36" s="43">
        <v>0</v>
      </c>
      <c r="Y36" s="43">
        <v>0</v>
      </c>
      <c r="Z36" s="45">
        <v>7</v>
      </c>
      <c r="AA36" s="43">
        <v>0</v>
      </c>
      <c r="AB36" s="43">
        <v>0</v>
      </c>
      <c r="AC36" s="43">
        <v>0</v>
      </c>
      <c r="AD36" s="45">
        <v>0</v>
      </c>
      <c r="AE36" s="45">
        <v>7</v>
      </c>
      <c r="AF36" s="39">
        <f t="shared" ref="AF36" si="8">+AD36+AE36</f>
        <v>7</v>
      </c>
      <c r="AG36" s="43">
        <v>0</v>
      </c>
      <c r="AH36" s="43">
        <v>0</v>
      </c>
      <c r="AI36" s="43">
        <v>0</v>
      </c>
      <c r="AJ36" s="44">
        <f>AH36+AI36</f>
        <v>0</v>
      </c>
    </row>
    <row r="37" spans="1:36" ht="18" customHeight="1" x14ac:dyDescent="0.2">
      <c r="A37" s="978"/>
      <c r="B37" s="980"/>
      <c r="C37" s="724" t="s">
        <v>160</v>
      </c>
      <c r="D37" s="42">
        <v>0</v>
      </c>
      <c r="E37" s="42">
        <v>0</v>
      </c>
      <c r="F37" s="42">
        <v>0</v>
      </c>
      <c r="G37" s="42">
        <v>0</v>
      </c>
      <c r="H37" s="39">
        <f>F37+G37</f>
        <v>0</v>
      </c>
      <c r="I37" s="42">
        <v>0</v>
      </c>
      <c r="J37" s="42">
        <v>0</v>
      </c>
      <c r="K37" s="39">
        <f>I37+J37</f>
        <v>0</v>
      </c>
      <c r="L37" s="42">
        <v>0</v>
      </c>
      <c r="M37" s="42">
        <v>0</v>
      </c>
      <c r="N37" s="39">
        <f t="shared" si="6"/>
        <v>0</v>
      </c>
      <c r="O37" s="39">
        <f>F37+I37+L37</f>
        <v>0</v>
      </c>
      <c r="P37" s="43">
        <f>G37+J37+M37</f>
        <v>0</v>
      </c>
      <c r="Q37" s="39">
        <f>O37+P37</f>
        <v>0</v>
      </c>
      <c r="R37" s="45">
        <v>7</v>
      </c>
      <c r="S37" s="45">
        <v>6</v>
      </c>
      <c r="T37" s="39">
        <f t="shared" si="7"/>
        <v>13</v>
      </c>
      <c r="U37" s="45">
        <v>0</v>
      </c>
      <c r="V37" s="43">
        <v>0</v>
      </c>
      <c r="W37" s="43">
        <v>0</v>
      </c>
      <c r="X37" s="43">
        <v>0</v>
      </c>
      <c r="Y37" s="43">
        <v>0</v>
      </c>
      <c r="Z37" s="45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39">
        <f>+AD37+AE37</f>
        <v>0</v>
      </c>
      <c r="AG37" s="43">
        <v>0</v>
      </c>
      <c r="AH37" s="43">
        <v>0</v>
      </c>
      <c r="AI37" s="43">
        <v>0</v>
      </c>
      <c r="AJ37" s="44">
        <f>AH37+AI37</f>
        <v>0</v>
      </c>
    </row>
    <row r="38" spans="1:36" ht="18" customHeight="1" x14ac:dyDescent="0.2">
      <c r="A38" s="978"/>
      <c r="B38" s="725"/>
      <c r="C38" s="724"/>
      <c r="D38" s="42"/>
      <c r="E38" s="42"/>
      <c r="F38" s="42"/>
      <c r="G38" s="42"/>
      <c r="H38" s="39"/>
      <c r="I38" s="42"/>
      <c r="J38" s="42"/>
      <c r="K38" s="39"/>
      <c r="L38" s="42"/>
      <c r="M38" s="42"/>
      <c r="N38" s="39">
        <f t="shared" si="6"/>
        <v>0</v>
      </c>
      <c r="O38" s="39"/>
      <c r="P38" s="43"/>
      <c r="Q38" s="39"/>
      <c r="R38" s="45"/>
      <c r="S38" s="45"/>
      <c r="T38" s="39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39"/>
      <c r="AG38" s="45"/>
      <c r="AH38" s="45"/>
      <c r="AI38" s="45"/>
      <c r="AJ38" s="44"/>
    </row>
    <row r="39" spans="1:36" ht="18" customHeight="1" x14ac:dyDescent="0.2">
      <c r="A39" s="978"/>
      <c r="B39" s="725"/>
      <c r="C39" s="724" t="s">
        <v>159</v>
      </c>
      <c r="D39" s="42">
        <v>5</v>
      </c>
      <c r="E39" s="42">
        <v>19</v>
      </c>
      <c r="F39" s="42">
        <v>22</v>
      </c>
      <c r="G39" s="42">
        <v>17</v>
      </c>
      <c r="H39" s="39">
        <f>F39+G39</f>
        <v>39</v>
      </c>
      <c r="I39" s="42">
        <v>26</v>
      </c>
      <c r="J39" s="42">
        <v>34</v>
      </c>
      <c r="K39" s="39">
        <f>I39+J39</f>
        <v>60</v>
      </c>
      <c r="L39" s="42">
        <v>27</v>
      </c>
      <c r="M39" s="42">
        <v>30</v>
      </c>
      <c r="N39" s="39">
        <f t="shared" si="6"/>
        <v>57</v>
      </c>
      <c r="O39" s="39">
        <f t="shared" ref="O39:P42" si="9">F39+I39+L39</f>
        <v>75</v>
      </c>
      <c r="P39" s="43">
        <f t="shared" si="9"/>
        <v>81</v>
      </c>
      <c r="Q39" s="39">
        <f>O39+P39</f>
        <v>156</v>
      </c>
      <c r="R39" s="45">
        <v>37</v>
      </c>
      <c r="S39" s="45">
        <v>42</v>
      </c>
      <c r="T39" s="39">
        <f t="shared" ref="T39:T40" si="10">R39+S39</f>
        <v>79</v>
      </c>
      <c r="U39" s="45">
        <v>5</v>
      </c>
      <c r="V39" s="43">
        <v>1</v>
      </c>
      <c r="W39" s="45">
        <v>1</v>
      </c>
      <c r="X39" s="43">
        <v>1</v>
      </c>
      <c r="Y39" s="43">
        <v>1</v>
      </c>
      <c r="Z39" s="45">
        <v>17</v>
      </c>
      <c r="AA39" s="43">
        <v>0</v>
      </c>
      <c r="AB39" s="43">
        <v>0</v>
      </c>
      <c r="AC39" s="43">
        <v>0</v>
      </c>
      <c r="AD39" s="45">
        <v>5</v>
      </c>
      <c r="AE39" s="45">
        <v>21</v>
      </c>
      <c r="AF39" s="39">
        <f t="shared" ref="AF39:AF59" si="11">+AD39+AE39</f>
        <v>26</v>
      </c>
      <c r="AG39" s="45">
        <v>2</v>
      </c>
      <c r="AH39" s="45">
        <v>3</v>
      </c>
      <c r="AI39" s="45">
        <v>4</v>
      </c>
      <c r="AJ39" s="44">
        <f>AH39+AI39</f>
        <v>7</v>
      </c>
    </row>
    <row r="40" spans="1:36" ht="18" customHeight="1" x14ac:dyDescent="0.2">
      <c r="A40" s="978"/>
      <c r="B40" s="724" t="s">
        <v>169</v>
      </c>
      <c r="C40" s="724" t="s">
        <v>167</v>
      </c>
      <c r="D40" s="42">
        <v>1</v>
      </c>
      <c r="E40" s="42">
        <v>3</v>
      </c>
      <c r="F40" s="42">
        <v>7</v>
      </c>
      <c r="G40" s="42">
        <v>6</v>
      </c>
      <c r="H40" s="39">
        <f>F40+G40</f>
        <v>13</v>
      </c>
      <c r="I40" s="42">
        <v>7</v>
      </c>
      <c r="J40" s="42">
        <v>10</v>
      </c>
      <c r="K40" s="39">
        <f>I40+J40</f>
        <v>17</v>
      </c>
      <c r="L40" s="42">
        <v>10</v>
      </c>
      <c r="M40" s="42">
        <v>12</v>
      </c>
      <c r="N40" s="39">
        <f t="shared" si="6"/>
        <v>22</v>
      </c>
      <c r="O40" s="39">
        <f t="shared" si="9"/>
        <v>24</v>
      </c>
      <c r="P40" s="43">
        <f t="shared" si="9"/>
        <v>28</v>
      </c>
      <c r="Q40" s="39">
        <f>O40+P40</f>
        <v>52</v>
      </c>
      <c r="R40" s="45">
        <v>11</v>
      </c>
      <c r="S40" s="45">
        <v>8</v>
      </c>
      <c r="T40" s="39">
        <f t="shared" si="10"/>
        <v>19</v>
      </c>
      <c r="U40" s="43">
        <v>1</v>
      </c>
      <c r="V40" s="45">
        <v>1</v>
      </c>
      <c r="W40" s="43">
        <v>0</v>
      </c>
      <c r="X40" s="43">
        <v>0</v>
      </c>
      <c r="Y40" s="43">
        <v>0</v>
      </c>
      <c r="Z40" s="45">
        <v>3</v>
      </c>
      <c r="AA40" s="45">
        <v>0</v>
      </c>
      <c r="AB40" s="43">
        <v>1</v>
      </c>
      <c r="AC40" s="43">
        <v>0</v>
      </c>
      <c r="AD40" s="45">
        <v>2</v>
      </c>
      <c r="AE40" s="45">
        <v>4</v>
      </c>
      <c r="AF40" s="39">
        <f t="shared" si="11"/>
        <v>6</v>
      </c>
      <c r="AG40" s="43">
        <v>0</v>
      </c>
      <c r="AH40" s="43">
        <v>0</v>
      </c>
      <c r="AI40" s="43">
        <v>0</v>
      </c>
      <c r="AJ40" s="44">
        <f>AH40+AI40</f>
        <v>0</v>
      </c>
    </row>
    <row r="41" spans="1:36" ht="18" customHeight="1" x14ac:dyDescent="0.2">
      <c r="A41" s="978"/>
      <c r="B41" s="725"/>
      <c r="C41" s="724" t="s">
        <v>160</v>
      </c>
      <c r="D41" s="42">
        <v>39</v>
      </c>
      <c r="E41" s="42">
        <v>180</v>
      </c>
      <c r="F41" s="42">
        <v>453</v>
      </c>
      <c r="G41" s="42">
        <v>483</v>
      </c>
      <c r="H41" s="39">
        <f>F41+G41</f>
        <v>936</v>
      </c>
      <c r="I41" s="42">
        <v>563</v>
      </c>
      <c r="J41" s="42">
        <v>530</v>
      </c>
      <c r="K41" s="39">
        <f>I41+J41</f>
        <v>1093</v>
      </c>
      <c r="L41" s="42">
        <v>597</v>
      </c>
      <c r="M41" s="42">
        <v>540</v>
      </c>
      <c r="N41" s="39">
        <f t="shared" si="6"/>
        <v>1137</v>
      </c>
      <c r="O41" s="39">
        <f t="shared" si="9"/>
        <v>1613</v>
      </c>
      <c r="P41" s="43">
        <f t="shared" si="9"/>
        <v>1553</v>
      </c>
      <c r="Q41" s="39">
        <f>O41+P41</f>
        <v>3166</v>
      </c>
      <c r="R41" s="45">
        <v>643</v>
      </c>
      <c r="S41" s="45">
        <v>609</v>
      </c>
      <c r="T41" s="39">
        <f>R41+S41</f>
        <v>1252</v>
      </c>
      <c r="U41" s="45">
        <v>36</v>
      </c>
      <c r="V41" s="43">
        <v>22</v>
      </c>
      <c r="W41" s="45">
        <v>6</v>
      </c>
      <c r="X41" s="43">
        <v>14</v>
      </c>
      <c r="Y41" s="43">
        <v>4</v>
      </c>
      <c r="Z41" s="45">
        <v>280</v>
      </c>
      <c r="AA41" s="45">
        <v>21</v>
      </c>
      <c r="AB41" s="43">
        <v>1</v>
      </c>
      <c r="AC41" s="43">
        <v>0</v>
      </c>
      <c r="AD41" s="45">
        <v>40</v>
      </c>
      <c r="AE41" s="45">
        <v>326</v>
      </c>
      <c r="AF41" s="39">
        <f t="shared" si="11"/>
        <v>366</v>
      </c>
      <c r="AG41" s="45">
        <v>27</v>
      </c>
      <c r="AH41" s="45">
        <v>38</v>
      </c>
      <c r="AI41" s="45">
        <v>58</v>
      </c>
      <c r="AJ41" s="44">
        <f>AH41+AI41</f>
        <v>96</v>
      </c>
    </row>
    <row r="42" spans="1:36" ht="18" customHeight="1" x14ac:dyDescent="0.2">
      <c r="A42" s="978"/>
      <c r="B42" s="725"/>
      <c r="C42" s="724"/>
      <c r="D42" s="42"/>
      <c r="E42" s="42"/>
      <c r="F42" s="42"/>
      <c r="G42" s="42"/>
      <c r="H42" s="39"/>
      <c r="I42" s="42"/>
      <c r="J42" s="42"/>
      <c r="K42" s="39"/>
      <c r="L42" s="42"/>
      <c r="M42" s="42"/>
      <c r="N42" s="39"/>
      <c r="O42" s="39"/>
      <c r="P42" s="43">
        <f t="shared" si="9"/>
        <v>0</v>
      </c>
      <c r="Q42" s="39"/>
      <c r="R42" s="45"/>
      <c r="S42" s="45"/>
      <c r="T42" s="39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39"/>
      <c r="AG42" s="45"/>
      <c r="AH42" s="45"/>
      <c r="AI42" s="45"/>
      <c r="AJ42" s="44"/>
    </row>
    <row r="43" spans="1:36" ht="18" customHeight="1" x14ac:dyDescent="0.2">
      <c r="A43" s="978"/>
      <c r="B43" s="980" t="s">
        <v>170</v>
      </c>
      <c r="C43" s="724" t="s">
        <v>159</v>
      </c>
      <c r="D43" s="42">
        <v>2</v>
      </c>
      <c r="E43" s="42">
        <v>6</v>
      </c>
      <c r="F43" s="42">
        <v>14</v>
      </c>
      <c r="G43" s="42">
        <v>5</v>
      </c>
      <c r="H43" s="39">
        <f>F43+G43</f>
        <v>19</v>
      </c>
      <c r="I43" s="42">
        <v>8</v>
      </c>
      <c r="J43" s="42">
        <v>5</v>
      </c>
      <c r="K43" s="39">
        <f>I43+J43</f>
        <v>13</v>
      </c>
      <c r="L43" s="42">
        <v>10</v>
      </c>
      <c r="M43" s="42">
        <v>9</v>
      </c>
      <c r="N43" s="39">
        <f>L43+M43</f>
        <v>19</v>
      </c>
      <c r="O43" s="39">
        <f>F43+I43+L43</f>
        <v>32</v>
      </c>
      <c r="P43" s="43">
        <f>G43+J43+M43</f>
        <v>19</v>
      </c>
      <c r="Q43" s="39">
        <f>O43+P43</f>
        <v>51</v>
      </c>
      <c r="R43" s="45">
        <v>12</v>
      </c>
      <c r="S43" s="45">
        <v>9</v>
      </c>
      <c r="T43" s="39">
        <f t="shared" ref="T43:T44" si="12">R43+S43</f>
        <v>21</v>
      </c>
      <c r="U43" s="45">
        <v>2</v>
      </c>
      <c r="V43" s="43">
        <v>0</v>
      </c>
      <c r="W43" s="43">
        <v>0</v>
      </c>
      <c r="X43" s="43">
        <v>0</v>
      </c>
      <c r="Y43" s="43">
        <v>0</v>
      </c>
      <c r="Z43" s="45">
        <v>8</v>
      </c>
      <c r="AA43" s="43">
        <v>0</v>
      </c>
      <c r="AB43" s="43">
        <v>0</v>
      </c>
      <c r="AC43" s="43">
        <v>0</v>
      </c>
      <c r="AD43" s="45">
        <v>1</v>
      </c>
      <c r="AE43" s="45">
        <v>9</v>
      </c>
      <c r="AF43" s="39">
        <f t="shared" si="11"/>
        <v>10</v>
      </c>
      <c r="AG43" s="43">
        <v>3</v>
      </c>
      <c r="AH43" s="43">
        <v>1</v>
      </c>
      <c r="AI43" s="45">
        <v>2</v>
      </c>
      <c r="AJ43" s="44">
        <f>AH43+AI43</f>
        <v>3</v>
      </c>
    </row>
    <row r="44" spans="1:36" ht="18" customHeight="1" x14ac:dyDescent="0.2">
      <c r="A44" s="978"/>
      <c r="B44" s="980"/>
      <c r="C44" s="724" t="s">
        <v>160</v>
      </c>
      <c r="D44" s="42">
        <v>3</v>
      </c>
      <c r="E44" s="42">
        <v>15</v>
      </c>
      <c r="F44" s="42">
        <v>49</v>
      </c>
      <c r="G44" s="42">
        <v>30</v>
      </c>
      <c r="H44" s="39">
        <f>F44+G44</f>
        <v>79</v>
      </c>
      <c r="I44" s="42">
        <v>26</v>
      </c>
      <c r="J44" s="42">
        <v>37</v>
      </c>
      <c r="K44" s="39">
        <f>I44+J44</f>
        <v>63</v>
      </c>
      <c r="L44" s="42">
        <v>26</v>
      </c>
      <c r="M44" s="42">
        <v>43</v>
      </c>
      <c r="N44" s="39">
        <f>L44+M44</f>
        <v>69</v>
      </c>
      <c r="O44" s="39">
        <f>F44+I44+L44</f>
        <v>101</v>
      </c>
      <c r="P44" s="43">
        <f>G44+J44+M44</f>
        <v>110</v>
      </c>
      <c r="Q44" s="39">
        <f>O44+P44</f>
        <v>211</v>
      </c>
      <c r="R44" s="45">
        <v>48</v>
      </c>
      <c r="S44" s="45">
        <v>32</v>
      </c>
      <c r="T44" s="39">
        <f t="shared" si="12"/>
        <v>80</v>
      </c>
      <c r="U44" s="45">
        <v>3</v>
      </c>
      <c r="V44" s="43">
        <v>2</v>
      </c>
      <c r="W44" s="43">
        <v>0</v>
      </c>
      <c r="X44" s="43">
        <v>2</v>
      </c>
      <c r="Y44" s="43">
        <v>1</v>
      </c>
      <c r="Z44" s="45">
        <v>17</v>
      </c>
      <c r="AA44" s="43">
        <v>0</v>
      </c>
      <c r="AB44" s="43">
        <v>0</v>
      </c>
      <c r="AC44" s="43">
        <v>0</v>
      </c>
      <c r="AD44" s="45">
        <v>2</v>
      </c>
      <c r="AE44" s="45">
        <v>23</v>
      </c>
      <c r="AF44" s="39">
        <f t="shared" si="11"/>
        <v>25</v>
      </c>
      <c r="AG44" s="45">
        <v>16</v>
      </c>
      <c r="AH44" s="45">
        <v>4</v>
      </c>
      <c r="AI44" s="45">
        <v>5</v>
      </c>
      <c r="AJ44" s="44">
        <f>AH44+AI44</f>
        <v>9</v>
      </c>
    </row>
    <row r="45" spans="1:36" ht="18" customHeight="1" x14ac:dyDescent="0.2">
      <c r="A45" s="978"/>
      <c r="B45" s="724"/>
      <c r="C45" s="724"/>
      <c r="D45" s="42"/>
      <c r="E45" s="42"/>
      <c r="F45" s="42"/>
      <c r="G45" s="42"/>
      <c r="H45" s="39"/>
      <c r="I45" s="42"/>
      <c r="J45" s="42"/>
      <c r="K45" s="39"/>
      <c r="L45" s="42"/>
      <c r="M45" s="42"/>
      <c r="N45" s="39"/>
      <c r="O45" s="39"/>
      <c r="P45" s="43"/>
      <c r="Q45" s="39"/>
      <c r="R45" s="45"/>
      <c r="S45" s="45"/>
      <c r="T45" s="39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39"/>
      <c r="AG45" s="45"/>
      <c r="AH45" s="45"/>
      <c r="AI45" s="45"/>
      <c r="AJ45" s="44"/>
    </row>
    <row r="46" spans="1:36" ht="18" customHeight="1" x14ac:dyDescent="0.2">
      <c r="A46" s="978"/>
      <c r="B46" s="980" t="s">
        <v>171</v>
      </c>
      <c r="C46" s="724" t="s">
        <v>159</v>
      </c>
      <c r="D46" s="42">
        <v>0</v>
      </c>
      <c r="E46" s="42">
        <v>0</v>
      </c>
      <c r="F46" s="42">
        <v>0</v>
      </c>
      <c r="G46" s="42">
        <v>0</v>
      </c>
      <c r="H46" s="39">
        <f>F46+G46</f>
        <v>0</v>
      </c>
      <c r="I46" s="42">
        <v>0</v>
      </c>
      <c r="J46" s="42">
        <v>0</v>
      </c>
      <c r="K46" s="39">
        <f>I46+J46</f>
        <v>0</v>
      </c>
      <c r="L46" s="42">
        <v>0</v>
      </c>
      <c r="M46" s="42">
        <v>0</v>
      </c>
      <c r="N46" s="39">
        <f>L46+M46</f>
        <v>0</v>
      </c>
      <c r="O46" s="39">
        <f>F46+I46+L46</f>
        <v>0</v>
      </c>
      <c r="P46" s="43">
        <f>G46+J46+M46</f>
        <v>0</v>
      </c>
      <c r="Q46" s="39">
        <f>O46+P46</f>
        <v>0</v>
      </c>
      <c r="R46" s="45">
        <v>0</v>
      </c>
      <c r="S46" s="45">
        <v>0</v>
      </c>
      <c r="T46" s="39">
        <f t="shared" ref="T46:T47" si="13">R46+S46</f>
        <v>0</v>
      </c>
      <c r="U46" s="45">
        <v>0</v>
      </c>
      <c r="V46" s="43">
        <v>0</v>
      </c>
      <c r="W46" s="43">
        <v>0</v>
      </c>
      <c r="X46" s="43">
        <v>0</v>
      </c>
      <c r="Y46" s="43">
        <v>0</v>
      </c>
      <c r="Z46" s="45">
        <v>0</v>
      </c>
      <c r="AA46" s="43">
        <v>0</v>
      </c>
      <c r="AB46" s="43">
        <v>0</v>
      </c>
      <c r="AC46" s="43">
        <v>0</v>
      </c>
      <c r="AD46" s="45">
        <v>0</v>
      </c>
      <c r="AE46" s="45">
        <v>0</v>
      </c>
      <c r="AF46" s="39">
        <f t="shared" si="11"/>
        <v>0</v>
      </c>
      <c r="AG46" s="43">
        <v>0</v>
      </c>
      <c r="AH46" s="45">
        <v>0</v>
      </c>
      <c r="AI46" s="45">
        <v>0</v>
      </c>
      <c r="AJ46" s="44">
        <f>AH46+AI46</f>
        <v>0</v>
      </c>
    </row>
    <row r="47" spans="1:36" ht="18" customHeight="1" x14ac:dyDescent="0.2">
      <c r="A47" s="978"/>
      <c r="B47" s="980"/>
      <c r="C47" s="724" t="s">
        <v>160</v>
      </c>
      <c r="D47" s="42">
        <v>6</v>
      </c>
      <c r="E47" s="42">
        <v>30</v>
      </c>
      <c r="F47" s="42">
        <v>71</v>
      </c>
      <c r="G47" s="42">
        <v>77</v>
      </c>
      <c r="H47" s="39">
        <f>F47+G47</f>
        <v>148</v>
      </c>
      <c r="I47" s="42">
        <v>70</v>
      </c>
      <c r="J47" s="42">
        <v>73</v>
      </c>
      <c r="K47" s="39">
        <f>I47+J47</f>
        <v>143</v>
      </c>
      <c r="L47" s="42">
        <v>91</v>
      </c>
      <c r="M47" s="42">
        <v>80</v>
      </c>
      <c r="N47" s="39">
        <f>L47+M47</f>
        <v>171</v>
      </c>
      <c r="O47" s="39">
        <f>F47+I47+L47</f>
        <v>232</v>
      </c>
      <c r="P47" s="43">
        <f>G47+J47+M47</f>
        <v>230</v>
      </c>
      <c r="Q47" s="39">
        <f>O47+P47</f>
        <v>462</v>
      </c>
      <c r="R47" s="45">
        <v>98</v>
      </c>
      <c r="S47" s="45">
        <v>81</v>
      </c>
      <c r="T47" s="39">
        <f t="shared" si="13"/>
        <v>179</v>
      </c>
      <c r="U47" s="45">
        <v>5</v>
      </c>
      <c r="V47" s="43">
        <v>4</v>
      </c>
      <c r="W47" s="45">
        <v>1</v>
      </c>
      <c r="X47" s="43">
        <v>1</v>
      </c>
      <c r="Y47" s="43">
        <v>0</v>
      </c>
      <c r="Z47" s="45">
        <v>43</v>
      </c>
      <c r="AA47" s="43">
        <v>0</v>
      </c>
      <c r="AB47" s="43">
        <v>0</v>
      </c>
      <c r="AC47" s="43">
        <v>0</v>
      </c>
      <c r="AD47" s="45">
        <v>6</v>
      </c>
      <c r="AE47" s="45">
        <v>48</v>
      </c>
      <c r="AF47" s="39">
        <f t="shared" si="11"/>
        <v>54</v>
      </c>
      <c r="AG47" s="43">
        <v>6</v>
      </c>
      <c r="AH47" s="45">
        <v>8</v>
      </c>
      <c r="AI47" s="45">
        <v>5</v>
      </c>
      <c r="AJ47" s="44">
        <f>AH47+AI47</f>
        <v>13</v>
      </c>
    </row>
    <row r="48" spans="1:36" ht="18" customHeight="1" x14ac:dyDescent="0.2">
      <c r="A48" s="978"/>
      <c r="B48" s="724"/>
      <c r="C48" s="724"/>
      <c r="D48" s="42"/>
      <c r="E48" s="42"/>
      <c r="F48" s="42"/>
      <c r="G48" s="42"/>
      <c r="H48" s="39"/>
      <c r="I48" s="42"/>
      <c r="J48" s="42"/>
      <c r="K48" s="39"/>
      <c r="L48" s="42"/>
      <c r="M48" s="42"/>
      <c r="N48" s="39"/>
      <c r="O48" s="39"/>
      <c r="P48" s="43"/>
      <c r="Q48" s="39"/>
      <c r="R48" s="45"/>
      <c r="S48" s="45"/>
      <c r="T48" s="39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39"/>
      <c r="AG48" s="45"/>
      <c r="AH48" s="45"/>
      <c r="AI48" s="45"/>
      <c r="AJ48" s="44"/>
    </row>
    <row r="49" spans="1:36" ht="18" customHeight="1" x14ac:dyDescent="0.2">
      <c r="A49" s="978"/>
      <c r="B49" s="981" t="s">
        <v>172</v>
      </c>
      <c r="C49" s="724" t="s">
        <v>159</v>
      </c>
      <c r="D49" s="42">
        <v>2</v>
      </c>
      <c r="E49" s="42">
        <v>8</v>
      </c>
      <c r="F49" s="42">
        <v>17</v>
      </c>
      <c r="G49" s="42">
        <v>22</v>
      </c>
      <c r="H49" s="39">
        <f>F49+G49</f>
        <v>39</v>
      </c>
      <c r="I49" s="42">
        <v>20</v>
      </c>
      <c r="J49" s="42">
        <v>25</v>
      </c>
      <c r="K49" s="39">
        <f>I49+J49</f>
        <v>45</v>
      </c>
      <c r="L49" s="42">
        <v>26</v>
      </c>
      <c r="M49" s="42">
        <v>31</v>
      </c>
      <c r="N49" s="39">
        <f>L49+M49</f>
        <v>57</v>
      </c>
      <c r="O49" s="39">
        <f>F49+I49+L49</f>
        <v>63</v>
      </c>
      <c r="P49" s="43">
        <f>G49+J49+M49</f>
        <v>78</v>
      </c>
      <c r="Q49" s="39">
        <f>O49+P49</f>
        <v>141</v>
      </c>
      <c r="R49" s="45">
        <v>21</v>
      </c>
      <c r="S49" s="45">
        <v>25</v>
      </c>
      <c r="T49" s="39">
        <f t="shared" ref="T49:T50" si="14">R49+S49</f>
        <v>46</v>
      </c>
      <c r="U49" s="45">
        <v>2</v>
      </c>
      <c r="V49" s="43">
        <v>1</v>
      </c>
      <c r="W49" s="43">
        <v>0</v>
      </c>
      <c r="X49" s="43">
        <v>0</v>
      </c>
      <c r="Y49" s="43">
        <v>0</v>
      </c>
      <c r="Z49" s="45">
        <v>20</v>
      </c>
      <c r="AA49" s="43">
        <v>0</v>
      </c>
      <c r="AB49" s="43">
        <v>0</v>
      </c>
      <c r="AC49" s="43">
        <v>0</v>
      </c>
      <c r="AD49" s="45">
        <v>2</v>
      </c>
      <c r="AE49" s="45">
        <v>21</v>
      </c>
      <c r="AF49" s="39">
        <f t="shared" si="11"/>
        <v>23</v>
      </c>
      <c r="AG49" s="43">
        <v>0</v>
      </c>
      <c r="AH49" s="45">
        <v>0</v>
      </c>
      <c r="AI49" s="45">
        <v>2</v>
      </c>
      <c r="AJ49" s="44">
        <f>AH49+AI49</f>
        <v>2</v>
      </c>
    </row>
    <row r="50" spans="1:36" ht="18" customHeight="1" x14ac:dyDescent="0.2">
      <c r="A50" s="978"/>
      <c r="B50" s="981"/>
      <c r="C50" s="724" t="s">
        <v>160</v>
      </c>
      <c r="D50" s="42">
        <v>18</v>
      </c>
      <c r="E50" s="42">
        <v>70</v>
      </c>
      <c r="F50" s="42">
        <v>199</v>
      </c>
      <c r="G50" s="42">
        <v>205</v>
      </c>
      <c r="H50" s="39">
        <f>F50+G50</f>
        <v>404</v>
      </c>
      <c r="I50" s="42">
        <v>231</v>
      </c>
      <c r="J50" s="42">
        <v>207</v>
      </c>
      <c r="K50" s="39">
        <f>I50+J50</f>
        <v>438</v>
      </c>
      <c r="L50" s="42">
        <v>254</v>
      </c>
      <c r="M50" s="42">
        <v>214</v>
      </c>
      <c r="N50" s="39">
        <f>L50+M50</f>
        <v>468</v>
      </c>
      <c r="O50" s="39">
        <f>F50+I50+L50</f>
        <v>684</v>
      </c>
      <c r="P50" s="43">
        <f>G50+J50+M50</f>
        <v>626</v>
      </c>
      <c r="Q50" s="39">
        <f>O50+P50</f>
        <v>1310</v>
      </c>
      <c r="R50" s="45">
        <v>305</v>
      </c>
      <c r="S50" s="45">
        <v>280</v>
      </c>
      <c r="T50" s="39">
        <f t="shared" si="14"/>
        <v>585</v>
      </c>
      <c r="U50" s="45">
        <v>18</v>
      </c>
      <c r="V50" s="43">
        <v>7</v>
      </c>
      <c r="W50" s="45">
        <v>2</v>
      </c>
      <c r="X50" s="43">
        <v>12</v>
      </c>
      <c r="Y50" s="43">
        <v>2</v>
      </c>
      <c r="Z50" s="45">
        <v>124</v>
      </c>
      <c r="AA50" s="43">
        <v>9</v>
      </c>
      <c r="AB50" s="43">
        <v>0</v>
      </c>
      <c r="AC50" s="45">
        <v>0</v>
      </c>
      <c r="AD50" s="45">
        <v>16</v>
      </c>
      <c r="AE50" s="45">
        <v>154</v>
      </c>
      <c r="AF50" s="39">
        <f t="shared" si="11"/>
        <v>170</v>
      </c>
      <c r="AG50" s="45">
        <v>73</v>
      </c>
      <c r="AH50" s="45">
        <v>15</v>
      </c>
      <c r="AI50" s="45">
        <v>33</v>
      </c>
      <c r="AJ50" s="44">
        <f>AH50+AI50</f>
        <v>48</v>
      </c>
    </row>
    <row r="51" spans="1:36" ht="18" customHeight="1" x14ac:dyDescent="0.2">
      <c r="A51" s="978"/>
      <c r="B51" s="725"/>
      <c r="C51" s="724"/>
      <c r="D51" s="42"/>
      <c r="E51" s="42"/>
      <c r="F51" s="42"/>
      <c r="G51" s="42"/>
      <c r="H51" s="39"/>
      <c r="I51" s="42"/>
      <c r="J51" s="42"/>
      <c r="K51" s="39"/>
      <c r="L51" s="42"/>
      <c r="M51" s="42"/>
      <c r="N51" s="39"/>
      <c r="O51" s="39"/>
      <c r="P51" s="43"/>
      <c r="Q51" s="39"/>
      <c r="R51" s="45"/>
      <c r="S51" s="45"/>
      <c r="T51" s="39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39"/>
      <c r="AG51" s="45"/>
      <c r="AH51" s="45"/>
      <c r="AI51" s="45"/>
      <c r="AJ51" s="44"/>
    </row>
    <row r="52" spans="1:36" ht="18" customHeight="1" x14ac:dyDescent="0.2">
      <c r="A52" s="978"/>
      <c r="B52" s="980" t="s">
        <v>173</v>
      </c>
      <c r="C52" s="724" t="s">
        <v>159</v>
      </c>
      <c r="D52" s="42">
        <v>6</v>
      </c>
      <c r="E52" s="42">
        <v>19</v>
      </c>
      <c r="F52" s="42">
        <v>29</v>
      </c>
      <c r="G52" s="42">
        <v>16</v>
      </c>
      <c r="H52" s="39">
        <f>F52+G52</f>
        <v>45</v>
      </c>
      <c r="I52" s="42">
        <v>20</v>
      </c>
      <c r="J52" s="42">
        <v>33</v>
      </c>
      <c r="K52" s="39">
        <f>I52+J52</f>
        <v>53</v>
      </c>
      <c r="L52" s="42">
        <v>38</v>
      </c>
      <c r="M52" s="42">
        <v>26</v>
      </c>
      <c r="N52" s="39">
        <f>L52+M52</f>
        <v>64</v>
      </c>
      <c r="O52" s="39">
        <f>F52+I52+L52</f>
        <v>87</v>
      </c>
      <c r="P52" s="43">
        <f>G52+J52+M52</f>
        <v>75</v>
      </c>
      <c r="Q52" s="39">
        <f>O52+P52</f>
        <v>162</v>
      </c>
      <c r="R52" s="45">
        <v>39</v>
      </c>
      <c r="S52" s="45">
        <v>37</v>
      </c>
      <c r="T52" s="39">
        <f t="shared" ref="T52:T53" si="15">R52+S52</f>
        <v>76</v>
      </c>
      <c r="U52" s="45">
        <v>5</v>
      </c>
      <c r="V52" s="43">
        <v>1</v>
      </c>
      <c r="W52" s="45">
        <v>1</v>
      </c>
      <c r="X52" s="43">
        <v>0</v>
      </c>
      <c r="Y52" s="43">
        <v>1</v>
      </c>
      <c r="Z52" s="45">
        <v>20</v>
      </c>
      <c r="AA52" s="43">
        <v>0</v>
      </c>
      <c r="AB52" s="43">
        <v>0</v>
      </c>
      <c r="AC52" s="43">
        <v>0</v>
      </c>
      <c r="AD52" s="45">
        <v>4</v>
      </c>
      <c r="AE52" s="45">
        <v>24</v>
      </c>
      <c r="AF52" s="39">
        <f t="shared" si="11"/>
        <v>28</v>
      </c>
      <c r="AG52" s="43">
        <v>4</v>
      </c>
      <c r="AH52" s="45">
        <v>2</v>
      </c>
      <c r="AI52" s="45">
        <v>10</v>
      </c>
      <c r="AJ52" s="44">
        <f>AH52+AI52</f>
        <v>12</v>
      </c>
    </row>
    <row r="53" spans="1:36" ht="18" customHeight="1" x14ac:dyDescent="0.2">
      <c r="A53" s="978"/>
      <c r="B53" s="980"/>
      <c r="C53" s="724" t="s">
        <v>160</v>
      </c>
      <c r="D53" s="42">
        <v>19</v>
      </c>
      <c r="E53" s="42">
        <v>118</v>
      </c>
      <c r="F53" s="42">
        <v>334</v>
      </c>
      <c r="G53" s="42">
        <v>379</v>
      </c>
      <c r="H53" s="39">
        <f>F53+G53</f>
        <v>713</v>
      </c>
      <c r="I53" s="42">
        <v>384</v>
      </c>
      <c r="J53" s="42">
        <v>394</v>
      </c>
      <c r="K53" s="39">
        <f>I53+J53</f>
        <v>778</v>
      </c>
      <c r="L53" s="42">
        <v>463</v>
      </c>
      <c r="M53" s="42">
        <v>410</v>
      </c>
      <c r="N53" s="39">
        <f>L53+M53</f>
        <v>873</v>
      </c>
      <c r="O53" s="39">
        <f>F53+I53+L53</f>
        <v>1181</v>
      </c>
      <c r="P53" s="43">
        <f>G53+J53+M53</f>
        <v>1183</v>
      </c>
      <c r="Q53" s="39">
        <f>O53+P53</f>
        <v>2364</v>
      </c>
      <c r="R53" s="45">
        <v>454</v>
      </c>
      <c r="S53" s="45">
        <v>426</v>
      </c>
      <c r="T53" s="39">
        <f t="shared" si="15"/>
        <v>880</v>
      </c>
      <c r="U53" s="45">
        <v>19</v>
      </c>
      <c r="V53" s="43">
        <v>9</v>
      </c>
      <c r="W53" s="45">
        <v>1</v>
      </c>
      <c r="X53" s="43">
        <v>24</v>
      </c>
      <c r="Y53" s="43">
        <v>5</v>
      </c>
      <c r="Z53" s="45">
        <v>182</v>
      </c>
      <c r="AA53" s="43">
        <v>8</v>
      </c>
      <c r="AB53" s="43">
        <v>0</v>
      </c>
      <c r="AC53" s="43">
        <v>0</v>
      </c>
      <c r="AD53" s="45">
        <v>19</v>
      </c>
      <c r="AE53" s="45">
        <v>221</v>
      </c>
      <c r="AF53" s="39">
        <f t="shared" si="11"/>
        <v>240</v>
      </c>
      <c r="AG53" s="45">
        <v>46</v>
      </c>
      <c r="AH53" s="45">
        <v>27</v>
      </c>
      <c r="AI53" s="45">
        <v>77</v>
      </c>
      <c r="AJ53" s="44">
        <f>AH53+AI53</f>
        <v>104</v>
      </c>
    </row>
    <row r="54" spans="1:36" ht="18" customHeight="1" x14ac:dyDescent="0.2">
      <c r="A54" s="978"/>
      <c r="B54" s="8"/>
      <c r="C54" s="724"/>
      <c r="D54" s="42"/>
      <c r="E54" s="42"/>
      <c r="F54" s="42"/>
      <c r="G54" s="42"/>
      <c r="H54" s="39"/>
      <c r="I54" s="42"/>
      <c r="J54" s="42"/>
      <c r="K54" s="39"/>
      <c r="L54" s="42"/>
      <c r="M54" s="42"/>
      <c r="N54" s="39"/>
      <c r="O54" s="39"/>
      <c r="P54" s="43"/>
      <c r="Q54" s="39"/>
      <c r="R54" s="45"/>
      <c r="S54" s="45"/>
      <c r="T54" s="39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39"/>
      <c r="AG54" s="45"/>
      <c r="AH54" s="45"/>
      <c r="AI54" s="45"/>
      <c r="AJ54" s="44"/>
    </row>
    <row r="55" spans="1:36" ht="18" customHeight="1" x14ac:dyDescent="0.2">
      <c r="A55" s="978"/>
      <c r="B55" s="980" t="s">
        <v>174</v>
      </c>
      <c r="C55" s="724" t="s">
        <v>159</v>
      </c>
      <c r="D55" s="42">
        <v>3</v>
      </c>
      <c r="E55" s="42">
        <v>8</v>
      </c>
      <c r="F55" s="42">
        <v>6</v>
      </c>
      <c r="G55" s="42">
        <v>12</v>
      </c>
      <c r="H55" s="39">
        <f>F55+G55</f>
        <v>18</v>
      </c>
      <c r="I55" s="42">
        <v>10</v>
      </c>
      <c r="J55" s="42">
        <v>12</v>
      </c>
      <c r="K55" s="39">
        <f>I55+J55</f>
        <v>22</v>
      </c>
      <c r="L55" s="42">
        <v>14</v>
      </c>
      <c r="M55" s="42">
        <v>18</v>
      </c>
      <c r="N55" s="39">
        <f>L55+M55</f>
        <v>32</v>
      </c>
      <c r="O55" s="39">
        <f>F55+I55+L55</f>
        <v>30</v>
      </c>
      <c r="P55" s="43">
        <f>G55+J55+M55</f>
        <v>42</v>
      </c>
      <c r="Q55" s="39">
        <f>O55+P55</f>
        <v>72</v>
      </c>
      <c r="R55" s="45">
        <v>17</v>
      </c>
      <c r="S55" s="45">
        <v>20</v>
      </c>
      <c r="T55" s="39">
        <f t="shared" ref="T55:T56" si="16">R55+S55</f>
        <v>37</v>
      </c>
      <c r="U55" s="45">
        <v>3</v>
      </c>
      <c r="V55" s="43">
        <v>1</v>
      </c>
      <c r="W55" s="45">
        <v>0</v>
      </c>
      <c r="X55" s="43">
        <v>1</v>
      </c>
      <c r="Y55" s="43">
        <v>0</v>
      </c>
      <c r="Z55" s="45">
        <v>6</v>
      </c>
      <c r="AA55" s="43">
        <v>0</v>
      </c>
      <c r="AB55" s="43">
        <v>0</v>
      </c>
      <c r="AC55" s="43">
        <v>0</v>
      </c>
      <c r="AD55" s="45">
        <v>1</v>
      </c>
      <c r="AE55" s="45">
        <v>10</v>
      </c>
      <c r="AF55" s="39">
        <f t="shared" si="11"/>
        <v>11</v>
      </c>
      <c r="AG55" s="43">
        <v>6</v>
      </c>
      <c r="AH55" s="43">
        <v>0</v>
      </c>
      <c r="AI55" s="45">
        <v>3</v>
      </c>
      <c r="AJ55" s="44">
        <f>AH55+AI55</f>
        <v>3</v>
      </c>
    </row>
    <row r="56" spans="1:36" ht="18" customHeight="1" x14ac:dyDescent="0.2">
      <c r="A56" s="978"/>
      <c r="B56" s="980"/>
      <c r="C56" s="724" t="s">
        <v>160</v>
      </c>
      <c r="D56" s="42">
        <v>26</v>
      </c>
      <c r="E56" s="42">
        <v>107</v>
      </c>
      <c r="F56" s="42">
        <v>332</v>
      </c>
      <c r="G56" s="42">
        <v>304</v>
      </c>
      <c r="H56" s="39">
        <f>F56+G56</f>
        <v>636</v>
      </c>
      <c r="I56" s="42">
        <v>353</v>
      </c>
      <c r="J56" s="42">
        <v>326</v>
      </c>
      <c r="K56" s="39">
        <f>I56+J56</f>
        <v>679</v>
      </c>
      <c r="L56" s="42">
        <v>390</v>
      </c>
      <c r="M56" s="42">
        <v>340</v>
      </c>
      <c r="N56" s="39">
        <f>L56+M56</f>
        <v>730</v>
      </c>
      <c r="O56" s="39">
        <f>F56+I56+L56</f>
        <v>1075</v>
      </c>
      <c r="P56" s="43">
        <f>G56+J56+M56</f>
        <v>970</v>
      </c>
      <c r="Q56" s="39">
        <f>O56+P56</f>
        <v>2045</v>
      </c>
      <c r="R56" s="45">
        <v>379</v>
      </c>
      <c r="S56" s="45">
        <v>369</v>
      </c>
      <c r="T56" s="39">
        <f t="shared" si="16"/>
        <v>748</v>
      </c>
      <c r="U56" s="45">
        <v>21</v>
      </c>
      <c r="V56" s="43">
        <v>11</v>
      </c>
      <c r="W56" s="45">
        <v>5</v>
      </c>
      <c r="X56" s="43">
        <v>15</v>
      </c>
      <c r="Y56" s="43">
        <v>1</v>
      </c>
      <c r="Z56" s="45">
        <v>152</v>
      </c>
      <c r="AA56" s="43">
        <v>20</v>
      </c>
      <c r="AB56" s="43">
        <v>1</v>
      </c>
      <c r="AC56" s="45">
        <v>0</v>
      </c>
      <c r="AD56" s="45">
        <v>18</v>
      </c>
      <c r="AE56" s="45">
        <v>188</v>
      </c>
      <c r="AF56" s="39">
        <f t="shared" si="11"/>
        <v>206</v>
      </c>
      <c r="AG56" s="45">
        <v>10</v>
      </c>
      <c r="AH56" s="45">
        <v>25</v>
      </c>
      <c r="AI56" s="45">
        <v>32</v>
      </c>
      <c r="AJ56" s="44">
        <f>AH56+AI56</f>
        <v>57</v>
      </c>
    </row>
    <row r="57" spans="1:36" ht="18" customHeight="1" x14ac:dyDescent="0.2">
      <c r="A57" s="978"/>
      <c r="B57" s="724"/>
      <c r="C57" s="724"/>
      <c r="D57" s="42"/>
      <c r="E57" s="42"/>
      <c r="F57" s="42"/>
      <c r="G57" s="42"/>
      <c r="H57" s="39"/>
      <c r="I57" s="42"/>
      <c r="J57" s="42"/>
      <c r="K57" s="39"/>
      <c r="L57" s="42"/>
      <c r="M57" s="42"/>
      <c r="N57" s="39"/>
      <c r="O57" s="39"/>
      <c r="P57" s="43"/>
      <c r="Q57" s="39"/>
      <c r="R57" s="45"/>
      <c r="S57" s="45"/>
      <c r="T57" s="39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39"/>
      <c r="AG57" s="45"/>
      <c r="AH57" s="45"/>
      <c r="AI57" s="45"/>
      <c r="AJ57" s="44"/>
    </row>
    <row r="58" spans="1:36" ht="18" customHeight="1" x14ac:dyDescent="0.45">
      <c r="A58" s="41"/>
      <c r="B58" s="980" t="s">
        <v>175</v>
      </c>
      <c r="C58" s="724" t="s">
        <v>159</v>
      </c>
      <c r="D58" s="42">
        <v>6</v>
      </c>
      <c r="E58" s="42">
        <v>18</v>
      </c>
      <c r="F58" s="42">
        <v>33</v>
      </c>
      <c r="G58" s="42">
        <v>32</v>
      </c>
      <c r="H58" s="39">
        <f>F58+G58</f>
        <v>65</v>
      </c>
      <c r="I58" s="42">
        <v>29</v>
      </c>
      <c r="J58" s="42">
        <v>32</v>
      </c>
      <c r="K58" s="39">
        <f>I58+J58</f>
        <v>61</v>
      </c>
      <c r="L58" s="42">
        <v>34</v>
      </c>
      <c r="M58" s="42">
        <v>38</v>
      </c>
      <c r="N58" s="39">
        <f>L58+M58</f>
        <v>72</v>
      </c>
      <c r="O58" s="39">
        <f>F58+I58+L58</f>
        <v>96</v>
      </c>
      <c r="P58" s="43">
        <f>G58+J58+M58</f>
        <v>102</v>
      </c>
      <c r="Q58" s="39">
        <f>O58+P58</f>
        <v>198</v>
      </c>
      <c r="R58" s="45">
        <v>30</v>
      </c>
      <c r="S58" s="45">
        <v>32</v>
      </c>
      <c r="T58" s="39">
        <f t="shared" ref="T58:T59" si="17">R58+S58</f>
        <v>62</v>
      </c>
      <c r="U58" s="45">
        <v>6</v>
      </c>
      <c r="V58" s="43">
        <v>2</v>
      </c>
      <c r="W58" s="43">
        <v>0</v>
      </c>
      <c r="X58" s="43">
        <v>0</v>
      </c>
      <c r="Y58" s="43">
        <v>0</v>
      </c>
      <c r="Z58" s="45">
        <v>32</v>
      </c>
      <c r="AA58" s="43">
        <v>0</v>
      </c>
      <c r="AB58" s="43">
        <v>0</v>
      </c>
      <c r="AC58" s="43">
        <v>0</v>
      </c>
      <c r="AD58" s="45">
        <v>5</v>
      </c>
      <c r="AE58" s="45">
        <v>35</v>
      </c>
      <c r="AF58" s="39">
        <f t="shared" si="11"/>
        <v>40</v>
      </c>
      <c r="AG58" s="45">
        <v>1</v>
      </c>
      <c r="AH58" s="43">
        <v>0</v>
      </c>
      <c r="AI58" s="43">
        <v>1</v>
      </c>
      <c r="AJ58" s="44">
        <f>AH58+AI58</f>
        <v>1</v>
      </c>
    </row>
    <row r="59" spans="1:36" ht="18" customHeight="1" x14ac:dyDescent="0.45">
      <c r="A59" s="41"/>
      <c r="B59" s="980"/>
      <c r="C59" s="724" t="s">
        <v>160</v>
      </c>
      <c r="D59" s="42">
        <v>8</v>
      </c>
      <c r="E59" s="42">
        <v>37</v>
      </c>
      <c r="F59" s="42">
        <v>118</v>
      </c>
      <c r="G59" s="42">
        <v>97</v>
      </c>
      <c r="H59" s="39">
        <f>F59+G59</f>
        <v>215</v>
      </c>
      <c r="I59" s="42">
        <v>115</v>
      </c>
      <c r="J59" s="42">
        <v>120</v>
      </c>
      <c r="K59" s="39">
        <f>I59+J59</f>
        <v>235</v>
      </c>
      <c r="L59" s="42">
        <v>117</v>
      </c>
      <c r="M59" s="42">
        <v>123</v>
      </c>
      <c r="N59" s="39">
        <f>L59+M59</f>
        <v>240</v>
      </c>
      <c r="O59" s="39">
        <f>F59+I59+L59</f>
        <v>350</v>
      </c>
      <c r="P59" s="43">
        <f>G59+J59+M59</f>
        <v>340</v>
      </c>
      <c r="Q59" s="39">
        <f>O59+P59</f>
        <v>690</v>
      </c>
      <c r="R59" s="45">
        <v>140</v>
      </c>
      <c r="S59" s="45">
        <v>151</v>
      </c>
      <c r="T59" s="39">
        <f t="shared" si="17"/>
        <v>291</v>
      </c>
      <c r="U59" s="45">
        <v>8</v>
      </c>
      <c r="V59" s="43">
        <v>2</v>
      </c>
      <c r="W59" s="45">
        <v>1</v>
      </c>
      <c r="X59" s="43">
        <v>5</v>
      </c>
      <c r="Y59" s="43">
        <v>1</v>
      </c>
      <c r="Z59" s="45">
        <v>73</v>
      </c>
      <c r="AA59" s="43">
        <v>0</v>
      </c>
      <c r="AB59" s="43">
        <v>0</v>
      </c>
      <c r="AC59" s="43">
        <v>0</v>
      </c>
      <c r="AD59" s="45">
        <v>5</v>
      </c>
      <c r="AE59" s="45">
        <v>85</v>
      </c>
      <c r="AF59" s="39">
        <f t="shared" si="11"/>
        <v>90</v>
      </c>
      <c r="AG59" s="43">
        <v>21</v>
      </c>
      <c r="AH59" s="45">
        <v>10</v>
      </c>
      <c r="AI59" s="45">
        <v>7</v>
      </c>
      <c r="AJ59" s="44">
        <f>AH59+AI59</f>
        <v>17</v>
      </c>
    </row>
    <row r="60" spans="1:36" ht="18" customHeight="1" x14ac:dyDescent="0.45">
      <c r="A60" s="47"/>
      <c r="B60" s="48"/>
      <c r="C60" s="49"/>
      <c r="D60" s="50"/>
      <c r="E60" s="50"/>
      <c r="F60" s="50"/>
      <c r="G60" s="50"/>
      <c r="H60" s="51"/>
      <c r="I60" s="50"/>
      <c r="J60" s="50"/>
      <c r="K60" s="51"/>
      <c r="L60" s="50"/>
      <c r="M60" s="50"/>
      <c r="N60" s="51"/>
      <c r="O60" s="52"/>
      <c r="P60" s="36"/>
      <c r="Q60" s="51"/>
      <c r="R60" s="53"/>
      <c r="S60" s="53"/>
      <c r="T60" s="51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1"/>
      <c r="AG60" s="53"/>
      <c r="AH60" s="53"/>
      <c r="AI60" s="53"/>
      <c r="AJ60" s="54"/>
    </row>
    <row r="61" spans="1:36" ht="18" customHeight="1" x14ac:dyDescent="0.2">
      <c r="A61" s="55" t="s">
        <v>616</v>
      </c>
      <c r="B61" s="56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36" ht="18" customHeight="1" x14ac:dyDescent="0.2">
      <c r="A62" s="56"/>
      <c r="B62" s="56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36" ht="23.25" customHeight="1" x14ac:dyDescent="0.2">
      <c r="A63" s="986" t="s">
        <v>570</v>
      </c>
      <c r="B63" s="986"/>
      <c r="C63" s="986"/>
      <c r="D63" s="98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1:36" ht="23.25" customHeight="1" x14ac:dyDescent="0.2">
      <c r="A64" s="987"/>
      <c r="B64" s="987"/>
      <c r="C64" s="987"/>
      <c r="D64" s="987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37" ht="18" customHeight="1" x14ac:dyDescent="0.2">
      <c r="A65" s="59"/>
      <c r="B65" s="60"/>
      <c r="C65" s="728" t="s">
        <v>176</v>
      </c>
      <c r="D65" s="62">
        <v>62</v>
      </c>
      <c r="E65" s="58">
        <v>181</v>
      </c>
      <c r="F65" s="43">
        <v>320</v>
      </c>
      <c r="G65" s="43">
        <v>340</v>
      </c>
      <c r="H65" s="43">
        <v>660</v>
      </c>
      <c r="I65" s="43">
        <v>498</v>
      </c>
      <c r="J65" s="43">
        <v>491</v>
      </c>
      <c r="K65" s="43">
        <v>989</v>
      </c>
      <c r="L65" s="43">
        <v>551</v>
      </c>
      <c r="M65" s="43">
        <v>509</v>
      </c>
      <c r="N65" s="43">
        <v>1060</v>
      </c>
      <c r="O65" s="39">
        <v>1369</v>
      </c>
      <c r="P65" s="43">
        <v>1340</v>
      </c>
      <c r="Q65" s="43">
        <v>2709</v>
      </c>
      <c r="R65" s="43">
        <v>572</v>
      </c>
      <c r="S65" s="43">
        <v>497</v>
      </c>
      <c r="T65" s="43">
        <v>1069</v>
      </c>
      <c r="U65" s="43">
        <v>54</v>
      </c>
      <c r="V65" s="43">
        <v>9</v>
      </c>
      <c r="W65" s="43">
        <v>5</v>
      </c>
      <c r="X65" s="43">
        <v>1</v>
      </c>
      <c r="Y65" s="43">
        <v>2</v>
      </c>
      <c r="Z65" s="43">
        <v>310</v>
      </c>
      <c r="AA65" s="62">
        <v>9</v>
      </c>
      <c r="AB65" s="63">
        <v>0</v>
      </c>
      <c r="AC65" s="63">
        <v>0</v>
      </c>
      <c r="AD65" s="43">
        <v>54</v>
      </c>
      <c r="AE65" s="43">
        <v>336</v>
      </c>
      <c r="AF65" s="64">
        <v>390</v>
      </c>
      <c r="AG65" s="43">
        <v>34</v>
      </c>
      <c r="AH65" s="62">
        <v>17</v>
      </c>
      <c r="AI65" s="43">
        <v>37</v>
      </c>
      <c r="AJ65" s="65">
        <v>54</v>
      </c>
    </row>
    <row r="66" spans="1:37" ht="18" customHeight="1" x14ac:dyDescent="0.2">
      <c r="A66" s="982" t="s">
        <v>617</v>
      </c>
      <c r="B66" s="983"/>
      <c r="C66" s="16" t="s">
        <v>177</v>
      </c>
      <c r="D66" s="62">
        <v>2</v>
      </c>
      <c r="E66" s="58">
        <v>6</v>
      </c>
      <c r="F66" s="63">
        <v>17</v>
      </c>
      <c r="G66" s="58">
        <v>14</v>
      </c>
      <c r="H66" s="43">
        <v>31</v>
      </c>
      <c r="I66" s="63">
        <v>15</v>
      </c>
      <c r="J66" s="58">
        <v>21</v>
      </c>
      <c r="K66" s="43">
        <v>36</v>
      </c>
      <c r="L66" s="63">
        <v>14</v>
      </c>
      <c r="M66" s="58">
        <v>20</v>
      </c>
      <c r="N66" s="43">
        <v>34</v>
      </c>
      <c r="O66" s="64">
        <v>46</v>
      </c>
      <c r="P66" s="43">
        <v>55</v>
      </c>
      <c r="Q66" s="43">
        <v>101</v>
      </c>
      <c r="R66" s="63">
        <v>16</v>
      </c>
      <c r="S66" s="58">
        <v>24</v>
      </c>
      <c r="T66" s="43">
        <v>40</v>
      </c>
      <c r="U66" s="43">
        <v>0</v>
      </c>
      <c r="V66" s="63">
        <v>2</v>
      </c>
      <c r="W66" s="43">
        <v>0</v>
      </c>
      <c r="X66" s="43">
        <v>0</v>
      </c>
      <c r="Y66" s="43">
        <v>0</v>
      </c>
      <c r="Z66" s="63">
        <v>6</v>
      </c>
      <c r="AA66" s="63">
        <v>2</v>
      </c>
      <c r="AB66" s="63">
        <v>0</v>
      </c>
      <c r="AC66" s="63">
        <v>0</v>
      </c>
      <c r="AD66" s="63">
        <v>3</v>
      </c>
      <c r="AE66" s="63">
        <v>7</v>
      </c>
      <c r="AF66" s="64">
        <v>10</v>
      </c>
      <c r="AG66" s="43">
        <v>0</v>
      </c>
      <c r="AH66" s="63">
        <v>1</v>
      </c>
      <c r="AI66" s="63">
        <v>0</v>
      </c>
      <c r="AJ66" s="65">
        <v>1</v>
      </c>
    </row>
    <row r="67" spans="1:37" ht="18" customHeight="1" x14ac:dyDescent="0.2">
      <c r="A67" s="988" t="s">
        <v>618</v>
      </c>
      <c r="B67" s="989"/>
      <c r="C67" s="16" t="s">
        <v>178</v>
      </c>
      <c r="D67" s="62">
        <v>426</v>
      </c>
      <c r="E67" s="58">
        <v>2423</v>
      </c>
      <c r="F67" s="43">
        <v>8169</v>
      </c>
      <c r="G67" s="43">
        <v>8190</v>
      </c>
      <c r="H67" s="43">
        <v>16359</v>
      </c>
      <c r="I67" s="43">
        <v>9700</v>
      </c>
      <c r="J67" s="43">
        <v>9502</v>
      </c>
      <c r="K67" s="43">
        <v>19202</v>
      </c>
      <c r="L67" s="43">
        <v>9980</v>
      </c>
      <c r="M67" s="43">
        <v>9749</v>
      </c>
      <c r="N67" s="43">
        <v>19729</v>
      </c>
      <c r="O67" s="39">
        <v>27849</v>
      </c>
      <c r="P67" s="43">
        <v>27441</v>
      </c>
      <c r="Q67" s="43">
        <v>55290</v>
      </c>
      <c r="R67" s="43">
        <v>10282</v>
      </c>
      <c r="S67" s="43">
        <v>10166</v>
      </c>
      <c r="T67" s="43">
        <v>20448</v>
      </c>
      <c r="U67" s="43">
        <v>388</v>
      </c>
      <c r="V67" s="43">
        <v>130</v>
      </c>
      <c r="W67" s="43">
        <v>84</v>
      </c>
      <c r="X67" s="43">
        <v>213</v>
      </c>
      <c r="Y67" s="43">
        <v>45</v>
      </c>
      <c r="Z67" s="43">
        <v>3343</v>
      </c>
      <c r="AA67" s="43">
        <v>8</v>
      </c>
      <c r="AB67" s="63">
        <v>2</v>
      </c>
      <c r="AC67" s="43">
        <v>58</v>
      </c>
      <c r="AD67" s="43">
        <v>354</v>
      </c>
      <c r="AE67" s="43">
        <v>3917</v>
      </c>
      <c r="AF67" s="64">
        <v>4271</v>
      </c>
      <c r="AG67" s="43">
        <v>428</v>
      </c>
      <c r="AH67" s="62">
        <v>501</v>
      </c>
      <c r="AI67" s="43">
        <v>747</v>
      </c>
      <c r="AJ67" s="65">
        <v>1248</v>
      </c>
      <c r="AK67" s="66"/>
    </row>
    <row r="68" spans="1:37" ht="18" customHeight="1" x14ac:dyDescent="0.2">
      <c r="A68" s="8"/>
      <c r="B68" s="2"/>
      <c r="C68" s="1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6"/>
    </row>
    <row r="69" spans="1:37" ht="18" customHeight="1" x14ac:dyDescent="0.2">
      <c r="A69" s="726"/>
      <c r="B69" s="17"/>
      <c r="C69" s="16" t="s">
        <v>176</v>
      </c>
      <c r="D69" s="62">
        <v>60</v>
      </c>
      <c r="E69" s="62">
        <v>175</v>
      </c>
      <c r="F69" s="62">
        <v>344</v>
      </c>
      <c r="G69" s="62">
        <v>315</v>
      </c>
      <c r="H69" s="62">
        <v>659</v>
      </c>
      <c r="I69" s="62">
        <v>425</v>
      </c>
      <c r="J69" s="62">
        <v>433</v>
      </c>
      <c r="K69" s="62">
        <v>858</v>
      </c>
      <c r="L69" s="62">
        <v>496</v>
      </c>
      <c r="M69" s="62">
        <v>461</v>
      </c>
      <c r="N69" s="62">
        <v>957</v>
      </c>
      <c r="O69" s="62">
        <v>1265</v>
      </c>
      <c r="P69" s="43">
        <v>1209</v>
      </c>
      <c r="Q69" s="43">
        <v>2474</v>
      </c>
      <c r="R69" s="62">
        <v>551</v>
      </c>
      <c r="S69" s="62">
        <v>487</v>
      </c>
      <c r="T69" s="62">
        <v>1038</v>
      </c>
      <c r="U69" s="62">
        <v>52</v>
      </c>
      <c r="V69" s="62">
        <v>10</v>
      </c>
      <c r="W69" s="62">
        <v>5</v>
      </c>
      <c r="X69" s="62">
        <v>1</v>
      </c>
      <c r="Y69" s="62">
        <v>3</v>
      </c>
      <c r="Z69" s="58">
        <v>288</v>
      </c>
      <c r="AA69" s="43">
        <v>9</v>
      </c>
      <c r="AB69" s="62">
        <v>0</v>
      </c>
      <c r="AC69" s="62">
        <v>0</v>
      </c>
      <c r="AD69" s="62">
        <v>49</v>
      </c>
      <c r="AE69" s="62">
        <v>319</v>
      </c>
      <c r="AF69" s="62">
        <v>368</v>
      </c>
      <c r="AG69" s="62">
        <v>31</v>
      </c>
      <c r="AH69" s="62">
        <v>16</v>
      </c>
      <c r="AI69" s="62">
        <v>37</v>
      </c>
      <c r="AJ69" s="62">
        <v>53</v>
      </c>
      <c r="AK69" s="66"/>
    </row>
    <row r="70" spans="1:37" ht="18" customHeight="1" x14ac:dyDescent="0.2">
      <c r="A70" s="984">
        <v>28</v>
      </c>
      <c r="B70" s="985"/>
      <c r="C70" s="16" t="s">
        <v>177</v>
      </c>
      <c r="D70" s="62">
        <v>2</v>
      </c>
      <c r="E70" s="62">
        <v>6</v>
      </c>
      <c r="F70" s="62">
        <v>21</v>
      </c>
      <c r="G70" s="62">
        <v>17</v>
      </c>
      <c r="H70" s="62">
        <v>38</v>
      </c>
      <c r="I70" s="62">
        <v>18</v>
      </c>
      <c r="J70" s="62">
        <v>16</v>
      </c>
      <c r="K70" s="62">
        <v>34</v>
      </c>
      <c r="L70" s="62">
        <v>12</v>
      </c>
      <c r="M70" s="62">
        <v>24</v>
      </c>
      <c r="N70" s="62">
        <v>36</v>
      </c>
      <c r="O70" s="62">
        <v>51</v>
      </c>
      <c r="P70" s="43">
        <v>57</v>
      </c>
      <c r="Q70" s="43">
        <v>108</v>
      </c>
      <c r="R70" s="62">
        <v>14</v>
      </c>
      <c r="S70" s="62">
        <v>20</v>
      </c>
      <c r="T70" s="62">
        <v>34</v>
      </c>
      <c r="U70" s="62">
        <v>0</v>
      </c>
      <c r="V70" s="62">
        <v>2</v>
      </c>
      <c r="W70" s="62">
        <v>0</v>
      </c>
      <c r="X70" s="62">
        <v>0</v>
      </c>
      <c r="Y70" s="62">
        <v>0</v>
      </c>
      <c r="Z70" s="58">
        <v>6</v>
      </c>
      <c r="AA70" s="43">
        <v>2</v>
      </c>
      <c r="AB70" s="62">
        <v>0</v>
      </c>
      <c r="AC70" s="62">
        <v>0</v>
      </c>
      <c r="AD70" s="62">
        <v>3</v>
      </c>
      <c r="AE70" s="62">
        <v>7</v>
      </c>
      <c r="AF70" s="62">
        <v>10</v>
      </c>
      <c r="AG70" s="62">
        <v>0</v>
      </c>
      <c r="AH70" s="62">
        <v>1</v>
      </c>
      <c r="AI70" s="62">
        <v>0</v>
      </c>
      <c r="AJ70" s="62">
        <v>1</v>
      </c>
      <c r="AK70" s="66"/>
    </row>
    <row r="71" spans="1:37" ht="18" customHeight="1" x14ac:dyDescent="0.2">
      <c r="A71" s="990" t="s">
        <v>612</v>
      </c>
      <c r="B71" s="991"/>
      <c r="C71" s="16" t="s">
        <v>178</v>
      </c>
      <c r="D71" s="62">
        <v>397</v>
      </c>
      <c r="E71" s="62">
        <v>2275</v>
      </c>
      <c r="F71" s="62">
        <v>7710</v>
      </c>
      <c r="G71" s="62">
        <v>7745</v>
      </c>
      <c r="H71" s="62">
        <v>15455</v>
      </c>
      <c r="I71" s="62">
        <v>8950</v>
      </c>
      <c r="J71" s="62">
        <v>8891</v>
      </c>
      <c r="K71" s="62">
        <v>17841</v>
      </c>
      <c r="L71" s="62">
        <v>9363</v>
      </c>
      <c r="M71" s="62">
        <v>9120</v>
      </c>
      <c r="N71" s="62">
        <v>18483</v>
      </c>
      <c r="O71" s="62">
        <v>26023</v>
      </c>
      <c r="P71" s="43">
        <v>25756</v>
      </c>
      <c r="Q71" s="43">
        <v>51779</v>
      </c>
      <c r="R71" s="62">
        <v>9362</v>
      </c>
      <c r="S71" s="62">
        <v>9190</v>
      </c>
      <c r="T71" s="62">
        <v>18552</v>
      </c>
      <c r="U71" s="62">
        <v>368</v>
      </c>
      <c r="V71" s="62">
        <v>158</v>
      </c>
      <c r="W71" s="62">
        <v>84</v>
      </c>
      <c r="X71" s="62">
        <v>191</v>
      </c>
      <c r="Y71" s="62">
        <v>50</v>
      </c>
      <c r="Z71" s="58">
        <v>3272</v>
      </c>
      <c r="AA71" s="43">
        <v>8</v>
      </c>
      <c r="AB71" s="62">
        <v>5</v>
      </c>
      <c r="AC71" s="62">
        <v>33</v>
      </c>
      <c r="AD71" s="62">
        <v>339</v>
      </c>
      <c r="AE71" s="62">
        <v>3830</v>
      </c>
      <c r="AF71" s="62">
        <v>4169</v>
      </c>
      <c r="AG71" s="62">
        <v>413</v>
      </c>
      <c r="AH71" s="62">
        <v>469</v>
      </c>
      <c r="AI71" s="62">
        <v>729</v>
      </c>
      <c r="AJ71" s="62">
        <v>1198</v>
      </c>
      <c r="AK71" s="66"/>
    </row>
    <row r="72" spans="1:37" ht="18" customHeight="1" x14ac:dyDescent="0.2">
      <c r="A72" s="167"/>
      <c r="B72" s="1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6"/>
    </row>
    <row r="73" spans="1:37" ht="18" customHeight="1" x14ac:dyDescent="0.2">
      <c r="A73" s="167"/>
      <c r="B73" s="168"/>
      <c r="C73" s="16" t="s">
        <v>176</v>
      </c>
      <c r="D73" s="11">
        <v>56</v>
      </c>
      <c r="E73" s="11">
        <v>169</v>
      </c>
      <c r="F73" s="43">
        <v>309</v>
      </c>
      <c r="G73" s="43">
        <v>311</v>
      </c>
      <c r="H73" s="43">
        <v>620</v>
      </c>
      <c r="I73" s="43">
        <v>410</v>
      </c>
      <c r="J73" s="43">
        <v>365</v>
      </c>
      <c r="K73" s="43">
        <v>775</v>
      </c>
      <c r="L73" s="43">
        <v>401</v>
      </c>
      <c r="M73" s="43">
        <v>441</v>
      </c>
      <c r="N73" s="43">
        <v>842</v>
      </c>
      <c r="O73" s="43">
        <v>1120</v>
      </c>
      <c r="P73" s="43">
        <v>1117</v>
      </c>
      <c r="Q73" s="43">
        <v>2237</v>
      </c>
      <c r="R73" s="43">
        <v>480</v>
      </c>
      <c r="S73" s="43">
        <v>437</v>
      </c>
      <c r="T73" s="43">
        <v>917</v>
      </c>
      <c r="U73" s="43">
        <v>47</v>
      </c>
      <c r="V73" s="43">
        <v>12</v>
      </c>
      <c r="W73" s="43">
        <v>4</v>
      </c>
      <c r="X73" s="43">
        <v>1</v>
      </c>
      <c r="Y73" s="43">
        <v>2</v>
      </c>
      <c r="Z73" s="43">
        <v>277</v>
      </c>
      <c r="AA73" s="43">
        <v>10</v>
      </c>
      <c r="AB73" s="43">
        <v>0</v>
      </c>
      <c r="AC73" s="43">
        <v>0</v>
      </c>
      <c r="AD73" s="43">
        <v>39</v>
      </c>
      <c r="AE73" s="43">
        <v>314</v>
      </c>
      <c r="AF73" s="43">
        <v>353</v>
      </c>
      <c r="AG73" s="43">
        <v>30</v>
      </c>
      <c r="AH73" s="43">
        <v>13</v>
      </c>
      <c r="AI73" s="43">
        <v>40</v>
      </c>
      <c r="AJ73" s="43">
        <v>53</v>
      </c>
      <c r="AK73" s="66"/>
    </row>
    <row r="74" spans="1:37" ht="18" customHeight="1" x14ac:dyDescent="0.2">
      <c r="A74" s="984">
        <v>29</v>
      </c>
      <c r="B74" s="985"/>
      <c r="C74" s="16" t="s">
        <v>177</v>
      </c>
      <c r="D74" s="11">
        <v>2</v>
      </c>
      <c r="E74" s="11">
        <v>6</v>
      </c>
      <c r="F74" s="43">
        <v>15</v>
      </c>
      <c r="G74" s="43">
        <v>24</v>
      </c>
      <c r="H74" s="43">
        <v>39</v>
      </c>
      <c r="I74" s="43">
        <v>29</v>
      </c>
      <c r="J74" s="43">
        <v>22</v>
      </c>
      <c r="K74" s="43">
        <v>51</v>
      </c>
      <c r="L74" s="43">
        <v>21</v>
      </c>
      <c r="M74" s="43">
        <v>19</v>
      </c>
      <c r="N74" s="43">
        <v>40</v>
      </c>
      <c r="O74" s="43">
        <v>65</v>
      </c>
      <c r="P74" s="43">
        <v>65</v>
      </c>
      <c r="Q74" s="43">
        <v>130</v>
      </c>
      <c r="R74" s="43">
        <v>14</v>
      </c>
      <c r="S74" s="43">
        <v>24</v>
      </c>
      <c r="T74" s="43">
        <v>38</v>
      </c>
      <c r="U74" s="43">
        <v>0</v>
      </c>
      <c r="V74" s="43">
        <v>2</v>
      </c>
      <c r="W74" s="43">
        <v>0</v>
      </c>
      <c r="X74" s="43">
        <v>0</v>
      </c>
      <c r="Y74" s="43">
        <v>0</v>
      </c>
      <c r="Z74" s="43">
        <v>6</v>
      </c>
      <c r="AA74" s="43">
        <v>2</v>
      </c>
      <c r="AB74" s="43">
        <v>0</v>
      </c>
      <c r="AC74" s="43">
        <v>0</v>
      </c>
      <c r="AD74" s="43">
        <v>1</v>
      </c>
      <c r="AE74" s="43">
        <v>9</v>
      </c>
      <c r="AF74" s="43">
        <v>10</v>
      </c>
      <c r="AG74" s="43">
        <v>0</v>
      </c>
      <c r="AH74" s="43">
        <v>1</v>
      </c>
      <c r="AI74" s="43">
        <v>0</v>
      </c>
      <c r="AJ74" s="43">
        <v>1</v>
      </c>
      <c r="AK74" s="66"/>
    </row>
    <row r="75" spans="1:37" ht="18" customHeight="1" x14ac:dyDescent="0.2">
      <c r="A75" s="990" t="s">
        <v>613</v>
      </c>
      <c r="B75" s="991"/>
      <c r="C75" s="16" t="s">
        <v>178</v>
      </c>
      <c r="D75" s="11">
        <v>380</v>
      </c>
      <c r="E75" s="11">
        <v>2170</v>
      </c>
      <c r="F75" s="43">
        <v>7504</v>
      </c>
      <c r="G75" s="43">
        <v>7257</v>
      </c>
      <c r="H75" s="43">
        <v>14761</v>
      </c>
      <c r="I75" s="43">
        <v>8292</v>
      </c>
      <c r="J75" s="43">
        <v>8278</v>
      </c>
      <c r="K75" s="43">
        <v>16570</v>
      </c>
      <c r="L75" s="43">
        <v>8779</v>
      </c>
      <c r="M75" s="43">
        <v>8705</v>
      </c>
      <c r="N75" s="43">
        <v>17484</v>
      </c>
      <c r="O75" s="43">
        <v>24575</v>
      </c>
      <c r="P75" s="43">
        <v>24240</v>
      </c>
      <c r="Q75" s="43">
        <v>48815</v>
      </c>
      <c r="R75" s="43">
        <v>8955</v>
      </c>
      <c r="S75" s="43">
        <v>8792</v>
      </c>
      <c r="T75" s="43">
        <v>17747</v>
      </c>
      <c r="U75" s="43">
        <v>352</v>
      </c>
      <c r="V75" s="43">
        <v>169</v>
      </c>
      <c r="W75" s="43">
        <v>74</v>
      </c>
      <c r="X75" s="43">
        <v>193</v>
      </c>
      <c r="Y75" s="43">
        <v>56</v>
      </c>
      <c r="Z75" s="43">
        <v>3246</v>
      </c>
      <c r="AA75" s="43">
        <v>7</v>
      </c>
      <c r="AB75" s="43">
        <v>4</v>
      </c>
      <c r="AC75" s="43">
        <v>23</v>
      </c>
      <c r="AD75" s="43">
        <v>331</v>
      </c>
      <c r="AE75" s="43">
        <v>3793</v>
      </c>
      <c r="AF75" s="43">
        <v>4124</v>
      </c>
      <c r="AG75" s="43">
        <v>412</v>
      </c>
      <c r="AH75" s="43">
        <v>453</v>
      </c>
      <c r="AI75" s="43">
        <v>705</v>
      </c>
      <c r="AJ75" s="43">
        <v>1158</v>
      </c>
      <c r="AK75" s="66"/>
    </row>
    <row r="76" spans="1:37" x14ac:dyDescent="0.2">
      <c r="A76" s="167"/>
      <c r="B76" s="168"/>
      <c r="C76" s="16"/>
      <c r="D76" s="11"/>
      <c r="E76" s="11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</row>
    <row r="77" spans="1:37" ht="18" customHeight="1" x14ac:dyDescent="0.2">
      <c r="A77" s="169"/>
      <c r="B77" s="170"/>
      <c r="C77" s="16" t="s">
        <v>176</v>
      </c>
      <c r="D77" s="43">
        <v>52</v>
      </c>
      <c r="E77" s="43">
        <v>159</v>
      </c>
      <c r="F77" s="43">
        <v>296</v>
      </c>
      <c r="G77" s="43">
        <v>311</v>
      </c>
      <c r="H77" s="43">
        <v>607</v>
      </c>
      <c r="I77" s="43">
        <v>384</v>
      </c>
      <c r="J77" s="43">
        <v>355</v>
      </c>
      <c r="K77" s="43">
        <v>739</v>
      </c>
      <c r="L77" s="43">
        <v>401</v>
      </c>
      <c r="M77" s="43">
        <v>363</v>
      </c>
      <c r="N77" s="43">
        <v>764</v>
      </c>
      <c r="O77" s="43">
        <v>1081</v>
      </c>
      <c r="P77" s="43">
        <v>1029</v>
      </c>
      <c r="Q77" s="43">
        <v>2110</v>
      </c>
      <c r="R77" s="43">
        <v>385</v>
      </c>
      <c r="S77" s="43">
        <v>442</v>
      </c>
      <c r="T77" s="43">
        <v>827</v>
      </c>
      <c r="U77" s="43">
        <v>47</v>
      </c>
      <c r="V77" s="43">
        <v>10</v>
      </c>
      <c r="W77" s="43">
        <v>4</v>
      </c>
      <c r="X77" s="43">
        <v>1</v>
      </c>
      <c r="Y77" s="43">
        <v>1</v>
      </c>
      <c r="Z77" s="43">
        <v>268</v>
      </c>
      <c r="AA77" s="43">
        <v>10</v>
      </c>
      <c r="AB77" s="43">
        <v>0</v>
      </c>
      <c r="AC77" s="43">
        <v>0</v>
      </c>
      <c r="AD77" s="43">
        <v>38</v>
      </c>
      <c r="AE77" s="43">
        <v>303</v>
      </c>
      <c r="AF77" s="43">
        <v>341</v>
      </c>
      <c r="AG77" s="43">
        <v>34</v>
      </c>
      <c r="AH77" s="43">
        <v>13</v>
      </c>
      <c r="AI77" s="43">
        <v>35</v>
      </c>
      <c r="AJ77" s="43">
        <v>48</v>
      </c>
    </row>
    <row r="78" spans="1:37" ht="18" customHeight="1" x14ac:dyDescent="0.2">
      <c r="A78" s="982">
        <v>30</v>
      </c>
      <c r="B78" s="983"/>
      <c r="C78" s="16" t="s">
        <v>177</v>
      </c>
      <c r="D78" s="43">
        <v>2</v>
      </c>
      <c r="E78" s="43">
        <v>6</v>
      </c>
      <c r="F78" s="43">
        <v>22</v>
      </c>
      <c r="G78" s="43">
        <v>17</v>
      </c>
      <c r="H78" s="43">
        <v>39</v>
      </c>
      <c r="I78" s="43">
        <v>16</v>
      </c>
      <c r="J78" s="43">
        <v>30</v>
      </c>
      <c r="K78" s="43">
        <v>46</v>
      </c>
      <c r="L78" s="43">
        <v>28</v>
      </c>
      <c r="M78" s="43">
        <v>21</v>
      </c>
      <c r="N78" s="43">
        <v>49</v>
      </c>
      <c r="O78" s="43">
        <v>66</v>
      </c>
      <c r="P78" s="43">
        <v>68</v>
      </c>
      <c r="Q78" s="43">
        <v>134</v>
      </c>
      <c r="R78" s="43">
        <v>21</v>
      </c>
      <c r="S78" s="43">
        <v>18</v>
      </c>
      <c r="T78" s="43">
        <v>39</v>
      </c>
      <c r="U78" s="43">
        <v>0</v>
      </c>
      <c r="V78" s="43">
        <v>2</v>
      </c>
      <c r="W78" s="43">
        <v>0</v>
      </c>
      <c r="X78" s="43">
        <v>0</v>
      </c>
      <c r="Y78" s="43">
        <v>0</v>
      </c>
      <c r="Z78" s="43">
        <v>7</v>
      </c>
      <c r="AA78" s="43">
        <v>2</v>
      </c>
      <c r="AB78" s="43">
        <v>0</v>
      </c>
      <c r="AC78" s="43">
        <v>0</v>
      </c>
      <c r="AD78" s="43">
        <v>2</v>
      </c>
      <c r="AE78" s="43">
        <v>9</v>
      </c>
      <c r="AF78" s="43">
        <v>11</v>
      </c>
      <c r="AG78" s="43">
        <v>0</v>
      </c>
      <c r="AH78" s="43">
        <v>1</v>
      </c>
      <c r="AI78" s="43">
        <v>0</v>
      </c>
      <c r="AJ78" s="43">
        <v>1</v>
      </c>
    </row>
    <row r="79" spans="1:37" ht="18" customHeight="1" x14ac:dyDescent="0.2">
      <c r="A79" s="990" t="s">
        <v>614</v>
      </c>
      <c r="B79" s="992"/>
      <c r="C79" s="16" t="s">
        <v>178</v>
      </c>
      <c r="D79" s="43">
        <v>368</v>
      </c>
      <c r="E79" s="43">
        <v>2091</v>
      </c>
      <c r="F79" s="43">
        <v>7335</v>
      </c>
      <c r="G79" s="43">
        <v>6897</v>
      </c>
      <c r="H79" s="43">
        <v>14232</v>
      </c>
      <c r="I79" s="43">
        <v>8052</v>
      </c>
      <c r="J79" s="43">
        <v>7639</v>
      </c>
      <c r="K79" s="43">
        <v>15691</v>
      </c>
      <c r="L79" s="43">
        <v>8218</v>
      </c>
      <c r="M79" s="43">
        <v>8201</v>
      </c>
      <c r="N79" s="43">
        <v>16419</v>
      </c>
      <c r="O79" s="43">
        <v>23605</v>
      </c>
      <c r="P79" s="43">
        <v>22737</v>
      </c>
      <c r="Q79" s="43">
        <v>46342</v>
      </c>
      <c r="R79" s="43">
        <v>8576</v>
      </c>
      <c r="S79" s="43">
        <v>8434</v>
      </c>
      <c r="T79" s="43">
        <v>17010</v>
      </c>
      <c r="U79" s="43">
        <v>345</v>
      </c>
      <c r="V79" s="43">
        <v>170</v>
      </c>
      <c r="W79" s="43">
        <v>69</v>
      </c>
      <c r="X79" s="43">
        <v>221</v>
      </c>
      <c r="Y79" s="43">
        <v>84</v>
      </c>
      <c r="Z79" s="43">
        <v>3217</v>
      </c>
      <c r="AA79" s="43">
        <v>7</v>
      </c>
      <c r="AB79" s="43">
        <v>7</v>
      </c>
      <c r="AC79" s="43">
        <v>23</v>
      </c>
      <c r="AD79" s="43">
        <v>318</v>
      </c>
      <c r="AE79" s="43">
        <v>3825</v>
      </c>
      <c r="AF79" s="43">
        <v>4143</v>
      </c>
      <c r="AG79" s="43">
        <v>466</v>
      </c>
      <c r="AH79" s="43">
        <v>456</v>
      </c>
      <c r="AI79" s="43">
        <v>708</v>
      </c>
      <c r="AJ79" s="43">
        <v>1164</v>
      </c>
    </row>
    <row r="80" spans="1:37" ht="18" customHeight="1" x14ac:dyDescent="0.2">
      <c r="A80" s="167"/>
      <c r="B80" s="168"/>
      <c r="C80" s="16"/>
      <c r="D80" s="11"/>
      <c r="E80" s="11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</row>
    <row r="81" spans="1:36" ht="18" customHeight="1" x14ac:dyDescent="0.2">
      <c r="A81" s="169"/>
      <c r="B81" s="170"/>
      <c r="C81" s="16" t="s">
        <v>176</v>
      </c>
      <c r="D81" s="43">
        <v>48</v>
      </c>
      <c r="E81" s="43">
        <v>145</v>
      </c>
      <c r="F81" s="43">
        <v>276</v>
      </c>
      <c r="G81" s="43">
        <v>261</v>
      </c>
      <c r="H81" s="43">
        <v>537</v>
      </c>
      <c r="I81" s="43">
        <v>328</v>
      </c>
      <c r="J81" s="43">
        <v>329</v>
      </c>
      <c r="K81" s="43">
        <v>657</v>
      </c>
      <c r="L81" s="43">
        <v>374</v>
      </c>
      <c r="M81" s="43">
        <v>355</v>
      </c>
      <c r="N81" s="43">
        <v>729</v>
      </c>
      <c r="O81" s="43">
        <v>978</v>
      </c>
      <c r="P81" s="43">
        <v>945</v>
      </c>
      <c r="Q81" s="43">
        <v>1923</v>
      </c>
      <c r="R81" s="43">
        <v>392</v>
      </c>
      <c r="S81" s="43">
        <v>349</v>
      </c>
      <c r="T81" s="43">
        <v>741</v>
      </c>
      <c r="U81" s="43">
        <v>43</v>
      </c>
      <c r="V81" s="43">
        <v>8</v>
      </c>
      <c r="W81" s="43">
        <v>4</v>
      </c>
      <c r="X81" s="43">
        <v>1</v>
      </c>
      <c r="Y81" s="43">
        <v>1</v>
      </c>
      <c r="Z81" s="43">
        <v>250</v>
      </c>
      <c r="AA81" s="43">
        <v>10</v>
      </c>
      <c r="AB81" s="43">
        <v>0</v>
      </c>
      <c r="AC81" s="43">
        <v>0</v>
      </c>
      <c r="AD81" s="43">
        <v>34</v>
      </c>
      <c r="AE81" s="43">
        <v>283</v>
      </c>
      <c r="AF81" s="43">
        <v>317</v>
      </c>
      <c r="AG81" s="43">
        <v>25</v>
      </c>
      <c r="AH81" s="43">
        <v>11</v>
      </c>
      <c r="AI81" s="43">
        <v>30</v>
      </c>
      <c r="AJ81" s="43">
        <v>41</v>
      </c>
    </row>
    <row r="82" spans="1:36" ht="18" customHeight="1" x14ac:dyDescent="0.2">
      <c r="A82" s="984" t="s">
        <v>619</v>
      </c>
      <c r="B82" s="970"/>
      <c r="C82" s="16" t="s">
        <v>177</v>
      </c>
      <c r="D82" s="43">
        <v>2</v>
      </c>
      <c r="E82" s="43">
        <v>6</v>
      </c>
      <c r="F82" s="43">
        <v>16</v>
      </c>
      <c r="G82" s="43">
        <v>13</v>
      </c>
      <c r="H82" s="43">
        <v>29</v>
      </c>
      <c r="I82" s="43">
        <v>24</v>
      </c>
      <c r="J82" s="43">
        <v>23</v>
      </c>
      <c r="K82" s="43">
        <v>47</v>
      </c>
      <c r="L82" s="43">
        <v>16</v>
      </c>
      <c r="M82" s="43">
        <v>29</v>
      </c>
      <c r="N82" s="43">
        <v>45</v>
      </c>
      <c r="O82" s="43">
        <v>56</v>
      </c>
      <c r="P82" s="43">
        <v>65</v>
      </c>
      <c r="Q82" s="43">
        <v>121</v>
      </c>
      <c r="R82" s="43">
        <v>28</v>
      </c>
      <c r="S82" s="43">
        <v>20</v>
      </c>
      <c r="T82" s="43">
        <v>48</v>
      </c>
      <c r="U82" s="43">
        <v>0</v>
      </c>
      <c r="V82" s="43">
        <v>2</v>
      </c>
      <c r="W82" s="43">
        <v>0</v>
      </c>
      <c r="X82" s="43">
        <v>0</v>
      </c>
      <c r="Y82" s="43">
        <v>0</v>
      </c>
      <c r="Z82" s="43">
        <v>6</v>
      </c>
      <c r="AA82" s="43">
        <v>1</v>
      </c>
      <c r="AB82" s="43">
        <v>0</v>
      </c>
      <c r="AC82" s="43">
        <v>0</v>
      </c>
      <c r="AD82" s="43">
        <v>2</v>
      </c>
      <c r="AE82" s="43">
        <v>7</v>
      </c>
      <c r="AF82" s="43">
        <v>9</v>
      </c>
      <c r="AG82" s="43">
        <v>0</v>
      </c>
      <c r="AH82" s="43">
        <v>1</v>
      </c>
      <c r="AI82" s="43">
        <v>0</v>
      </c>
      <c r="AJ82" s="43">
        <v>1</v>
      </c>
    </row>
    <row r="83" spans="1:36" ht="18" customHeight="1" x14ac:dyDescent="0.2">
      <c r="A83" s="955" t="s">
        <v>620</v>
      </c>
      <c r="B83" s="956"/>
      <c r="C83" s="734" t="s">
        <v>178</v>
      </c>
      <c r="D83" s="36">
        <v>354</v>
      </c>
      <c r="E83" s="36">
        <v>1989</v>
      </c>
      <c r="F83" s="36">
        <v>6679</v>
      </c>
      <c r="G83" s="36">
        <v>6707</v>
      </c>
      <c r="H83" s="36">
        <v>13386</v>
      </c>
      <c r="I83" s="36">
        <v>7501</v>
      </c>
      <c r="J83" s="36">
        <v>7055</v>
      </c>
      <c r="K83" s="36">
        <v>14556</v>
      </c>
      <c r="L83" s="36">
        <v>7931</v>
      </c>
      <c r="M83" s="36">
        <v>7532</v>
      </c>
      <c r="N83" s="36">
        <v>15463</v>
      </c>
      <c r="O83" s="36">
        <v>22111</v>
      </c>
      <c r="P83" s="36">
        <v>21294</v>
      </c>
      <c r="Q83" s="36">
        <v>43405</v>
      </c>
      <c r="R83" s="36">
        <v>7988</v>
      </c>
      <c r="S83" s="36">
        <v>7974</v>
      </c>
      <c r="T83" s="36">
        <v>15962</v>
      </c>
      <c r="U83" s="36">
        <v>331</v>
      </c>
      <c r="V83" s="36">
        <v>166</v>
      </c>
      <c r="W83" s="36">
        <v>70</v>
      </c>
      <c r="X83" s="36">
        <v>220</v>
      </c>
      <c r="Y83" s="36">
        <v>78</v>
      </c>
      <c r="Z83" s="36">
        <v>3159</v>
      </c>
      <c r="AA83" s="36">
        <v>7</v>
      </c>
      <c r="AB83" s="36">
        <v>8</v>
      </c>
      <c r="AC83" s="36">
        <v>28</v>
      </c>
      <c r="AD83" s="36">
        <v>314</v>
      </c>
      <c r="AE83" s="36">
        <v>3753</v>
      </c>
      <c r="AF83" s="36">
        <v>4067</v>
      </c>
      <c r="AG83" s="36">
        <v>496</v>
      </c>
      <c r="AH83" s="36">
        <v>459</v>
      </c>
      <c r="AI83" s="36">
        <v>728</v>
      </c>
      <c r="AJ83" s="36">
        <v>1187</v>
      </c>
    </row>
    <row r="84" spans="1:36" ht="18" customHeight="1" x14ac:dyDescent="0.2">
      <c r="A84" s="4"/>
      <c r="B84" s="4"/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</row>
  </sheetData>
  <mergeCells count="43">
    <mergeCell ref="A82:B82"/>
    <mergeCell ref="A67:B67"/>
    <mergeCell ref="A71:B71"/>
    <mergeCell ref="A75:B75"/>
    <mergeCell ref="A79:B79"/>
    <mergeCell ref="B55:B56"/>
    <mergeCell ref="A66:B66"/>
    <mergeCell ref="A70:B70"/>
    <mergeCell ref="A74:B74"/>
    <mergeCell ref="A78:B78"/>
    <mergeCell ref="A63:D64"/>
    <mergeCell ref="A6:B6"/>
    <mergeCell ref="B58:B59"/>
    <mergeCell ref="A12:B12"/>
    <mergeCell ref="A13:B13"/>
    <mergeCell ref="A14:B14"/>
    <mergeCell ref="B17:B18"/>
    <mergeCell ref="A19:A57"/>
    <mergeCell ref="B20:B21"/>
    <mergeCell ref="B23:B24"/>
    <mergeCell ref="B26:B27"/>
    <mergeCell ref="B29:B30"/>
    <mergeCell ref="B36:B37"/>
    <mergeCell ref="B43:B44"/>
    <mergeCell ref="B46:B47"/>
    <mergeCell ref="B49:B50"/>
    <mergeCell ref="B52:B53"/>
    <mergeCell ref="A83:B83"/>
    <mergeCell ref="A11:B11"/>
    <mergeCell ref="A1:AI1"/>
    <mergeCell ref="A2:B2"/>
    <mergeCell ref="C3:C9"/>
    <mergeCell ref="D3:D9"/>
    <mergeCell ref="E3:E9"/>
    <mergeCell ref="H3:O3"/>
    <mergeCell ref="U3:AG3"/>
    <mergeCell ref="AH3:AJ3"/>
    <mergeCell ref="R4:T4"/>
    <mergeCell ref="AG4:AG9"/>
    <mergeCell ref="R5:T5"/>
    <mergeCell ref="V5:V8"/>
    <mergeCell ref="AI5:AI8"/>
    <mergeCell ref="AJ5:AJ8"/>
  </mergeCells>
  <phoneticPr fontId="4"/>
  <dataValidations count="1">
    <dataValidation imeMode="off" allowBlank="1" showInputMessage="1" showErrorMessage="1" sqref="D77:AJ79 D81:AJ84 F80:AJ80 F73:AJ76 E10:AJ71 D10:D62 D65:D71"/>
  </dataValidations>
  <printOptions horizontalCentered="1"/>
  <pageMargins left="0.39370078740157483" right="0.39370078740157483" top="0.59055118110236227" bottom="0.39370078740157483" header="0" footer="0.19685039370078741"/>
  <pageSetup paperSize="9" scale="56" firstPageNumber="4" orientation="portrait" useFirstPageNumber="1" r:id="rId1"/>
  <headerFooter scaleWithDoc="0">
    <oddFooter>&amp;C&amp;"ＭＳ ゴシック,標準"&amp;8－ &amp;P －</oddFooter>
  </headerFooter>
  <colBreaks count="1" manualBreakCount="1">
    <brk id="16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73"/>
  <sheetViews>
    <sheetView topLeftCell="B1" zoomScale="70" zoomScaleNormal="70" zoomScaleSheetLayoutView="55" zoomScalePageLayoutView="55" workbookViewId="0">
      <pane xSplit="4" ySplit="9" topLeftCell="F10" activePane="bottomRight" state="frozen"/>
      <selection activeCell="B1" sqref="B1"/>
      <selection pane="topRight" activeCell="F1" sqref="F1"/>
      <selection pane="bottomLeft" activeCell="B10" sqref="B10"/>
      <selection pane="bottomRight" activeCell="E37" sqref="E37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9" width="6.69921875" style="1" customWidth="1"/>
    <col min="30" max="35" width="6.09765625" style="1" customWidth="1"/>
    <col min="36" max="38" width="4.09765625" style="1" customWidth="1"/>
    <col min="39" max="41" width="7.69921875" style="1" customWidth="1"/>
    <col min="42" max="46" width="4.09765625" style="1" customWidth="1"/>
    <col min="47" max="47" width="6.09765625" style="1" customWidth="1"/>
    <col min="48" max="16384" width="5.69921875" style="1"/>
  </cols>
  <sheetData>
    <row r="1" spans="1:47" ht="38.25" x14ac:dyDescent="0.2">
      <c r="A1" s="1012" t="s">
        <v>179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1012"/>
      <c r="AI1" s="1012"/>
      <c r="AJ1" s="1012"/>
      <c r="AK1" s="1012"/>
      <c r="AL1" s="1012"/>
      <c r="AM1" s="1012"/>
      <c r="AN1" s="1012"/>
      <c r="AO1" s="1012"/>
      <c r="AP1" s="1012"/>
      <c r="AQ1" s="1012"/>
      <c r="AR1" s="1012"/>
      <c r="AS1" s="1012"/>
      <c r="AT1" s="1012"/>
    </row>
    <row r="2" spans="1:47" ht="18.95" customHeight="1" x14ac:dyDescent="0.2">
      <c r="A2" s="960">
        <v>43952</v>
      </c>
      <c r="B2" s="96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ht="18.75" customHeight="1" x14ac:dyDescent="0.2">
      <c r="A3" s="3"/>
      <c r="B3" s="4"/>
      <c r="C3" s="961" t="s">
        <v>122</v>
      </c>
      <c r="D3" s="1013" t="s">
        <v>180</v>
      </c>
      <c r="E3" s="961" t="s">
        <v>124</v>
      </c>
      <c r="F3" s="177"/>
      <c r="G3" s="178"/>
      <c r="H3" s="963" t="s">
        <v>181</v>
      </c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6"/>
      <c r="Z3" s="7"/>
      <c r="AA3" s="3"/>
      <c r="AB3" s="4"/>
      <c r="AC3" s="4"/>
      <c r="AD3" s="965" t="s">
        <v>571</v>
      </c>
      <c r="AE3" s="966"/>
      <c r="AF3" s="966"/>
      <c r="AG3" s="966"/>
      <c r="AH3" s="966"/>
      <c r="AI3" s="966"/>
      <c r="AJ3" s="966"/>
      <c r="AK3" s="966"/>
      <c r="AL3" s="966"/>
      <c r="AM3" s="966"/>
      <c r="AN3" s="966"/>
      <c r="AO3" s="966"/>
      <c r="AP3" s="966"/>
      <c r="AQ3" s="966"/>
      <c r="AR3" s="967"/>
      <c r="AS3" s="1015" t="s">
        <v>575</v>
      </c>
      <c r="AT3" s="963"/>
      <c r="AU3" s="1016"/>
    </row>
    <row r="4" spans="1:47" ht="18.75" customHeight="1" x14ac:dyDescent="0.2">
      <c r="A4" s="8"/>
      <c r="B4" s="2"/>
      <c r="C4" s="962"/>
      <c r="D4" s="1014"/>
      <c r="E4" s="962"/>
      <c r="F4" s="8"/>
      <c r="G4" s="2"/>
      <c r="H4" s="2"/>
      <c r="I4" s="8"/>
      <c r="J4" s="2"/>
      <c r="K4" s="2"/>
      <c r="L4" s="8"/>
      <c r="M4" s="2"/>
      <c r="N4" s="2"/>
      <c r="O4" s="8"/>
      <c r="P4" s="2"/>
      <c r="Q4" s="2"/>
      <c r="R4" s="3"/>
      <c r="S4" s="4"/>
      <c r="T4" s="179"/>
      <c r="U4" s="3"/>
      <c r="V4" s="4"/>
      <c r="W4" s="2"/>
      <c r="X4" s="8"/>
      <c r="Y4" s="2"/>
      <c r="Z4" s="9"/>
      <c r="AA4" s="968" t="s">
        <v>573</v>
      </c>
      <c r="AB4" s="969"/>
      <c r="AC4" s="970"/>
      <c r="AD4" s="993" t="s">
        <v>186</v>
      </c>
      <c r="AE4" s="993" t="s">
        <v>132</v>
      </c>
      <c r="AF4" s="993" t="s">
        <v>187</v>
      </c>
      <c r="AG4" s="1017" t="s">
        <v>597</v>
      </c>
      <c r="AH4" s="1017" t="s">
        <v>598</v>
      </c>
      <c r="AI4" s="993" t="s">
        <v>188</v>
      </c>
      <c r="AJ4" s="993" t="s">
        <v>189</v>
      </c>
      <c r="AK4" s="993" t="s">
        <v>190</v>
      </c>
      <c r="AL4" s="993" t="s">
        <v>191</v>
      </c>
      <c r="AM4" s="8"/>
      <c r="AN4" s="2"/>
      <c r="AO4" s="2"/>
      <c r="AP4" s="993" t="s">
        <v>192</v>
      </c>
      <c r="AQ4" s="993" t="s">
        <v>193</v>
      </c>
      <c r="AR4" s="998" t="s">
        <v>677</v>
      </c>
      <c r="AS4" s="993" t="s">
        <v>194</v>
      </c>
      <c r="AT4" s="995" t="s">
        <v>140</v>
      </c>
      <c r="AU4" s="11"/>
    </row>
    <row r="5" spans="1:47" ht="18.75" customHeight="1" x14ac:dyDescent="0.2">
      <c r="A5" s="8"/>
      <c r="B5" s="2"/>
      <c r="C5" s="962"/>
      <c r="D5" s="1014"/>
      <c r="E5" s="962"/>
      <c r="F5" s="12"/>
      <c r="G5" s="13" t="s">
        <v>182</v>
      </c>
      <c r="H5" s="14"/>
      <c r="I5" s="12"/>
      <c r="J5" s="13" t="s">
        <v>183</v>
      </c>
      <c r="K5" s="14"/>
      <c r="L5" s="12"/>
      <c r="M5" s="13" t="s">
        <v>184</v>
      </c>
      <c r="N5" s="14"/>
      <c r="O5" s="12"/>
      <c r="P5" s="13" t="s">
        <v>127</v>
      </c>
      <c r="Q5" s="14"/>
      <c r="R5" s="12"/>
      <c r="S5" s="13" t="s">
        <v>128</v>
      </c>
      <c r="T5" s="180"/>
      <c r="U5" s="12"/>
      <c r="V5" s="13" t="s">
        <v>129</v>
      </c>
      <c r="W5" s="14"/>
      <c r="X5" s="15"/>
      <c r="Y5" s="13" t="s">
        <v>130</v>
      </c>
      <c r="Z5" s="18"/>
      <c r="AA5" s="974" t="s">
        <v>615</v>
      </c>
      <c r="AB5" s="975"/>
      <c r="AC5" s="976"/>
      <c r="AD5" s="977"/>
      <c r="AE5" s="977"/>
      <c r="AF5" s="977"/>
      <c r="AG5" s="1018"/>
      <c r="AH5" s="1018"/>
      <c r="AI5" s="977"/>
      <c r="AJ5" s="977"/>
      <c r="AK5" s="977"/>
      <c r="AL5" s="977"/>
      <c r="AM5" s="15"/>
      <c r="AN5" s="13" t="s">
        <v>130</v>
      </c>
      <c r="AO5" s="17"/>
      <c r="AP5" s="977"/>
      <c r="AQ5" s="977"/>
      <c r="AR5" s="999"/>
      <c r="AS5" s="977"/>
      <c r="AT5" s="996"/>
      <c r="AU5" s="978" t="s">
        <v>141</v>
      </c>
    </row>
    <row r="6" spans="1:47" ht="18.75" customHeight="1" x14ac:dyDescent="0.2">
      <c r="A6" s="968" t="s">
        <v>576</v>
      </c>
      <c r="B6" s="979"/>
      <c r="C6" s="962"/>
      <c r="D6" s="1014"/>
      <c r="E6" s="962"/>
      <c r="F6" s="19"/>
      <c r="G6" s="20"/>
      <c r="H6" s="20"/>
      <c r="I6" s="19"/>
      <c r="J6" s="20"/>
      <c r="K6" s="20"/>
      <c r="L6" s="19"/>
      <c r="M6" s="20"/>
      <c r="N6" s="20"/>
      <c r="O6" s="19"/>
      <c r="P6" s="20"/>
      <c r="Q6" s="20"/>
      <c r="R6" s="19"/>
      <c r="S6" s="20"/>
      <c r="T6" s="21"/>
      <c r="U6" s="19"/>
      <c r="V6" s="20"/>
      <c r="W6" s="20"/>
      <c r="X6" s="19"/>
      <c r="Y6" s="20"/>
      <c r="Z6" s="21"/>
      <c r="AA6" s="19"/>
      <c r="AB6" s="20"/>
      <c r="AC6" s="20"/>
      <c r="AD6" s="977"/>
      <c r="AE6" s="977"/>
      <c r="AF6" s="977"/>
      <c r="AG6" s="1018"/>
      <c r="AH6" s="1018"/>
      <c r="AI6" s="977"/>
      <c r="AJ6" s="977"/>
      <c r="AK6" s="977"/>
      <c r="AL6" s="977"/>
      <c r="AM6" s="19"/>
      <c r="AN6" s="20"/>
      <c r="AO6" s="20"/>
      <c r="AP6" s="977"/>
      <c r="AQ6" s="977"/>
      <c r="AR6" s="999"/>
      <c r="AS6" s="977"/>
      <c r="AT6" s="996"/>
      <c r="AU6" s="962"/>
    </row>
    <row r="7" spans="1:47" ht="18.75" customHeight="1" x14ac:dyDescent="0.2">
      <c r="A7" s="8"/>
      <c r="B7" s="2"/>
      <c r="C7" s="962"/>
      <c r="D7" s="1014"/>
      <c r="E7" s="96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10"/>
      <c r="V7" s="22"/>
      <c r="W7" s="8"/>
      <c r="X7" s="8"/>
      <c r="Y7" s="10"/>
      <c r="Z7" s="10"/>
      <c r="AA7" s="8"/>
      <c r="AB7" s="8"/>
      <c r="AC7" s="8"/>
      <c r="AD7" s="977"/>
      <c r="AE7" s="977"/>
      <c r="AF7" s="977"/>
      <c r="AG7" s="1018"/>
      <c r="AH7" s="1018"/>
      <c r="AI7" s="977"/>
      <c r="AJ7" s="977"/>
      <c r="AK7" s="977"/>
      <c r="AL7" s="977"/>
      <c r="AM7" s="8"/>
      <c r="AN7" s="8"/>
      <c r="AO7" s="8"/>
      <c r="AP7" s="977"/>
      <c r="AQ7" s="977"/>
      <c r="AR7" s="999"/>
      <c r="AS7" s="977"/>
      <c r="AT7" s="996"/>
      <c r="AU7" s="962"/>
    </row>
    <row r="8" spans="1:47" ht="18.75" customHeight="1" x14ac:dyDescent="0.2">
      <c r="A8" s="8"/>
      <c r="B8" s="2"/>
      <c r="C8" s="962"/>
      <c r="D8" s="1014"/>
      <c r="E8" s="962"/>
      <c r="F8" s="15" t="s">
        <v>148</v>
      </c>
      <c r="G8" s="15" t="s">
        <v>149</v>
      </c>
      <c r="H8" s="15" t="s">
        <v>1</v>
      </c>
      <c r="I8" s="15" t="s">
        <v>148</v>
      </c>
      <c r="J8" s="15" t="s">
        <v>149</v>
      </c>
      <c r="K8" s="15" t="s">
        <v>1</v>
      </c>
      <c r="L8" s="15" t="s">
        <v>148</v>
      </c>
      <c r="M8" s="15" t="s">
        <v>149</v>
      </c>
      <c r="N8" s="15" t="s">
        <v>1</v>
      </c>
      <c r="O8" s="15" t="s">
        <v>148</v>
      </c>
      <c r="P8" s="15" t="s">
        <v>149</v>
      </c>
      <c r="Q8" s="15" t="s">
        <v>1</v>
      </c>
      <c r="R8" s="15" t="s">
        <v>148</v>
      </c>
      <c r="S8" s="15" t="s">
        <v>149</v>
      </c>
      <c r="T8" s="16" t="s">
        <v>1</v>
      </c>
      <c r="U8" s="16" t="s">
        <v>148</v>
      </c>
      <c r="V8" s="16" t="s">
        <v>149</v>
      </c>
      <c r="W8" s="15" t="s">
        <v>1</v>
      </c>
      <c r="X8" s="15" t="s">
        <v>148</v>
      </c>
      <c r="Y8" s="16" t="s">
        <v>149</v>
      </c>
      <c r="Z8" s="16" t="s">
        <v>1</v>
      </c>
      <c r="AA8" s="15" t="s">
        <v>148</v>
      </c>
      <c r="AB8" s="15" t="s">
        <v>149</v>
      </c>
      <c r="AC8" s="15" t="s">
        <v>1</v>
      </c>
      <c r="AD8" s="977"/>
      <c r="AE8" s="977"/>
      <c r="AF8" s="977"/>
      <c r="AG8" s="1018"/>
      <c r="AH8" s="1018"/>
      <c r="AI8" s="977"/>
      <c r="AJ8" s="977"/>
      <c r="AK8" s="977"/>
      <c r="AL8" s="977"/>
      <c r="AM8" s="15" t="s">
        <v>148</v>
      </c>
      <c r="AN8" s="15" t="s">
        <v>149</v>
      </c>
      <c r="AO8" s="15" t="s">
        <v>1</v>
      </c>
      <c r="AP8" s="977"/>
      <c r="AQ8" s="977"/>
      <c r="AR8" s="999"/>
      <c r="AS8" s="977"/>
      <c r="AT8" s="996"/>
      <c r="AU8" s="962"/>
    </row>
    <row r="9" spans="1:47" ht="18.75" customHeight="1" x14ac:dyDescent="0.2">
      <c r="A9" s="8"/>
      <c r="B9" s="2"/>
      <c r="C9" s="962"/>
      <c r="D9" s="1014"/>
      <c r="E9" s="96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3"/>
      <c r="U9" s="11"/>
      <c r="V9" s="11"/>
      <c r="W9" s="8"/>
      <c r="X9" s="8"/>
      <c r="Y9" s="11"/>
      <c r="Z9" s="11"/>
      <c r="AA9" s="8"/>
      <c r="AB9" s="8"/>
      <c r="AC9" s="8"/>
      <c r="AD9" s="994"/>
      <c r="AE9" s="994"/>
      <c r="AF9" s="994"/>
      <c r="AG9" s="1019"/>
      <c r="AH9" s="1019"/>
      <c r="AI9" s="994"/>
      <c r="AJ9" s="994"/>
      <c r="AK9" s="994"/>
      <c r="AL9" s="994"/>
      <c r="AM9" s="8"/>
      <c r="AN9" s="8"/>
      <c r="AO9" s="8"/>
      <c r="AP9" s="994"/>
      <c r="AQ9" s="994"/>
      <c r="AR9" s="1000"/>
      <c r="AS9" s="994"/>
      <c r="AT9" s="997"/>
      <c r="AU9" s="11"/>
    </row>
    <row r="10" spans="1:47" ht="18.75" customHeight="1" x14ac:dyDescent="0.2">
      <c r="A10" s="3"/>
      <c r="B10" s="4"/>
      <c r="C10" s="181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9"/>
      <c r="W10" s="27"/>
      <c r="X10" s="28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8"/>
      <c r="AK10" s="28"/>
      <c r="AL10" s="28"/>
      <c r="AM10" s="28"/>
      <c r="AN10" s="28"/>
      <c r="AO10" s="28"/>
      <c r="AP10" s="27"/>
      <c r="AQ10" s="27"/>
      <c r="AR10" s="27"/>
      <c r="AS10" s="26"/>
      <c r="AT10" s="27"/>
      <c r="AU10" s="27"/>
    </row>
    <row r="11" spans="1:47" ht="18.75" customHeight="1" x14ac:dyDescent="0.2">
      <c r="A11" s="957" t="s">
        <v>567</v>
      </c>
      <c r="B11" s="958"/>
      <c r="C11" s="30"/>
      <c r="D11" s="31">
        <f>SUM(D12:D14)</f>
        <v>246</v>
      </c>
      <c r="E11" s="31">
        <f>SUM(E12:E14)</f>
        <v>1122</v>
      </c>
      <c r="F11" s="31">
        <f>SUM(F12:F14)</f>
        <v>603</v>
      </c>
      <c r="G11" s="31">
        <f t="shared" ref="G11:AU11" si="0">SUM(G12:G14)</f>
        <v>582</v>
      </c>
      <c r="H11" s="31">
        <f t="shared" si="0"/>
        <v>1185</v>
      </c>
      <c r="I11" s="31">
        <f t="shared" si="0"/>
        <v>1547</v>
      </c>
      <c r="J11" s="31">
        <f t="shared" si="0"/>
        <v>1473</v>
      </c>
      <c r="K11" s="31">
        <f t="shared" si="0"/>
        <v>3020</v>
      </c>
      <c r="L11" s="31">
        <f t="shared" si="0"/>
        <v>1815</v>
      </c>
      <c r="M11" s="31">
        <f t="shared" si="0"/>
        <v>1725</v>
      </c>
      <c r="N11" s="31">
        <f t="shared" si="0"/>
        <v>3540</v>
      </c>
      <c r="O11" s="31">
        <f>SUM(O12:O14)</f>
        <v>4022</v>
      </c>
      <c r="P11" s="31">
        <f t="shared" si="0"/>
        <v>3761</v>
      </c>
      <c r="Q11" s="31">
        <f t="shared" si="0"/>
        <v>7783</v>
      </c>
      <c r="R11" s="31">
        <f t="shared" si="0"/>
        <v>4108</v>
      </c>
      <c r="S11" s="31">
        <f t="shared" si="0"/>
        <v>4066</v>
      </c>
      <c r="T11" s="31">
        <f t="shared" si="0"/>
        <v>8174</v>
      </c>
      <c r="U11" s="31">
        <f t="shared" si="0"/>
        <v>4283</v>
      </c>
      <c r="V11" s="32">
        <f t="shared" si="0"/>
        <v>3938</v>
      </c>
      <c r="W11" s="31">
        <f t="shared" si="0"/>
        <v>8221</v>
      </c>
      <c r="X11" s="31">
        <f t="shared" si="0"/>
        <v>16378</v>
      </c>
      <c r="Y11" s="31">
        <f t="shared" si="0"/>
        <v>15545</v>
      </c>
      <c r="Z11" s="31">
        <f>SUM(Z12:Z14)</f>
        <v>31923</v>
      </c>
      <c r="AA11" s="31">
        <f t="shared" si="0"/>
        <v>3816</v>
      </c>
      <c r="AB11" s="31">
        <f t="shared" si="0"/>
        <v>3806</v>
      </c>
      <c r="AC11" s="31">
        <f t="shared" si="0"/>
        <v>7622</v>
      </c>
      <c r="AD11" s="31">
        <f t="shared" si="0"/>
        <v>234</v>
      </c>
      <c r="AE11" s="31">
        <f t="shared" si="0"/>
        <v>140</v>
      </c>
      <c r="AF11" s="31">
        <f t="shared" si="0"/>
        <v>44</v>
      </c>
      <c r="AG11" s="31">
        <f t="shared" si="0"/>
        <v>308</v>
      </c>
      <c r="AH11" s="31">
        <f t="shared" si="0"/>
        <v>139</v>
      </c>
      <c r="AI11" s="31">
        <f t="shared" si="0"/>
        <v>4181</v>
      </c>
      <c r="AJ11" s="31">
        <f t="shared" si="0"/>
        <v>6</v>
      </c>
      <c r="AK11" s="31">
        <f t="shared" si="0"/>
        <v>73</v>
      </c>
      <c r="AL11" s="31">
        <f t="shared" si="0"/>
        <v>107</v>
      </c>
      <c r="AM11" s="31">
        <f t="shared" si="0"/>
        <v>260</v>
      </c>
      <c r="AN11" s="31">
        <f t="shared" si="0"/>
        <v>4972</v>
      </c>
      <c r="AO11" s="31">
        <f t="shared" si="0"/>
        <v>5232</v>
      </c>
      <c r="AP11" s="31">
        <f t="shared" si="0"/>
        <v>32</v>
      </c>
      <c r="AQ11" s="31">
        <f t="shared" si="0"/>
        <v>35</v>
      </c>
      <c r="AR11" s="31">
        <f t="shared" si="0"/>
        <v>316</v>
      </c>
      <c r="AS11" s="31">
        <f t="shared" si="0"/>
        <v>299</v>
      </c>
      <c r="AT11" s="182">
        <f t="shared" si="0"/>
        <v>1127</v>
      </c>
      <c r="AU11" s="31">
        <f t="shared" si="0"/>
        <v>1426</v>
      </c>
    </row>
    <row r="12" spans="1:47" ht="18.75" customHeight="1" x14ac:dyDescent="0.2">
      <c r="A12" s="957" t="s">
        <v>577</v>
      </c>
      <c r="B12" s="958"/>
      <c r="C12" s="30"/>
      <c r="D12" s="31">
        <f>D17+D20+D23+D26+D29+D32+D35+D38+D41+D44+D47+D50+D53+D56</f>
        <v>20</v>
      </c>
      <c r="E12" s="31">
        <f t="shared" ref="E12:AU12" si="1">E17+E20+E23+E26+E29+E32+E35+E38+E41+E44+E47+E50+E53+E56</f>
        <v>78</v>
      </c>
      <c r="F12" s="31">
        <f t="shared" si="1"/>
        <v>27</v>
      </c>
      <c r="G12" s="31">
        <f t="shared" si="1"/>
        <v>29</v>
      </c>
      <c r="H12" s="31">
        <f t="shared" si="1"/>
        <v>56</v>
      </c>
      <c r="I12" s="31">
        <f t="shared" si="1"/>
        <v>104</v>
      </c>
      <c r="J12" s="31">
        <f t="shared" si="1"/>
        <v>116</v>
      </c>
      <c r="K12" s="31">
        <f t="shared" si="1"/>
        <v>220</v>
      </c>
      <c r="L12" s="31">
        <f t="shared" si="1"/>
        <v>162</v>
      </c>
      <c r="M12" s="31">
        <f t="shared" si="1"/>
        <v>147</v>
      </c>
      <c r="N12" s="31">
        <f t="shared" si="1"/>
        <v>309</v>
      </c>
      <c r="O12" s="31">
        <f t="shared" si="1"/>
        <v>231</v>
      </c>
      <c r="P12" s="31">
        <f t="shared" si="1"/>
        <v>221</v>
      </c>
      <c r="Q12" s="31">
        <f t="shared" si="1"/>
        <v>452</v>
      </c>
      <c r="R12" s="31">
        <f t="shared" si="1"/>
        <v>225</v>
      </c>
      <c r="S12" s="31">
        <f t="shared" si="1"/>
        <v>243</v>
      </c>
      <c r="T12" s="31">
        <f t="shared" si="1"/>
        <v>468</v>
      </c>
      <c r="U12" s="31">
        <f t="shared" si="1"/>
        <v>268</v>
      </c>
      <c r="V12" s="32">
        <f t="shared" si="1"/>
        <v>219</v>
      </c>
      <c r="W12" s="31">
        <f t="shared" si="1"/>
        <v>487</v>
      </c>
      <c r="X12" s="31">
        <f t="shared" si="1"/>
        <v>1017</v>
      </c>
      <c r="Y12" s="31">
        <f t="shared" si="1"/>
        <v>975</v>
      </c>
      <c r="Z12" s="31">
        <f t="shared" si="1"/>
        <v>1992</v>
      </c>
      <c r="AA12" s="31">
        <f t="shared" si="1"/>
        <v>257</v>
      </c>
      <c r="AB12" s="31">
        <f t="shared" si="1"/>
        <v>236</v>
      </c>
      <c r="AC12" s="31">
        <f t="shared" si="1"/>
        <v>493</v>
      </c>
      <c r="AD12" s="31">
        <f t="shared" si="1"/>
        <v>19</v>
      </c>
      <c r="AE12" s="31">
        <f t="shared" si="1"/>
        <v>13</v>
      </c>
      <c r="AF12" s="31">
        <f t="shared" si="1"/>
        <v>1</v>
      </c>
      <c r="AG12" s="31">
        <f t="shared" si="1"/>
        <v>12</v>
      </c>
      <c r="AH12" s="31">
        <f t="shared" si="1"/>
        <v>6</v>
      </c>
      <c r="AI12" s="31">
        <f t="shared" si="1"/>
        <v>277</v>
      </c>
      <c r="AJ12" s="31">
        <f t="shared" si="1"/>
        <v>0</v>
      </c>
      <c r="AK12" s="31">
        <f t="shared" si="1"/>
        <v>3</v>
      </c>
      <c r="AL12" s="31">
        <f t="shared" si="1"/>
        <v>0</v>
      </c>
      <c r="AM12" s="31">
        <f t="shared" si="1"/>
        <v>35</v>
      </c>
      <c r="AN12" s="31">
        <f t="shared" si="1"/>
        <v>296</v>
      </c>
      <c r="AO12" s="31">
        <f t="shared" si="1"/>
        <v>331</v>
      </c>
      <c r="AP12" s="31">
        <f t="shared" si="1"/>
        <v>2</v>
      </c>
      <c r="AQ12" s="31">
        <f t="shared" si="1"/>
        <v>6</v>
      </c>
      <c r="AR12" s="31">
        <f t="shared" si="1"/>
        <v>37</v>
      </c>
      <c r="AS12" s="31">
        <f t="shared" si="1"/>
        <v>21</v>
      </c>
      <c r="AT12" s="31">
        <f t="shared" si="1"/>
        <v>65</v>
      </c>
      <c r="AU12" s="31">
        <f t="shared" si="1"/>
        <v>86</v>
      </c>
    </row>
    <row r="13" spans="1:47" ht="18.75" customHeight="1" x14ac:dyDescent="0.2">
      <c r="A13" s="957" t="s">
        <v>156</v>
      </c>
      <c r="B13" s="958"/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2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</row>
    <row r="14" spans="1:47" ht="18.75" customHeight="1" x14ac:dyDescent="0.2">
      <c r="A14" s="957" t="s">
        <v>157</v>
      </c>
      <c r="B14" s="958"/>
      <c r="C14" s="30"/>
      <c r="D14" s="31">
        <f>D18+D21+D24+D27+D30+D33+D36+D39+D42+D45+D48+D51+D54+D57</f>
        <v>226</v>
      </c>
      <c r="E14" s="31">
        <f t="shared" ref="E14:AU14" si="2">E18+E21+E24+E27+E30+E33+E36+E39+E42+E45+E48+E51+E54+E57</f>
        <v>1044</v>
      </c>
      <c r="F14" s="31">
        <f>F18+F21+F24+F27+F30+F33+F36+F39+F42+F45+F48+F51+F54+F57</f>
        <v>576</v>
      </c>
      <c r="G14" s="31">
        <f t="shared" si="2"/>
        <v>553</v>
      </c>
      <c r="H14" s="31">
        <f t="shared" si="2"/>
        <v>1129</v>
      </c>
      <c r="I14" s="31">
        <f t="shared" si="2"/>
        <v>1443</v>
      </c>
      <c r="J14" s="31">
        <f t="shared" si="2"/>
        <v>1357</v>
      </c>
      <c r="K14" s="31">
        <f t="shared" si="2"/>
        <v>2800</v>
      </c>
      <c r="L14" s="31">
        <f t="shared" si="2"/>
        <v>1653</v>
      </c>
      <c r="M14" s="31">
        <f t="shared" si="2"/>
        <v>1578</v>
      </c>
      <c r="N14" s="31">
        <f t="shared" si="2"/>
        <v>3231</v>
      </c>
      <c r="O14" s="31">
        <f t="shared" si="2"/>
        <v>3791</v>
      </c>
      <c r="P14" s="31">
        <f t="shared" si="2"/>
        <v>3540</v>
      </c>
      <c r="Q14" s="31">
        <f t="shared" si="2"/>
        <v>7331</v>
      </c>
      <c r="R14" s="31">
        <f t="shared" si="2"/>
        <v>3883</v>
      </c>
      <c r="S14" s="31">
        <f t="shared" si="2"/>
        <v>3823</v>
      </c>
      <c r="T14" s="31">
        <f t="shared" si="2"/>
        <v>7706</v>
      </c>
      <c r="U14" s="31">
        <f t="shared" si="2"/>
        <v>4015</v>
      </c>
      <c r="V14" s="32">
        <f t="shared" si="2"/>
        <v>3719</v>
      </c>
      <c r="W14" s="31">
        <f t="shared" si="2"/>
        <v>7734</v>
      </c>
      <c r="X14" s="31">
        <f t="shared" si="2"/>
        <v>15361</v>
      </c>
      <c r="Y14" s="31">
        <f t="shared" si="2"/>
        <v>14570</v>
      </c>
      <c r="Z14" s="31">
        <f t="shared" si="2"/>
        <v>29931</v>
      </c>
      <c r="AA14" s="31">
        <f t="shared" si="2"/>
        <v>3559</v>
      </c>
      <c r="AB14" s="31">
        <f t="shared" si="2"/>
        <v>3570</v>
      </c>
      <c r="AC14" s="31">
        <f t="shared" si="2"/>
        <v>7129</v>
      </c>
      <c r="AD14" s="31">
        <f t="shared" si="2"/>
        <v>215</v>
      </c>
      <c r="AE14" s="31">
        <f t="shared" si="2"/>
        <v>127</v>
      </c>
      <c r="AF14" s="31">
        <f t="shared" si="2"/>
        <v>43</v>
      </c>
      <c r="AG14" s="31">
        <f t="shared" si="2"/>
        <v>296</v>
      </c>
      <c r="AH14" s="31">
        <f t="shared" si="2"/>
        <v>133</v>
      </c>
      <c r="AI14" s="31">
        <f t="shared" si="2"/>
        <v>3904</v>
      </c>
      <c r="AJ14" s="31">
        <f t="shared" si="2"/>
        <v>6</v>
      </c>
      <c r="AK14" s="31">
        <f t="shared" si="2"/>
        <v>70</v>
      </c>
      <c r="AL14" s="31">
        <f t="shared" si="2"/>
        <v>107</v>
      </c>
      <c r="AM14" s="31">
        <f t="shared" si="2"/>
        <v>225</v>
      </c>
      <c r="AN14" s="31">
        <f t="shared" si="2"/>
        <v>4676</v>
      </c>
      <c r="AO14" s="31">
        <f t="shared" si="2"/>
        <v>4901</v>
      </c>
      <c r="AP14" s="31">
        <f t="shared" si="2"/>
        <v>30</v>
      </c>
      <c r="AQ14" s="31">
        <f t="shared" si="2"/>
        <v>29</v>
      </c>
      <c r="AR14" s="31">
        <f t="shared" si="2"/>
        <v>279</v>
      </c>
      <c r="AS14" s="31">
        <f t="shared" si="2"/>
        <v>278</v>
      </c>
      <c r="AT14" s="31">
        <f t="shared" si="2"/>
        <v>1062</v>
      </c>
      <c r="AU14" s="31">
        <f t="shared" si="2"/>
        <v>1340</v>
      </c>
    </row>
    <row r="15" spans="1:47" ht="18.75" customHeight="1" x14ac:dyDescent="0.2">
      <c r="A15" s="19"/>
      <c r="B15" s="20"/>
      <c r="C15" s="33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37"/>
      <c r="AK15" s="37"/>
      <c r="AL15" s="37"/>
      <c r="AM15" s="37"/>
      <c r="AN15" s="37"/>
      <c r="AO15" s="37"/>
      <c r="AP15" s="36"/>
      <c r="AQ15" s="36"/>
      <c r="AR15" s="36"/>
      <c r="AS15" s="35"/>
      <c r="AT15" s="36"/>
      <c r="AU15" s="36"/>
    </row>
    <row r="16" spans="1:47" ht="18.75" customHeight="1" x14ac:dyDescent="0.2">
      <c r="A16" s="38"/>
      <c r="B16" s="8"/>
      <c r="C16" s="166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3"/>
      <c r="V16" s="39"/>
      <c r="W16" s="39"/>
      <c r="X16" s="39"/>
      <c r="Y16" s="27"/>
      <c r="Z16" s="39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39"/>
      <c r="AP16" s="27"/>
      <c r="AQ16" s="27"/>
      <c r="AR16" s="27"/>
      <c r="AS16" s="27"/>
      <c r="AT16" s="27"/>
      <c r="AU16" s="43"/>
    </row>
    <row r="17" spans="1:47" ht="18.75" customHeight="1" x14ac:dyDescent="0.45">
      <c r="A17" s="41"/>
      <c r="B17" s="980" t="s">
        <v>158</v>
      </c>
      <c r="C17" s="166" t="s">
        <v>159</v>
      </c>
      <c r="D17" s="42">
        <v>1</v>
      </c>
      <c r="E17" s="42">
        <v>3</v>
      </c>
      <c r="F17" s="42">
        <v>2</v>
      </c>
      <c r="G17" s="42">
        <v>1</v>
      </c>
      <c r="H17" s="39">
        <f t="shared" ref="H17:H57" si="3">F17+G17</f>
        <v>3</v>
      </c>
      <c r="I17" s="42">
        <v>1</v>
      </c>
      <c r="J17" s="42">
        <v>3</v>
      </c>
      <c r="K17" s="39">
        <f>I17+J17</f>
        <v>4</v>
      </c>
      <c r="L17" s="42">
        <v>2</v>
      </c>
      <c r="M17" s="42">
        <v>3</v>
      </c>
      <c r="N17" s="39">
        <f t="shared" ref="N17:N18" si="4">L17+M17</f>
        <v>5</v>
      </c>
      <c r="O17" s="42">
        <v>4</v>
      </c>
      <c r="P17" s="42">
        <v>3</v>
      </c>
      <c r="Q17" s="39">
        <f t="shared" ref="Q17:Q18" si="5">O17+P17</f>
        <v>7</v>
      </c>
      <c r="R17" s="42">
        <v>6</v>
      </c>
      <c r="S17" s="42">
        <v>3</v>
      </c>
      <c r="T17" s="39">
        <f t="shared" ref="T17:T18" si="6">R17+S17</f>
        <v>9</v>
      </c>
      <c r="U17" s="45">
        <v>4</v>
      </c>
      <c r="V17" s="42">
        <v>1</v>
      </c>
      <c r="W17" s="39">
        <f t="shared" ref="W17:W18" si="7">U17+V17</f>
        <v>5</v>
      </c>
      <c r="X17" s="39">
        <f>F17+I17+L17+O17+R17+U17</f>
        <v>19</v>
      </c>
      <c r="Y17" s="43">
        <f>G17+J17+M17+P17+S17+V17</f>
        <v>14</v>
      </c>
      <c r="Z17" s="39">
        <f>X17+Y17</f>
        <v>33</v>
      </c>
      <c r="AA17" s="45">
        <v>2</v>
      </c>
      <c r="AB17" s="45">
        <v>4</v>
      </c>
      <c r="AC17" s="43">
        <v>6</v>
      </c>
      <c r="AD17" s="45">
        <v>1</v>
      </c>
      <c r="AE17" s="43">
        <v>1</v>
      </c>
      <c r="AF17" s="43">
        <v>0</v>
      </c>
      <c r="AG17" s="43">
        <v>0</v>
      </c>
      <c r="AH17" s="43">
        <v>0</v>
      </c>
      <c r="AI17" s="45">
        <v>8</v>
      </c>
      <c r="AJ17" s="43">
        <v>0</v>
      </c>
      <c r="AK17" s="43">
        <v>0</v>
      </c>
      <c r="AL17" s="43">
        <v>0</v>
      </c>
      <c r="AM17" s="45">
        <v>1</v>
      </c>
      <c r="AN17" s="45">
        <v>9</v>
      </c>
      <c r="AO17" s="39">
        <v>10</v>
      </c>
      <c r="AP17" s="45">
        <v>0</v>
      </c>
      <c r="AQ17" s="45">
        <v>0</v>
      </c>
      <c r="AR17" s="45">
        <v>0</v>
      </c>
      <c r="AS17" s="45">
        <v>0</v>
      </c>
      <c r="AT17" s="45">
        <v>4</v>
      </c>
      <c r="AU17" s="45">
        <v>4</v>
      </c>
    </row>
    <row r="18" spans="1:47" ht="18.75" customHeight="1" x14ac:dyDescent="0.45">
      <c r="A18" s="41"/>
      <c r="B18" s="980"/>
      <c r="C18" s="166" t="s">
        <v>160</v>
      </c>
      <c r="D18" s="42">
        <v>4</v>
      </c>
      <c r="E18" s="42">
        <v>15</v>
      </c>
      <c r="F18" s="42">
        <v>3</v>
      </c>
      <c r="G18" s="42">
        <v>5</v>
      </c>
      <c r="H18" s="39">
        <f t="shared" si="3"/>
        <v>8</v>
      </c>
      <c r="I18" s="42">
        <v>12</v>
      </c>
      <c r="J18" s="42">
        <v>13</v>
      </c>
      <c r="K18" s="39">
        <f t="shared" ref="K18:K57" si="8">I18+J18</f>
        <v>25</v>
      </c>
      <c r="L18" s="42">
        <v>13</v>
      </c>
      <c r="M18" s="42">
        <v>17</v>
      </c>
      <c r="N18" s="39">
        <f t="shared" si="4"/>
        <v>30</v>
      </c>
      <c r="O18" s="42">
        <v>32</v>
      </c>
      <c r="P18" s="42">
        <v>39</v>
      </c>
      <c r="Q18" s="39">
        <f t="shared" si="5"/>
        <v>71</v>
      </c>
      <c r="R18" s="42">
        <v>35</v>
      </c>
      <c r="S18" s="42">
        <v>44</v>
      </c>
      <c r="T18" s="39">
        <f t="shared" si="6"/>
        <v>79</v>
      </c>
      <c r="U18" s="45">
        <v>49</v>
      </c>
      <c r="V18" s="42">
        <v>44</v>
      </c>
      <c r="W18" s="39">
        <f t="shared" si="7"/>
        <v>93</v>
      </c>
      <c r="X18" s="39">
        <f>F18+I18+L18+O18+R18+U18</f>
        <v>144</v>
      </c>
      <c r="Y18" s="43">
        <f>G18+J18+M18+P18+S18+V18</f>
        <v>162</v>
      </c>
      <c r="Z18" s="39">
        <f>X18+Y18</f>
        <v>306</v>
      </c>
      <c r="AA18" s="45">
        <v>28</v>
      </c>
      <c r="AB18" s="45">
        <v>14</v>
      </c>
      <c r="AC18" s="43">
        <v>42</v>
      </c>
      <c r="AD18" s="45">
        <v>2</v>
      </c>
      <c r="AE18" s="43">
        <v>2</v>
      </c>
      <c r="AF18" s="45">
        <v>0</v>
      </c>
      <c r="AG18" s="43">
        <v>2</v>
      </c>
      <c r="AH18" s="43">
        <v>0</v>
      </c>
      <c r="AI18" s="45">
        <v>28</v>
      </c>
      <c r="AJ18" s="43">
        <v>0</v>
      </c>
      <c r="AK18" s="43">
        <v>1</v>
      </c>
      <c r="AL18" s="45">
        <v>0</v>
      </c>
      <c r="AM18" s="45">
        <v>2</v>
      </c>
      <c r="AN18" s="45">
        <v>33</v>
      </c>
      <c r="AO18" s="39">
        <v>35</v>
      </c>
      <c r="AP18" s="45">
        <v>0</v>
      </c>
      <c r="AQ18" s="45">
        <v>3</v>
      </c>
      <c r="AR18" s="45">
        <v>5</v>
      </c>
      <c r="AS18" s="45">
        <v>3</v>
      </c>
      <c r="AT18" s="45">
        <v>12</v>
      </c>
      <c r="AU18" s="45">
        <v>15</v>
      </c>
    </row>
    <row r="19" spans="1:47" ht="18.75" customHeight="1" x14ac:dyDescent="0.2">
      <c r="A19" s="978" t="s">
        <v>161</v>
      </c>
      <c r="B19" s="8"/>
      <c r="C19" s="166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3"/>
      <c r="V19" s="39"/>
      <c r="W19" s="39"/>
      <c r="X19" s="39"/>
      <c r="Y19" s="43"/>
      <c r="Z19" s="39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39"/>
      <c r="AP19" s="43"/>
      <c r="AQ19" s="43"/>
      <c r="AR19" s="43"/>
      <c r="AS19" s="43"/>
      <c r="AT19" s="43"/>
      <c r="AU19" s="45"/>
    </row>
    <row r="20" spans="1:47" ht="18.75" customHeight="1" x14ac:dyDescent="0.2">
      <c r="A20" s="978"/>
      <c r="B20" s="980" t="s">
        <v>162</v>
      </c>
      <c r="C20" s="166" t="s">
        <v>159</v>
      </c>
      <c r="D20" s="42">
        <v>3</v>
      </c>
      <c r="E20" s="42">
        <v>9</v>
      </c>
      <c r="F20" s="42">
        <v>3</v>
      </c>
      <c r="G20" s="42">
        <v>6</v>
      </c>
      <c r="H20" s="39">
        <f t="shared" si="3"/>
        <v>9</v>
      </c>
      <c r="I20" s="42">
        <v>18</v>
      </c>
      <c r="J20" s="42">
        <v>19</v>
      </c>
      <c r="K20" s="39">
        <f t="shared" si="8"/>
        <v>37</v>
      </c>
      <c r="L20" s="42">
        <v>25</v>
      </c>
      <c r="M20" s="42">
        <v>20</v>
      </c>
      <c r="N20" s="39">
        <f t="shared" ref="N20:N57" si="9">L20+M20</f>
        <v>45</v>
      </c>
      <c r="O20" s="42">
        <v>39</v>
      </c>
      <c r="P20" s="42">
        <v>35</v>
      </c>
      <c r="Q20" s="39">
        <f t="shared" ref="Q20:Q57" si="10">O20+P20</f>
        <v>74</v>
      </c>
      <c r="R20" s="42">
        <v>42</v>
      </c>
      <c r="S20" s="42">
        <v>38</v>
      </c>
      <c r="T20" s="39">
        <f t="shared" ref="T20:T57" si="11">R20+S20</f>
        <v>80</v>
      </c>
      <c r="U20" s="45">
        <v>44</v>
      </c>
      <c r="V20" s="42">
        <v>35</v>
      </c>
      <c r="W20" s="39">
        <f t="shared" ref="W20:W57" si="12">U20+V20</f>
        <v>79</v>
      </c>
      <c r="X20" s="39">
        <f>F20+I20+L20+O20+R20+U20</f>
        <v>171</v>
      </c>
      <c r="Y20" s="43">
        <f>G20+J20+M20+P20+S20+V20</f>
        <v>153</v>
      </c>
      <c r="Z20" s="39">
        <f>X20+Y20</f>
        <v>324</v>
      </c>
      <c r="AA20" s="45">
        <v>53</v>
      </c>
      <c r="AB20" s="45">
        <v>23</v>
      </c>
      <c r="AC20" s="43">
        <v>76</v>
      </c>
      <c r="AD20" s="45">
        <v>3</v>
      </c>
      <c r="AE20" s="43">
        <v>4</v>
      </c>
      <c r="AF20" s="43">
        <v>0</v>
      </c>
      <c r="AG20" s="43">
        <v>0</v>
      </c>
      <c r="AH20" s="43">
        <v>0</v>
      </c>
      <c r="AI20" s="45">
        <v>57</v>
      </c>
      <c r="AJ20" s="45">
        <v>0</v>
      </c>
      <c r="AK20" s="43">
        <v>1</v>
      </c>
      <c r="AL20" s="43">
        <v>0</v>
      </c>
      <c r="AM20" s="45">
        <v>2</v>
      </c>
      <c r="AN20" s="45">
        <v>63</v>
      </c>
      <c r="AO20" s="39">
        <v>65</v>
      </c>
      <c r="AP20" s="43">
        <v>0</v>
      </c>
      <c r="AQ20" s="43">
        <v>0</v>
      </c>
      <c r="AR20" s="43">
        <v>0</v>
      </c>
      <c r="AS20" s="43">
        <v>1</v>
      </c>
      <c r="AT20" s="45">
        <v>11</v>
      </c>
      <c r="AU20" s="45">
        <v>12</v>
      </c>
    </row>
    <row r="21" spans="1:47" ht="18.75" customHeight="1" x14ac:dyDescent="0.2">
      <c r="A21" s="978"/>
      <c r="B21" s="980"/>
      <c r="C21" s="166" t="s">
        <v>160</v>
      </c>
      <c r="D21" s="42">
        <v>106</v>
      </c>
      <c r="E21" s="42">
        <v>560</v>
      </c>
      <c r="F21" s="42">
        <v>349</v>
      </c>
      <c r="G21" s="42">
        <v>331</v>
      </c>
      <c r="H21" s="39">
        <f t="shared" si="3"/>
        <v>680</v>
      </c>
      <c r="I21" s="42">
        <v>750</v>
      </c>
      <c r="J21" s="42">
        <v>693</v>
      </c>
      <c r="K21" s="39">
        <f t="shared" si="8"/>
        <v>1443</v>
      </c>
      <c r="L21" s="42">
        <v>848</v>
      </c>
      <c r="M21" s="42">
        <v>799</v>
      </c>
      <c r="N21" s="39">
        <f t="shared" si="9"/>
        <v>1647</v>
      </c>
      <c r="O21" s="42">
        <v>2203</v>
      </c>
      <c r="P21" s="42">
        <v>2038</v>
      </c>
      <c r="Q21" s="39">
        <f t="shared" si="10"/>
        <v>4241</v>
      </c>
      <c r="R21" s="42">
        <v>2246</v>
      </c>
      <c r="S21" s="42">
        <v>2250</v>
      </c>
      <c r="T21" s="39">
        <f t="shared" si="11"/>
        <v>4496</v>
      </c>
      <c r="U21" s="45">
        <v>2346</v>
      </c>
      <c r="V21" s="42">
        <v>2209</v>
      </c>
      <c r="W21" s="39">
        <f t="shared" si="12"/>
        <v>4555</v>
      </c>
      <c r="X21" s="39">
        <f>F21+I21+L21+O21+R21+U21</f>
        <v>8742</v>
      </c>
      <c r="Y21" s="43">
        <f>G21+J21+M21+P21+S21+V21</f>
        <v>8320</v>
      </c>
      <c r="Z21" s="39">
        <f>X21+Y21</f>
        <v>17062</v>
      </c>
      <c r="AA21" s="45">
        <v>2040</v>
      </c>
      <c r="AB21" s="45">
        <v>2105</v>
      </c>
      <c r="AC21" s="43">
        <v>4145</v>
      </c>
      <c r="AD21" s="45">
        <v>102</v>
      </c>
      <c r="AE21" s="43">
        <v>63</v>
      </c>
      <c r="AF21" s="45">
        <v>22</v>
      </c>
      <c r="AG21" s="43">
        <v>166</v>
      </c>
      <c r="AH21" s="43">
        <v>83</v>
      </c>
      <c r="AI21" s="45">
        <v>2164</v>
      </c>
      <c r="AJ21" s="45">
        <v>1</v>
      </c>
      <c r="AK21" s="43">
        <v>49</v>
      </c>
      <c r="AL21" s="45">
        <v>91</v>
      </c>
      <c r="AM21" s="45">
        <v>130</v>
      </c>
      <c r="AN21" s="45">
        <v>2611</v>
      </c>
      <c r="AO21" s="39">
        <v>2741</v>
      </c>
      <c r="AP21" s="45">
        <v>27</v>
      </c>
      <c r="AQ21" s="45">
        <v>13</v>
      </c>
      <c r="AR21" s="45">
        <v>80</v>
      </c>
      <c r="AS21" s="45">
        <v>148</v>
      </c>
      <c r="AT21" s="45">
        <v>498</v>
      </c>
      <c r="AU21" s="45">
        <v>646</v>
      </c>
    </row>
    <row r="22" spans="1:47" ht="18.75" customHeight="1" x14ac:dyDescent="0.2">
      <c r="A22" s="978"/>
      <c r="B22" s="166"/>
      <c r="C22" s="166"/>
      <c r="D22" s="42"/>
      <c r="E22" s="42"/>
      <c r="F22" s="42"/>
      <c r="G22" s="42"/>
      <c r="H22" s="39"/>
      <c r="I22" s="42"/>
      <c r="J22" s="42"/>
      <c r="K22" s="39"/>
      <c r="L22" s="42"/>
      <c r="M22" s="42"/>
      <c r="N22" s="39"/>
      <c r="O22" s="42"/>
      <c r="P22" s="42"/>
      <c r="Q22" s="39"/>
      <c r="R22" s="42"/>
      <c r="S22" s="42"/>
      <c r="T22" s="39"/>
      <c r="U22" s="45"/>
      <c r="V22" s="42"/>
      <c r="W22" s="39"/>
      <c r="X22" s="39"/>
      <c r="Y22" s="43"/>
      <c r="Z22" s="39"/>
      <c r="AA22" s="45"/>
      <c r="AB22" s="45"/>
      <c r="AC22" s="43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39"/>
      <c r="AP22" s="45"/>
      <c r="AQ22" s="45"/>
      <c r="AR22" s="45"/>
      <c r="AS22" s="45"/>
      <c r="AT22" s="45"/>
      <c r="AU22" s="45"/>
    </row>
    <row r="23" spans="1:47" ht="18.75" customHeight="1" x14ac:dyDescent="0.2">
      <c r="A23" s="978"/>
      <c r="B23" s="980" t="s">
        <v>163</v>
      </c>
      <c r="C23" s="166" t="s">
        <v>159</v>
      </c>
      <c r="D23" s="42">
        <v>0</v>
      </c>
      <c r="E23" s="42">
        <v>0</v>
      </c>
      <c r="F23" s="42">
        <v>0</v>
      </c>
      <c r="G23" s="42">
        <v>0</v>
      </c>
      <c r="H23" s="39">
        <f t="shared" si="3"/>
        <v>0</v>
      </c>
      <c r="I23" s="42">
        <v>0</v>
      </c>
      <c r="J23" s="42">
        <v>0</v>
      </c>
      <c r="K23" s="39">
        <f t="shared" si="8"/>
        <v>0</v>
      </c>
      <c r="L23" s="42">
        <v>0</v>
      </c>
      <c r="M23" s="42">
        <v>0</v>
      </c>
      <c r="N23" s="39">
        <f t="shared" si="9"/>
        <v>0</v>
      </c>
      <c r="O23" s="42">
        <v>0</v>
      </c>
      <c r="P23" s="42">
        <v>0</v>
      </c>
      <c r="Q23" s="39">
        <f t="shared" si="10"/>
        <v>0</v>
      </c>
      <c r="R23" s="42">
        <v>0</v>
      </c>
      <c r="S23" s="42">
        <v>0</v>
      </c>
      <c r="T23" s="39">
        <f t="shared" si="11"/>
        <v>0</v>
      </c>
      <c r="U23" s="45">
        <v>0</v>
      </c>
      <c r="V23" s="42">
        <v>0</v>
      </c>
      <c r="W23" s="39">
        <f t="shared" si="12"/>
        <v>0</v>
      </c>
      <c r="X23" s="39">
        <f>F23+I23+L23+O23+R23+U23</f>
        <v>0</v>
      </c>
      <c r="Y23" s="43">
        <f>G23+J23+M23+P23+S23+V23</f>
        <v>0</v>
      </c>
      <c r="Z23" s="39">
        <f>X23+Y23</f>
        <v>0</v>
      </c>
      <c r="AA23" s="45">
        <v>0</v>
      </c>
      <c r="AB23" s="45">
        <v>0</v>
      </c>
      <c r="AC23" s="43">
        <v>0</v>
      </c>
      <c r="AD23" s="45">
        <v>0</v>
      </c>
      <c r="AE23" s="43">
        <v>0</v>
      </c>
      <c r="AF23" s="43">
        <v>0</v>
      </c>
      <c r="AG23" s="43">
        <v>0</v>
      </c>
      <c r="AH23" s="43">
        <v>0</v>
      </c>
      <c r="AI23" s="45">
        <v>0</v>
      </c>
      <c r="AJ23" s="43">
        <v>0</v>
      </c>
      <c r="AK23" s="43">
        <v>0</v>
      </c>
      <c r="AL23" s="43">
        <v>0</v>
      </c>
      <c r="AM23" s="45">
        <v>0</v>
      </c>
      <c r="AN23" s="45">
        <v>0</v>
      </c>
      <c r="AO23" s="39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</row>
    <row r="24" spans="1:47" ht="18.75" customHeight="1" x14ac:dyDescent="0.2">
      <c r="A24" s="978"/>
      <c r="B24" s="980"/>
      <c r="C24" s="166" t="s">
        <v>160</v>
      </c>
      <c r="D24" s="42">
        <v>3</v>
      </c>
      <c r="E24" s="42">
        <v>17</v>
      </c>
      <c r="F24" s="42">
        <v>8</v>
      </c>
      <c r="G24" s="42">
        <v>3</v>
      </c>
      <c r="H24" s="39">
        <f t="shared" si="3"/>
        <v>11</v>
      </c>
      <c r="I24" s="42">
        <v>10</v>
      </c>
      <c r="J24" s="42">
        <v>22</v>
      </c>
      <c r="K24" s="39">
        <f t="shared" si="8"/>
        <v>32</v>
      </c>
      <c r="L24" s="42">
        <v>15</v>
      </c>
      <c r="M24" s="42">
        <v>15</v>
      </c>
      <c r="N24" s="39">
        <f t="shared" si="9"/>
        <v>30</v>
      </c>
      <c r="O24" s="42">
        <v>61</v>
      </c>
      <c r="P24" s="42">
        <v>69</v>
      </c>
      <c r="Q24" s="39">
        <f t="shared" si="10"/>
        <v>130</v>
      </c>
      <c r="R24" s="42">
        <v>54</v>
      </c>
      <c r="S24" s="42">
        <v>75</v>
      </c>
      <c r="T24" s="39">
        <f t="shared" si="11"/>
        <v>129</v>
      </c>
      <c r="U24" s="45">
        <v>68</v>
      </c>
      <c r="V24" s="42">
        <v>48</v>
      </c>
      <c r="W24" s="39">
        <f t="shared" si="12"/>
        <v>116</v>
      </c>
      <c r="X24" s="39">
        <f>F24+I24+L24+O24+R24+U24</f>
        <v>216</v>
      </c>
      <c r="Y24" s="43">
        <f>G24+J24+M24+P24+S24+V24</f>
        <v>232</v>
      </c>
      <c r="Z24" s="39">
        <f>X24+Y24</f>
        <v>448</v>
      </c>
      <c r="AA24" s="45">
        <v>64</v>
      </c>
      <c r="AB24" s="45">
        <v>55</v>
      </c>
      <c r="AC24" s="43">
        <v>119</v>
      </c>
      <c r="AD24" s="45">
        <v>3</v>
      </c>
      <c r="AE24" s="43">
        <v>2</v>
      </c>
      <c r="AF24" s="45">
        <v>2</v>
      </c>
      <c r="AG24" s="43">
        <v>4</v>
      </c>
      <c r="AH24" s="43">
        <v>0</v>
      </c>
      <c r="AI24" s="45">
        <v>43</v>
      </c>
      <c r="AJ24" s="43">
        <v>0</v>
      </c>
      <c r="AK24" s="43">
        <v>1</v>
      </c>
      <c r="AL24" s="43">
        <v>0</v>
      </c>
      <c r="AM24" s="45">
        <v>3</v>
      </c>
      <c r="AN24" s="45">
        <v>52</v>
      </c>
      <c r="AO24" s="39">
        <v>55</v>
      </c>
      <c r="AP24" s="45">
        <v>0</v>
      </c>
      <c r="AQ24" s="45">
        <v>0</v>
      </c>
      <c r="AR24" s="45">
        <v>1</v>
      </c>
      <c r="AS24" s="45">
        <v>3</v>
      </c>
      <c r="AT24" s="45">
        <v>7</v>
      </c>
      <c r="AU24" s="45">
        <v>10</v>
      </c>
    </row>
    <row r="25" spans="1:47" ht="18.75" customHeight="1" x14ac:dyDescent="0.2">
      <c r="A25" s="978"/>
      <c r="B25" s="166"/>
      <c r="C25" s="166"/>
      <c r="D25" s="42"/>
      <c r="E25" s="42"/>
      <c r="F25" s="42"/>
      <c r="G25" s="42"/>
      <c r="H25" s="39"/>
      <c r="I25" s="42"/>
      <c r="J25" s="42"/>
      <c r="K25" s="39"/>
      <c r="L25" s="42"/>
      <c r="M25" s="42"/>
      <c r="N25" s="39"/>
      <c r="O25" s="42"/>
      <c r="P25" s="42"/>
      <c r="Q25" s="39"/>
      <c r="R25" s="42"/>
      <c r="S25" s="42"/>
      <c r="T25" s="39"/>
      <c r="U25" s="45"/>
      <c r="V25" s="42"/>
      <c r="W25" s="39"/>
      <c r="X25" s="39"/>
      <c r="Y25" s="43"/>
      <c r="Z25" s="39"/>
      <c r="AA25" s="45"/>
      <c r="AB25" s="45"/>
      <c r="AC25" s="43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39"/>
      <c r="AP25" s="45"/>
      <c r="AQ25" s="45"/>
      <c r="AR25" s="45"/>
      <c r="AS25" s="45"/>
      <c r="AT25" s="45"/>
      <c r="AU25" s="45"/>
    </row>
    <row r="26" spans="1:47" ht="18.75" customHeight="1" x14ac:dyDescent="0.2">
      <c r="A26" s="978"/>
      <c r="B26" s="980" t="s">
        <v>164</v>
      </c>
      <c r="C26" s="166" t="s">
        <v>159</v>
      </c>
      <c r="D26" s="42">
        <v>0</v>
      </c>
      <c r="E26" s="42">
        <v>0</v>
      </c>
      <c r="F26" s="42">
        <v>0</v>
      </c>
      <c r="G26" s="42">
        <v>0</v>
      </c>
      <c r="H26" s="39">
        <f t="shared" si="3"/>
        <v>0</v>
      </c>
      <c r="I26" s="42">
        <v>0</v>
      </c>
      <c r="J26" s="42">
        <v>0</v>
      </c>
      <c r="K26" s="39">
        <f t="shared" si="8"/>
        <v>0</v>
      </c>
      <c r="L26" s="42">
        <v>0</v>
      </c>
      <c r="M26" s="42">
        <v>0</v>
      </c>
      <c r="N26" s="39">
        <f t="shared" si="9"/>
        <v>0</v>
      </c>
      <c r="O26" s="42">
        <v>0</v>
      </c>
      <c r="P26" s="42">
        <v>0</v>
      </c>
      <c r="Q26" s="39">
        <f t="shared" si="10"/>
        <v>0</v>
      </c>
      <c r="R26" s="42">
        <v>0</v>
      </c>
      <c r="S26" s="42">
        <v>0</v>
      </c>
      <c r="T26" s="39">
        <f t="shared" si="11"/>
        <v>0</v>
      </c>
      <c r="U26" s="45">
        <v>0</v>
      </c>
      <c r="V26" s="42">
        <v>0</v>
      </c>
      <c r="W26" s="39">
        <f t="shared" si="12"/>
        <v>0</v>
      </c>
      <c r="X26" s="39">
        <f>F26+I26+L26+O26+R26+U26</f>
        <v>0</v>
      </c>
      <c r="Y26" s="43">
        <f>G26+J26+M26+P26+S26+V26</f>
        <v>0</v>
      </c>
      <c r="Z26" s="39">
        <f>X26+Y26</f>
        <v>0</v>
      </c>
      <c r="AA26" s="45">
        <v>0</v>
      </c>
      <c r="AB26" s="45">
        <v>0</v>
      </c>
      <c r="AC26" s="43">
        <v>0</v>
      </c>
      <c r="AD26" s="45">
        <v>0</v>
      </c>
      <c r="AE26" s="43">
        <v>0</v>
      </c>
      <c r="AF26" s="43">
        <v>0</v>
      </c>
      <c r="AG26" s="43">
        <v>0</v>
      </c>
      <c r="AH26" s="43">
        <v>0</v>
      </c>
      <c r="AI26" s="45">
        <v>0</v>
      </c>
      <c r="AJ26" s="43">
        <v>0</v>
      </c>
      <c r="AK26" s="43">
        <v>0</v>
      </c>
      <c r="AL26" s="43">
        <v>0</v>
      </c>
      <c r="AM26" s="45">
        <v>0</v>
      </c>
      <c r="AN26" s="45">
        <v>0</v>
      </c>
      <c r="AO26" s="39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</row>
    <row r="27" spans="1:47" ht="18.75" customHeight="1" x14ac:dyDescent="0.2">
      <c r="A27" s="978"/>
      <c r="B27" s="980"/>
      <c r="C27" s="166" t="s">
        <v>160</v>
      </c>
      <c r="D27" s="42">
        <v>15</v>
      </c>
      <c r="E27" s="42">
        <v>67</v>
      </c>
      <c r="F27" s="42">
        <v>22</v>
      </c>
      <c r="G27" s="42">
        <v>22</v>
      </c>
      <c r="H27" s="39">
        <f t="shared" si="3"/>
        <v>44</v>
      </c>
      <c r="I27" s="42">
        <v>63</v>
      </c>
      <c r="J27" s="42">
        <v>58</v>
      </c>
      <c r="K27" s="39">
        <f t="shared" si="8"/>
        <v>121</v>
      </c>
      <c r="L27" s="42">
        <v>82</v>
      </c>
      <c r="M27" s="42">
        <v>71</v>
      </c>
      <c r="N27" s="39">
        <f t="shared" si="9"/>
        <v>153</v>
      </c>
      <c r="O27" s="42">
        <v>230</v>
      </c>
      <c r="P27" s="42">
        <v>213</v>
      </c>
      <c r="Q27" s="39">
        <f t="shared" si="10"/>
        <v>443</v>
      </c>
      <c r="R27" s="42">
        <v>238</v>
      </c>
      <c r="S27" s="42">
        <v>223</v>
      </c>
      <c r="T27" s="39">
        <f t="shared" si="11"/>
        <v>461</v>
      </c>
      <c r="U27" s="45">
        <v>252</v>
      </c>
      <c r="V27" s="42">
        <v>178</v>
      </c>
      <c r="W27" s="39">
        <f t="shared" si="12"/>
        <v>430</v>
      </c>
      <c r="X27" s="39">
        <f>F27+I27+L27+O27+R27+U27</f>
        <v>887</v>
      </c>
      <c r="Y27" s="43">
        <f>G27+J27+M27+P27+S27+V27</f>
        <v>765</v>
      </c>
      <c r="Z27" s="39">
        <f>X27+Y27</f>
        <v>1652</v>
      </c>
      <c r="AA27" s="45">
        <v>186</v>
      </c>
      <c r="AB27" s="45">
        <v>167</v>
      </c>
      <c r="AC27" s="43">
        <v>353</v>
      </c>
      <c r="AD27" s="45">
        <v>14</v>
      </c>
      <c r="AE27" s="43">
        <v>10</v>
      </c>
      <c r="AF27" s="45">
        <v>4</v>
      </c>
      <c r="AG27" s="43">
        <v>19</v>
      </c>
      <c r="AH27" s="43">
        <v>2</v>
      </c>
      <c r="AI27" s="45">
        <v>176</v>
      </c>
      <c r="AJ27" s="45">
        <v>1</v>
      </c>
      <c r="AK27" s="43">
        <v>0</v>
      </c>
      <c r="AL27" s="45">
        <v>6</v>
      </c>
      <c r="AM27" s="45">
        <v>13</v>
      </c>
      <c r="AN27" s="45">
        <v>219</v>
      </c>
      <c r="AO27" s="39">
        <v>232</v>
      </c>
      <c r="AP27" s="45">
        <v>0</v>
      </c>
      <c r="AQ27" s="45">
        <v>1</v>
      </c>
      <c r="AR27" s="45">
        <v>26</v>
      </c>
      <c r="AS27" s="45">
        <v>16</v>
      </c>
      <c r="AT27" s="45">
        <v>56</v>
      </c>
      <c r="AU27" s="45">
        <v>72</v>
      </c>
    </row>
    <row r="28" spans="1:47" ht="18.75" customHeight="1" x14ac:dyDescent="0.2">
      <c r="A28" s="978"/>
      <c r="B28" s="166"/>
      <c r="C28" s="166"/>
      <c r="D28" s="42"/>
      <c r="E28" s="42"/>
      <c r="F28" s="42"/>
      <c r="G28" s="42"/>
      <c r="H28" s="39"/>
      <c r="I28" s="42"/>
      <c r="J28" s="42"/>
      <c r="K28" s="39"/>
      <c r="L28" s="42"/>
      <c r="M28" s="42"/>
      <c r="N28" s="39"/>
      <c r="O28" s="42"/>
      <c r="P28" s="42"/>
      <c r="Q28" s="39"/>
      <c r="R28" s="42"/>
      <c r="S28" s="42"/>
      <c r="T28" s="39"/>
      <c r="U28" s="45"/>
      <c r="V28" s="42"/>
      <c r="W28" s="39"/>
      <c r="X28" s="39"/>
      <c r="Y28" s="43"/>
      <c r="Z28" s="39"/>
      <c r="AA28" s="45"/>
      <c r="AB28" s="45"/>
      <c r="AC28" s="43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39"/>
      <c r="AP28" s="45"/>
      <c r="AQ28" s="45"/>
      <c r="AR28" s="45"/>
      <c r="AS28" s="45"/>
      <c r="AT28" s="45"/>
      <c r="AU28" s="45"/>
    </row>
    <row r="29" spans="1:47" ht="18.75" customHeight="1" x14ac:dyDescent="0.2">
      <c r="A29" s="978"/>
      <c r="B29" s="980" t="s">
        <v>165</v>
      </c>
      <c r="C29" s="166" t="s">
        <v>159</v>
      </c>
      <c r="D29" s="42">
        <v>2</v>
      </c>
      <c r="E29" s="42">
        <v>9</v>
      </c>
      <c r="F29" s="63">
        <v>5</v>
      </c>
      <c r="G29" s="63">
        <v>3</v>
      </c>
      <c r="H29" s="39">
        <f t="shared" si="3"/>
        <v>8</v>
      </c>
      <c r="I29" s="63">
        <v>9</v>
      </c>
      <c r="J29" s="63">
        <v>12</v>
      </c>
      <c r="K29" s="39">
        <f t="shared" si="8"/>
        <v>21</v>
      </c>
      <c r="L29" s="63">
        <v>20</v>
      </c>
      <c r="M29" s="63">
        <v>14</v>
      </c>
      <c r="N29" s="39">
        <f t="shared" si="9"/>
        <v>34</v>
      </c>
      <c r="O29" s="63">
        <v>38</v>
      </c>
      <c r="P29" s="63">
        <v>39</v>
      </c>
      <c r="Q29" s="39">
        <f t="shared" si="10"/>
        <v>77</v>
      </c>
      <c r="R29" s="42">
        <v>26</v>
      </c>
      <c r="S29" s="42">
        <v>29</v>
      </c>
      <c r="T29" s="39">
        <f t="shared" si="11"/>
        <v>55</v>
      </c>
      <c r="U29" s="45">
        <v>35</v>
      </c>
      <c r="V29" s="42">
        <v>24</v>
      </c>
      <c r="W29" s="39">
        <f t="shared" si="12"/>
        <v>59</v>
      </c>
      <c r="X29" s="39">
        <f>F29+I29+L29+O29+R29+U29</f>
        <v>133</v>
      </c>
      <c r="Y29" s="43">
        <f>G29+J29+M29+P29+S29+V29</f>
        <v>121</v>
      </c>
      <c r="Z29" s="39">
        <f>X29+Y29</f>
        <v>254</v>
      </c>
      <c r="AA29" s="45">
        <v>28</v>
      </c>
      <c r="AB29" s="45">
        <v>37</v>
      </c>
      <c r="AC29" s="43">
        <v>65</v>
      </c>
      <c r="AD29" s="43">
        <v>2</v>
      </c>
      <c r="AE29" s="43">
        <v>0</v>
      </c>
      <c r="AF29" s="43">
        <v>1</v>
      </c>
      <c r="AG29" s="43">
        <v>4</v>
      </c>
      <c r="AH29" s="43">
        <v>0</v>
      </c>
      <c r="AI29" s="45">
        <v>27</v>
      </c>
      <c r="AJ29" s="43">
        <v>0</v>
      </c>
      <c r="AK29" s="43">
        <v>0</v>
      </c>
      <c r="AL29" s="43">
        <v>0</v>
      </c>
      <c r="AM29" s="45">
        <v>3</v>
      </c>
      <c r="AN29" s="45">
        <v>31</v>
      </c>
      <c r="AO29" s="39">
        <v>34</v>
      </c>
      <c r="AP29" s="43">
        <v>2</v>
      </c>
      <c r="AQ29" s="43">
        <v>5</v>
      </c>
      <c r="AR29" s="43">
        <v>7</v>
      </c>
      <c r="AS29" s="43">
        <v>3</v>
      </c>
      <c r="AT29" s="43">
        <v>5</v>
      </c>
      <c r="AU29" s="45">
        <v>8</v>
      </c>
    </row>
    <row r="30" spans="1:47" ht="18.75" customHeight="1" x14ac:dyDescent="0.2">
      <c r="A30" s="978"/>
      <c r="B30" s="980"/>
      <c r="C30" s="166" t="s">
        <v>160</v>
      </c>
      <c r="D30" s="42">
        <v>2</v>
      </c>
      <c r="E30" s="42">
        <v>17</v>
      </c>
      <c r="F30" s="42">
        <v>0</v>
      </c>
      <c r="G30" s="42">
        <v>0</v>
      </c>
      <c r="H30" s="39">
        <f t="shared" si="3"/>
        <v>0</v>
      </c>
      <c r="I30" s="42">
        <v>0</v>
      </c>
      <c r="J30" s="42">
        <v>0</v>
      </c>
      <c r="K30" s="39">
        <f t="shared" si="8"/>
        <v>0</v>
      </c>
      <c r="L30" s="42">
        <v>0</v>
      </c>
      <c r="M30" s="42">
        <v>0</v>
      </c>
      <c r="N30" s="39">
        <f t="shared" si="9"/>
        <v>0</v>
      </c>
      <c r="O30" s="42">
        <v>52</v>
      </c>
      <c r="P30" s="42">
        <v>62</v>
      </c>
      <c r="Q30" s="39">
        <f t="shared" si="10"/>
        <v>114</v>
      </c>
      <c r="R30" s="42">
        <v>73</v>
      </c>
      <c r="S30" s="42">
        <v>54</v>
      </c>
      <c r="T30" s="39">
        <f t="shared" si="11"/>
        <v>127</v>
      </c>
      <c r="U30" s="45">
        <v>68</v>
      </c>
      <c r="V30" s="42">
        <v>65</v>
      </c>
      <c r="W30" s="39">
        <f t="shared" si="12"/>
        <v>133</v>
      </c>
      <c r="X30" s="39">
        <f>F30+I30+L30+O30+R30+U30</f>
        <v>193</v>
      </c>
      <c r="Y30" s="43">
        <f>G30+J30+M30+P30+S30+V30</f>
        <v>181</v>
      </c>
      <c r="Z30" s="39">
        <f>X30+Y30</f>
        <v>374</v>
      </c>
      <c r="AA30" s="45">
        <v>60</v>
      </c>
      <c r="AB30" s="45">
        <v>68</v>
      </c>
      <c r="AC30" s="43">
        <v>128</v>
      </c>
      <c r="AD30" s="45">
        <v>2</v>
      </c>
      <c r="AE30" s="43">
        <v>2</v>
      </c>
      <c r="AF30" s="45">
        <v>0</v>
      </c>
      <c r="AG30" s="43">
        <v>4</v>
      </c>
      <c r="AH30" s="43">
        <v>0</v>
      </c>
      <c r="AI30" s="45">
        <v>26</v>
      </c>
      <c r="AJ30" s="43">
        <v>0</v>
      </c>
      <c r="AK30" s="43">
        <v>0</v>
      </c>
      <c r="AL30" s="43">
        <v>1</v>
      </c>
      <c r="AM30" s="45">
        <v>6</v>
      </c>
      <c r="AN30" s="45">
        <v>29</v>
      </c>
      <c r="AO30" s="39">
        <v>35</v>
      </c>
      <c r="AP30" s="45">
        <v>0</v>
      </c>
      <c r="AQ30" s="45">
        <v>0</v>
      </c>
      <c r="AR30" s="45">
        <v>2</v>
      </c>
      <c r="AS30" s="45">
        <v>4</v>
      </c>
      <c r="AT30" s="45">
        <v>10</v>
      </c>
      <c r="AU30" s="45">
        <v>14</v>
      </c>
    </row>
    <row r="31" spans="1:47" ht="18.75" customHeight="1" x14ac:dyDescent="0.2">
      <c r="A31" s="978"/>
      <c r="B31" s="166"/>
      <c r="C31" s="166"/>
      <c r="D31" s="42"/>
      <c r="E31" s="42"/>
      <c r="F31" s="42"/>
      <c r="G31" s="42"/>
      <c r="H31" s="39"/>
      <c r="I31" s="42"/>
      <c r="J31" s="42"/>
      <c r="K31" s="39"/>
      <c r="L31" s="42"/>
      <c r="M31" s="42"/>
      <c r="N31" s="39"/>
      <c r="O31" s="42"/>
      <c r="P31" s="42"/>
      <c r="Q31" s="39"/>
      <c r="R31" s="42"/>
      <c r="S31" s="42"/>
      <c r="T31" s="39"/>
      <c r="U31" s="45"/>
      <c r="V31" s="42"/>
      <c r="W31" s="39"/>
      <c r="X31" s="39"/>
      <c r="Y31" s="43"/>
      <c r="Z31" s="39"/>
      <c r="AA31" s="45"/>
      <c r="AB31" s="45"/>
      <c r="AC31" s="43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39"/>
      <c r="AP31" s="45"/>
      <c r="AQ31" s="45"/>
      <c r="AR31" s="45"/>
      <c r="AS31" s="45"/>
      <c r="AT31" s="45"/>
      <c r="AU31" s="45"/>
    </row>
    <row r="32" spans="1:47" ht="18.75" customHeight="1" x14ac:dyDescent="0.2">
      <c r="A32" s="978"/>
      <c r="B32" s="980" t="s">
        <v>166</v>
      </c>
      <c r="C32" s="166" t="s">
        <v>159</v>
      </c>
      <c r="D32" s="42">
        <v>0</v>
      </c>
      <c r="E32" s="42">
        <v>0</v>
      </c>
      <c r="F32" s="42">
        <v>0</v>
      </c>
      <c r="G32" s="42">
        <v>0</v>
      </c>
      <c r="H32" s="39">
        <f t="shared" si="3"/>
        <v>0</v>
      </c>
      <c r="I32" s="42">
        <v>0</v>
      </c>
      <c r="J32" s="42">
        <v>0</v>
      </c>
      <c r="K32" s="39">
        <f t="shared" si="8"/>
        <v>0</v>
      </c>
      <c r="L32" s="42">
        <v>0</v>
      </c>
      <c r="M32" s="42">
        <v>0</v>
      </c>
      <c r="N32" s="39">
        <f t="shared" si="9"/>
        <v>0</v>
      </c>
      <c r="O32" s="42">
        <v>0</v>
      </c>
      <c r="P32" s="42">
        <v>0</v>
      </c>
      <c r="Q32" s="39">
        <f t="shared" si="10"/>
        <v>0</v>
      </c>
      <c r="R32" s="42">
        <v>0</v>
      </c>
      <c r="S32" s="42">
        <v>0</v>
      </c>
      <c r="T32" s="39">
        <f t="shared" si="11"/>
        <v>0</v>
      </c>
      <c r="U32" s="45">
        <v>0</v>
      </c>
      <c r="V32" s="42">
        <v>0</v>
      </c>
      <c r="W32" s="39">
        <f t="shared" si="12"/>
        <v>0</v>
      </c>
      <c r="X32" s="39">
        <f>F32+I32+L32+O32+R32+U32</f>
        <v>0</v>
      </c>
      <c r="Y32" s="43">
        <f>G32+J32+M32+P32+S32+V32</f>
        <v>0</v>
      </c>
      <c r="Z32" s="39">
        <f>X32+Y32</f>
        <v>0</v>
      </c>
      <c r="AA32" s="45">
        <v>0</v>
      </c>
      <c r="AB32" s="45">
        <v>0</v>
      </c>
      <c r="AC32" s="43">
        <v>0</v>
      </c>
      <c r="AD32" s="45">
        <v>0</v>
      </c>
      <c r="AE32" s="43">
        <v>0</v>
      </c>
      <c r="AF32" s="43">
        <v>0</v>
      </c>
      <c r="AG32" s="43">
        <v>0</v>
      </c>
      <c r="AH32" s="43">
        <v>0</v>
      </c>
      <c r="AI32" s="45">
        <v>0</v>
      </c>
      <c r="AJ32" s="43">
        <v>0</v>
      </c>
      <c r="AK32" s="43">
        <v>0</v>
      </c>
      <c r="AL32" s="43">
        <v>0</v>
      </c>
      <c r="AM32" s="45">
        <v>0</v>
      </c>
      <c r="AN32" s="45">
        <v>0</v>
      </c>
      <c r="AO32" s="39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</row>
    <row r="33" spans="1:47" ht="18.75" customHeight="1" x14ac:dyDescent="0.2">
      <c r="A33" s="978"/>
      <c r="B33" s="980"/>
      <c r="C33" s="166" t="s">
        <v>160</v>
      </c>
      <c r="D33" s="42">
        <v>28</v>
      </c>
      <c r="E33" s="42">
        <v>113</v>
      </c>
      <c r="F33" s="42">
        <v>51</v>
      </c>
      <c r="G33" s="42">
        <v>47</v>
      </c>
      <c r="H33" s="39">
        <f t="shared" si="3"/>
        <v>98</v>
      </c>
      <c r="I33" s="42">
        <v>134</v>
      </c>
      <c r="J33" s="42">
        <v>143</v>
      </c>
      <c r="K33" s="39">
        <f t="shared" si="8"/>
        <v>277</v>
      </c>
      <c r="L33" s="42">
        <v>160</v>
      </c>
      <c r="M33" s="42">
        <v>158</v>
      </c>
      <c r="N33" s="39">
        <f t="shared" si="9"/>
        <v>318</v>
      </c>
      <c r="O33" s="42">
        <v>377</v>
      </c>
      <c r="P33" s="42">
        <v>353</v>
      </c>
      <c r="Q33" s="39">
        <f t="shared" si="10"/>
        <v>730</v>
      </c>
      <c r="R33" s="42">
        <v>370</v>
      </c>
      <c r="S33" s="42">
        <v>357</v>
      </c>
      <c r="T33" s="39">
        <f t="shared" si="11"/>
        <v>727</v>
      </c>
      <c r="U33" s="45">
        <v>381</v>
      </c>
      <c r="V33" s="42">
        <v>396</v>
      </c>
      <c r="W33" s="39">
        <f t="shared" si="12"/>
        <v>777</v>
      </c>
      <c r="X33" s="39">
        <f>F33+I33+L33+O33+R33+U33</f>
        <v>1473</v>
      </c>
      <c r="Y33" s="43">
        <f>G33+J33+M33+P33+S33+V33</f>
        <v>1454</v>
      </c>
      <c r="Z33" s="39">
        <f>X33+Y33</f>
        <v>2927</v>
      </c>
      <c r="AA33" s="45">
        <v>414</v>
      </c>
      <c r="AB33" s="45">
        <v>344</v>
      </c>
      <c r="AC33" s="43">
        <v>758</v>
      </c>
      <c r="AD33" s="45">
        <v>26</v>
      </c>
      <c r="AE33" s="43">
        <v>16</v>
      </c>
      <c r="AF33" s="45">
        <v>7</v>
      </c>
      <c r="AG33" s="43">
        <v>15</v>
      </c>
      <c r="AH33" s="43">
        <v>9</v>
      </c>
      <c r="AI33" s="45">
        <v>398</v>
      </c>
      <c r="AJ33" s="45">
        <v>0</v>
      </c>
      <c r="AK33" s="43">
        <v>2</v>
      </c>
      <c r="AL33" s="45">
        <v>2</v>
      </c>
      <c r="AM33" s="45">
        <v>17</v>
      </c>
      <c r="AN33" s="45">
        <v>458</v>
      </c>
      <c r="AO33" s="39">
        <v>475</v>
      </c>
      <c r="AP33" s="45">
        <v>0</v>
      </c>
      <c r="AQ33" s="45">
        <v>1</v>
      </c>
      <c r="AR33" s="45">
        <v>11</v>
      </c>
      <c r="AS33" s="45">
        <v>31</v>
      </c>
      <c r="AT33" s="45">
        <v>116</v>
      </c>
      <c r="AU33" s="45">
        <v>147</v>
      </c>
    </row>
    <row r="34" spans="1:47" ht="18.75" customHeight="1" x14ac:dyDescent="0.2">
      <c r="A34" s="978"/>
      <c r="B34" s="8"/>
      <c r="C34" s="166"/>
      <c r="D34" s="42"/>
      <c r="E34" s="42"/>
      <c r="F34" s="42"/>
      <c r="G34" s="42"/>
      <c r="H34" s="39"/>
      <c r="I34" s="42"/>
      <c r="J34" s="42"/>
      <c r="K34" s="39"/>
      <c r="L34" s="42"/>
      <c r="M34" s="42"/>
      <c r="N34" s="39"/>
      <c r="O34" s="42"/>
      <c r="P34" s="42"/>
      <c r="Q34" s="39"/>
      <c r="R34" s="42"/>
      <c r="S34" s="42"/>
      <c r="T34" s="39"/>
      <c r="U34" s="45"/>
      <c r="V34" s="42"/>
      <c r="W34" s="39"/>
      <c r="X34" s="39"/>
      <c r="Y34" s="43"/>
      <c r="Z34" s="39"/>
      <c r="AA34" s="45"/>
      <c r="AB34" s="45"/>
      <c r="AC34" s="43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39"/>
      <c r="AP34" s="45"/>
      <c r="AQ34" s="45"/>
      <c r="AR34" s="45"/>
      <c r="AS34" s="45"/>
      <c r="AT34" s="45"/>
      <c r="AU34" s="45"/>
    </row>
    <row r="35" spans="1:47" ht="18.75" customHeight="1" x14ac:dyDescent="0.2">
      <c r="A35" s="978"/>
      <c r="B35" s="980" t="s">
        <v>168</v>
      </c>
      <c r="C35" s="166" t="s">
        <v>159</v>
      </c>
      <c r="D35" s="42">
        <v>2</v>
      </c>
      <c r="E35" s="42">
        <v>6</v>
      </c>
      <c r="F35" s="42">
        <v>3</v>
      </c>
      <c r="G35" s="42">
        <v>4</v>
      </c>
      <c r="H35" s="39">
        <f t="shared" si="3"/>
        <v>7</v>
      </c>
      <c r="I35" s="42">
        <v>11</v>
      </c>
      <c r="J35" s="42">
        <v>15</v>
      </c>
      <c r="K35" s="39">
        <f t="shared" si="8"/>
        <v>26</v>
      </c>
      <c r="L35" s="42">
        <v>22</v>
      </c>
      <c r="M35" s="42">
        <v>13</v>
      </c>
      <c r="N35" s="39">
        <f t="shared" si="9"/>
        <v>35</v>
      </c>
      <c r="O35" s="42">
        <v>22</v>
      </c>
      <c r="P35" s="42">
        <v>17</v>
      </c>
      <c r="Q35" s="39">
        <f t="shared" si="10"/>
        <v>39</v>
      </c>
      <c r="R35" s="42">
        <v>20</v>
      </c>
      <c r="S35" s="42">
        <v>29</v>
      </c>
      <c r="T35" s="39">
        <f t="shared" si="11"/>
        <v>49</v>
      </c>
      <c r="U35" s="45">
        <v>34</v>
      </c>
      <c r="V35" s="42">
        <v>19</v>
      </c>
      <c r="W35" s="39">
        <f t="shared" si="12"/>
        <v>53</v>
      </c>
      <c r="X35" s="39">
        <f>F35+I35+L35+O35+R35+U35</f>
        <v>112</v>
      </c>
      <c r="Y35" s="43">
        <f>G35+J35+M35+P35+S35+V35</f>
        <v>97</v>
      </c>
      <c r="Z35" s="39">
        <f>X35+Y35</f>
        <v>209</v>
      </c>
      <c r="AA35" s="45">
        <v>33</v>
      </c>
      <c r="AB35" s="45">
        <v>26</v>
      </c>
      <c r="AC35" s="43">
        <v>59</v>
      </c>
      <c r="AD35" s="45">
        <v>2</v>
      </c>
      <c r="AE35" s="43">
        <v>1</v>
      </c>
      <c r="AF35" s="43">
        <v>0</v>
      </c>
      <c r="AG35" s="43">
        <v>1</v>
      </c>
      <c r="AH35" s="43">
        <v>0</v>
      </c>
      <c r="AI35" s="45">
        <v>14</v>
      </c>
      <c r="AJ35" s="43">
        <v>0</v>
      </c>
      <c r="AK35" s="43">
        <v>0</v>
      </c>
      <c r="AL35" s="43">
        <v>0</v>
      </c>
      <c r="AM35" s="45">
        <v>1</v>
      </c>
      <c r="AN35" s="45">
        <v>17</v>
      </c>
      <c r="AO35" s="39">
        <v>18</v>
      </c>
      <c r="AP35" s="43">
        <v>0</v>
      </c>
      <c r="AQ35" s="43">
        <v>0</v>
      </c>
      <c r="AR35" s="43">
        <v>13</v>
      </c>
      <c r="AS35" s="43">
        <v>2</v>
      </c>
      <c r="AT35" s="43">
        <v>4</v>
      </c>
      <c r="AU35" s="45">
        <v>6</v>
      </c>
    </row>
    <row r="36" spans="1:47" ht="18.75" customHeight="1" x14ac:dyDescent="0.2">
      <c r="A36" s="978"/>
      <c r="B36" s="980"/>
      <c r="C36" s="166" t="s">
        <v>160</v>
      </c>
      <c r="D36" s="42">
        <v>2</v>
      </c>
      <c r="E36" s="42">
        <v>6</v>
      </c>
      <c r="F36" s="42">
        <v>0</v>
      </c>
      <c r="G36" s="42">
        <v>4</v>
      </c>
      <c r="H36" s="39">
        <f t="shared" si="3"/>
        <v>4</v>
      </c>
      <c r="I36" s="42">
        <v>3</v>
      </c>
      <c r="J36" s="42">
        <v>7</v>
      </c>
      <c r="K36" s="39">
        <f t="shared" si="8"/>
        <v>10</v>
      </c>
      <c r="L36" s="42">
        <v>12</v>
      </c>
      <c r="M36" s="42">
        <v>9</v>
      </c>
      <c r="N36" s="39">
        <f t="shared" si="9"/>
        <v>21</v>
      </c>
      <c r="O36" s="42">
        <v>22</v>
      </c>
      <c r="P36" s="42">
        <v>16</v>
      </c>
      <c r="Q36" s="39">
        <f t="shared" si="10"/>
        <v>38</v>
      </c>
      <c r="R36" s="42">
        <v>22</v>
      </c>
      <c r="S36" s="42">
        <v>25</v>
      </c>
      <c r="T36" s="39">
        <f t="shared" si="11"/>
        <v>47</v>
      </c>
      <c r="U36" s="45">
        <v>25</v>
      </c>
      <c r="V36" s="42">
        <v>20</v>
      </c>
      <c r="W36" s="39">
        <f t="shared" si="12"/>
        <v>45</v>
      </c>
      <c r="X36" s="39">
        <f>F36+I36+L36+O36+R36+U36</f>
        <v>84</v>
      </c>
      <c r="Y36" s="43">
        <f>G36+J36+M36+P36+S36+V36</f>
        <v>81</v>
      </c>
      <c r="Z36" s="39">
        <f>X36+Y36</f>
        <v>165</v>
      </c>
      <c r="AA36" s="45">
        <v>8</v>
      </c>
      <c r="AB36" s="45">
        <v>21</v>
      </c>
      <c r="AC36" s="43">
        <v>29</v>
      </c>
      <c r="AD36" s="45">
        <v>2</v>
      </c>
      <c r="AE36" s="43">
        <v>1</v>
      </c>
      <c r="AF36" s="43">
        <v>0</v>
      </c>
      <c r="AG36" s="43">
        <v>2</v>
      </c>
      <c r="AH36" s="43">
        <v>0</v>
      </c>
      <c r="AI36" s="45">
        <v>26</v>
      </c>
      <c r="AJ36" s="43">
        <v>0</v>
      </c>
      <c r="AK36" s="43">
        <v>0</v>
      </c>
      <c r="AL36" s="43">
        <v>0</v>
      </c>
      <c r="AM36" s="43">
        <v>1</v>
      </c>
      <c r="AN36" s="45">
        <v>30</v>
      </c>
      <c r="AO36" s="39">
        <v>31</v>
      </c>
      <c r="AP36" s="43">
        <v>0</v>
      </c>
      <c r="AQ36" s="43">
        <v>0</v>
      </c>
      <c r="AR36" s="43">
        <v>1</v>
      </c>
      <c r="AS36" s="43">
        <v>2</v>
      </c>
      <c r="AT36" s="43">
        <v>4</v>
      </c>
      <c r="AU36" s="45">
        <v>6</v>
      </c>
    </row>
    <row r="37" spans="1:47" ht="18.75" customHeight="1" x14ac:dyDescent="0.2">
      <c r="A37" s="978"/>
      <c r="B37" s="46"/>
      <c r="C37" s="166"/>
      <c r="D37" s="42"/>
      <c r="E37" s="42"/>
      <c r="F37" s="42"/>
      <c r="G37" s="42"/>
      <c r="H37" s="39"/>
      <c r="I37" s="42"/>
      <c r="J37" s="42"/>
      <c r="K37" s="39"/>
      <c r="L37" s="42"/>
      <c r="M37" s="42"/>
      <c r="N37" s="39"/>
      <c r="O37" s="42"/>
      <c r="P37" s="42"/>
      <c r="Q37" s="39"/>
      <c r="R37" s="42"/>
      <c r="S37" s="42"/>
      <c r="T37" s="39"/>
      <c r="U37" s="45"/>
      <c r="V37" s="42"/>
      <c r="W37" s="39"/>
      <c r="X37" s="39"/>
      <c r="Y37" s="43"/>
      <c r="Z37" s="39"/>
      <c r="AA37" s="45"/>
      <c r="AB37" s="45"/>
      <c r="AC37" s="43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39"/>
      <c r="AP37" s="45"/>
      <c r="AQ37" s="45"/>
      <c r="AR37" s="45"/>
      <c r="AS37" s="45"/>
      <c r="AT37" s="45"/>
      <c r="AU37" s="45"/>
    </row>
    <row r="38" spans="1:47" ht="18.75" customHeight="1" x14ac:dyDescent="0.2">
      <c r="A38" s="978"/>
      <c r="B38" s="980" t="s">
        <v>169</v>
      </c>
      <c r="C38" s="166" t="s">
        <v>159</v>
      </c>
      <c r="D38" s="42">
        <v>2</v>
      </c>
      <c r="E38" s="42">
        <v>6</v>
      </c>
      <c r="F38" s="42">
        <v>4</v>
      </c>
      <c r="G38" s="42">
        <v>4</v>
      </c>
      <c r="H38" s="39">
        <f t="shared" si="3"/>
        <v>8</v>
      </c>
      <c r="I38" s="42">
        <v>5</v>
      </c>
      <c r="J38" s="42">
        <v>10</v>
      </c>
      <c r="K38" s="39">
        <f t="shared" si="8"/>
        <v>15</v>
      </c>
      <c r="L38" s="42">
        <v>4</v>
      </c>
      <c r="M38" s="42">
        <v>15</v>
      </c>
      <c r="N38" s="39">
        <f t="shared" si="9"/>
        <v>19</v>
      </c>
      <c r="O38" s="42">
        <v>16</v>
      </c>
      <c r="P38" s="42">
        <v>12</v>
      </c>
      <c r="Q38" s="39">
        <f t="shared" si="10"/>
        <v>28</v>
      </c>
      <c r="R38" s="42">
        <v>14</v>
      </c>
      <c r="S38" s="42">
        <v>16</v>
      </c>
      <c r="T38" s="39">
        <f t="shared" si="11"/>
        <v>30</v>
      </c>
      <c r="U38" s="45">
        <v>15</v>
      </c>
      <c r="V38" s="42">
        <v>12</v>
      </c>
      <c r="W38" s="39">
        <f t="shared" si="12"/>
        <v>27</v>
      </c>
      <c r="X38" s="39">
        <f>F38+I38+L38+O38+R38+U38</f>
        <v>58</v>
      </c>
      <c r="Y38" s="43">
        <f>G38+J38+M38+P38+S38+V38</f>
        <v>69</v>
      </c>
      <c r="Z38" s="39">
        <f>X38+Y38</f>
        <v>127</v>
      </c>
      <c r="AA38" s="45">
        <v>20</v>
      </c>
      <c r="AB38" s="45">
        <v>15</v>
      </c>
      <c r="AC38" s="43">
        <v>35</v>
      </c>
      <c r="AD38" s="45">
        <v>1</v>
      </c>
      <c r="AE38" s="43">
        <v>2</v>
      </c>
      <c r="AF38" s="45">
        <v>0</v>
      </c>
      <c r="AG38" s="43">
        <v>0</v>
      </c>
      <c r="AH38" s="43">
        <v>0</v>
      </c>
      <c r="AI38" s="45">
        <v>22</v>
      </c>
      <c r="AJ38" s="43">
        <v>0</v>
      </c>
      <c r="AK38" s="43">
        <v>1</v>
      </c>
      <c r="AL38" s="43">
        <v>0</v>
      </c>
      <c r="AM38" s="45">
        <v>1</v>
      </c>
      <c r="AN38" s="45">
        <v>25</v>
      </c>
      <c r="AO38" s="39">
        <v>26</v>
      </c>
      <c r="AP38" s="45">
        <v>0</v>
      </c>
      <c r="AQ38" s="45">
        <v>0</v>
      </c>
      <c r="AR38" s="45">
        <v>0</v>
      </c>
      <c r="AS38" s="45">
        <v>2</v>
      </c>
      <c r="AT38" s="45">
        <v>4</v>
      </c>
      <c r="AU38" s="45">
        <v>6</v>
      </c>
    </row>
    <row r="39" spans="1:47" ht="18.75" customHeight="1" x14ac:dyDescent="0.2">
      <c r="A39" s="978"/>
      <c r="B39" s="980"/>
      <c r="C39" s="166" t="s">
        <v>160</v>
      </c>
      <c r="D39" s="42">
        <v>23</v>
      </c>
      <c r="E39" s="42">
        <v>85</v>
      </c>
      <c r="F39" s="42">
        <v>49</v>
      </c>
      <c r="G39" s="42">
        <v>44</v>
      </c>
      <c r="H39" s="39">
        <f t="shared" si="3"/>
        <v>93</v>
      </c>
      <c r="I39" s="42">
        <v>153</v>
      </c>
      <c r="J39" s="42">
        <v>158</v>
      </c>
      <c r="K39" s="39">
        <f t="shared" si="8"/>
        <v>311</v>
      </c>
      <c r="L39" s="42">
        <v>195</v>
      </c>
      <c r="M39" s="42">
        <v>178</v>
      </c>
      <c r="N39" s="39">
        <f t="shared" si="9"/>
        <v>373</v>
      </c>
      <c r="O39" s="42">
        <v>269</v>
      </c>
      <c r="P39" s="42">
        <v>257</v>
      </c>
      <c r="Q39" s="39">
        <f t="shared" si="10"/>
        <v>526</v>
      </c>
      <c r="R39" s="42">
        <v>286</v>
      </c>
      <c r="S39" s="42">
        <v>280</v>
      </c>
      <c r="T39" s="39">
        <f t="shared" si="11"/>
        <v>566</v>
      </c>
      <c r="U39" s="45">
        <v>299</v>
      </c>
      <c r="V39" s="42">
        <v>280</v>
      </c>
      <c r="W39" s="39">
        <f t="shared" si="12"/>
        <v>579</v>
      </c>
      <c r="X39" s="39">
        <f>F39+I39+L39+O39+R39+U39</f>
        <v>1251</v>
      </c>
      <c r="Y39" s="43">
        <f>G39+J39+M39+P39+S39+V39</f>
        <v>1197</v>
      </c>
      <c r="Z39" s="39">
        <f>X39+Y39</f>
        <v>2448</v>
      </c>
      <c r="AA39" s="45">
        <v>274</v>
      </c>
      <c r="AB39" s="45">
        <v>292</v>
      </c>
      <c r="AC39" s="43">
        <v>566</v>
      </c>
      <c r="AD39" s="45">
        <v>23</v>
      </c>
      <c r="AE39" s="43">
        <v>9</v>
      </c>
      <c r="AF39" s="45">
        <v>1</v>
      </c>
      <c r="AG39" s="43">
        <v>27</v>
      </c>
      <c r="AH39" s="43">
        <v>7</v>
      </c>
      <c r="AI39" s="45">
        <v>346</v>
      </c>
      <c r="AJ39" s="45">
        <v>1</v>
      </c>
      <c r="AK39" s="43">
        <v>9</v>
      </c>
      <c r="AL39" s="43">
        <v>2</v>
      </c>
      <c r="AM39" s="45">
        <v>19</v>
      </c>
      <c r="AN39" s="45">
        <v>406</v>
      </c>
      <c r="AO39" s="39">
        <v>425</v>
      </c>
      <c r="AP39" s="45">
        <v>1</v>
      </c>
      <c r="AQ39" s="45">
        <v>0</v>
      </c>
      <c r="AR39" s="45">
        <v>46</v>
      </c>
      <c r="AS39" s="45">
        <v>26</v>
      </c>
      <c r="AT39" s="45">
        <v>98</v>
      </c>
      <c r="AU39" s="45">
        <v>124</v>
      </c>
    </row>
    <row r="40" spans="1:47" ht="18.75" customHeight="1" x14ac:dyDescent="0.2">
      <c r="A40" s="978"/>
      <c r="B40" s="46"/>
      <c r="C40" s="166"/>
      <c r="D40" s="42"/>
      <c r="E40" s="42"/>
      <c r="F40" s="42"/>
      <c r="G40" s="42"/>
      <c r="H40" s="39"/>
      <c r="I40" s="42"/>
      <c r="J40" s="42"/>
      <c r="K40" s="39"/>
      <c r="L40" s="42"/>
      <c r="M40" s="42"/>
      <c r="N40" s="39"/>
      <c r="O40" s="42"/>
      <c r="P40" s="42"/>
      <c r="Q40" s="39"/>
      <c r="R40" s="42"/>
      <c r="S40" s="42"/>
      <c r="T40" s="39"/>
      <c r="U40" s="45"/>
      <c r="V40" s="42"/>
      <c r="W40" s="39"/>
      <c r="X40" s="39"/>
      <c r="Y40" s="43"/>
      <c r="Z40" s="39"/>
      <c r="AA40" s="45"/>
      <c r="AB40" s="45"/>
      <c r="AC40" s="43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39"/>
      <c r="AP40" s="45"/>
      <c r="AQ40" s="45"/>
      <c r="AR40" s="45"/>
      <c r="AS40" s="45"/>
      <c r="AT40" s="45"/>
      <c r="AU40" s="45"/>
    </row>
    <row r="41" spans="1:47" ht="18.75" customHeight="1" x14ac:dyDescent="0.2">
      <c r="A41" s="978"/>
      <c r="B41" s="980" t="s">
        <v>170</v>
      </c>
      <c r="C41" s="166" t="s">
        <v>159</v>
      </c>
      <c r="D41" s="42">
        <v>1</v>
      </c>
      <c r="E41" s="42">
        <v>3</v>
      </c>
      <c r="F41" s="42">
        <v>1</v>
      </c>
      <c r="G41" s="42">
        <v>1</v>
      </c>
      <c r="H41" s="39">
        <f t="shared" si="3"/>
        <v>2</v>
      </c>
      <c r="I41" s="42">
        <v>6</v>
      </c>
      <c r="J41" s="42">
        <v>4</v>
      </c>
      <c r="K41" s="39">
        <f t="shared" si="8"/>
        <v>10</v>
      </c>
      <c r="L41" s="42">
        <v>4</v>
      </c>
      <c r="M41" s="42">
        <v>6</v>
      </c>
      <c r="N41" s="39">
        <f t="shared" si="9"/>
        <v>10</v>
      </c>
      <c r="O41" s="42">
        <v>3</v>
      </c>
      <c r="P41" s="42">
        <v>7</v>
      </c>
      <c r="Q41" s="39">
        <f t="shared" si="10"/>
        <v>10</v>
      </c>
      <c r="R41" s="42">
        <v>8</v>
      </c>
      <c r="S41" s="42">
        <v>7</v>
      </c>
      <c r="T41" s="39">
        <f t="shared" si="11"/>
        <v>15</v>
      </c>
      <c r="U41" s="45">
        <v>16</v>
      </c>
      <c r="V41" s="42">
        <v>11</v>
      </c>
      <c r="W41" s="39">
        <f t="shared" si="12"/>
        <v>27</v>
      </c>
      <c r="X41" s="39">
        <f>F41+I41+L41+O41+R41+U41</f>
        <v>38</v>
      </c>
      <c r="Y41" s="43">
        <f>G41+J41+M41+P41+S41+V41</f>
        <v>36</v>
      </c>
      <c r="Z41" s="39">
        <f>X41+Y41</f>
        <v>74</v>
      </c>
      <c r="AA41" s="45">
        <v>13</v>
      </c>
      <c r="AB41" s="45">
        <v>12</v>
      </c>
      <c r="AC41" s="43">
        <v>25</v>
      </c>
      <c r="AD41" s="45">
        <v>1</v>
      </c>
      <c r="AE41" s="43">
        <v>1</v>
      </c>
      <c r="AF41" s="43">
        <v>0</v>
      </c>
      <c r="AG41" s="43">
        <v>3</v>
      </c>
      <c r="AH41" s="43">
        <v>0</v>
      </c>
      <c r="AI41" s="45">
        <v>8</v>
      </c>
      <c r="AJ41" s="43">
        <v>0</v>
      </c>
      <c r="AK41" s="43">
        <v>0</v>
      </c>
      <c r="AL41" s="43">
        <v>0</v>
      </c>
      <c r="AM41" s="45">
        <v>4</v>
      </c>
      <c r="AN41" s="45">
        <v>9</v>
      </c>
      <c r="AO41" s="39">
        <v>13</v>
      </c>
      <c r="AP41" s="45">
        <v>0</v>
      </c>
      <c r="AQ41" s="45">
        <v>1</v>
      </c>
      <c r="AR41" s="45">
        <v>0</v>
      </c>
      <c r="AS41" s="45">
        <v>0</v>
      </c>
      <c r="AT41" s="45">
        <v>5</v>
      </c>
      <c r="AU41" s="45">
        <v>5</v>
      </c>
    </row>
    <row r="42" spans="1:47" ht="18.75" customHeight="1" x14ac:dyDescent="0.2">
      <c r="A42" s="978"/>
      <c r="B42" s="980"/>
      <c r="C42" s="166" t="s">
        <v>160</v>
      </c>
      <c r="D42" s="42">
        <v>2</v>
      </c>
      <c r="E42" s="42">
        <v>7</v>
      </c>
      <c r="F42" s="42">
        <v>5</v>
      </c>
      <c r="G42" s="42">
        <v>0</v>
      </c>
      <c r="H42" s="39">
        <f t="shared" si="3"/>
        <v>5</v>
      </c>
      <c r="I42" s="42">
        <v>15</v>
      </c>
      <c r="J42" s="42">
        <v>6</v>
      </c>
      <c r="K42" s="39">
        <f t="shared" si="8"/>
        <v>21</v>
      </c>
      <c r="L42" s="42">
        <v>13</v>
      </c>
      <c r="M42" s="42">
        <v>16</v>
      </c>
      <c r="N42" s="39">
        <f t="shared" si="9"/>
        <v>29</v>
      </c>
      <c r="O42" s="42">
        <v>24</v>
      </c>
      <c r="P42" s="42">
        <v>11</v>
      </c>
      <c r="Q42" s="39">
        <f t="shared" si="10"/>
        <v>35</v>
      </c>
      <c r="R42" s="42">
        <v>22</v>
      </c>
      <c r="S42" s="42">
        <v>18</v>
      </c>
      <c r="T42" s="39">
        <f t="shared" si="11"/>
        <v>40</v>
      </c>
      <c r="U42" s="45">
        <v>19</v>
      </c>
      <c r="V42" s="42">
        <v>17</v>
      </c>
      <c r="W42" s="39">
        <f t="shared" si="12"/>
        <v>36</v>
      </c>
      <c r="X42" s="39">
        <f>F42+I42+L42+O42+R42+U42</f>
        <v>98</v>
      </c>
      <c r="Y42" s="43">
        <f>G42+J42+M42+P42+S42+V42</f>
        <v>68</v>
      </c>
      <c r="Z42" s="39">
        <f>X42+Y42</f>
        <v>166</v>
      </c>
      <c r="AA42" s="45">
        <v>19</v>
      </c>
      <c r="AB42" s="45">
        <v>22</v>
      </c>
      <c r="AC42" s="43">
        <v>41</v>
      </c>
      <c r="AD42" s="45">
        <v>1</v>
      </c>
      <c r="AE42" s="43">
        <v>1</v>
      </c>
      <c r="AF42" s="43">
        <v>0</v>
      </c>
      <c r="AG42" s="43">
        <v>3</v>
      </c>
      <c r="AH42" s="43">
        <v>0</v>
      </c>
      <c r="AI42" s="45">
        <v>20</v>
      </c>
      <c r="AJ42" s="43">
        <v>0</v>
      </c>
      <c r="AK42" s="43">
        <v>0</v>
      </c>
      <c r="AL42" s="43">
        <v>0</v>
      </c>
      <c r="AM42" s="45">
        <v>0</v>
      </c>
      <c r="AN42" s="45">
        <v>25</v>
      </c>
      <c r="AO42" s="39">
        <v>25</v>
      </c>
      <c r="AP42" s="45">
        <v>0</v>
      </c>
      <c r="AQ42" s="45">
        <v>3</v>
      </c>
      <c r="AR42" s="45">
        <v>0</v>
      </c>
      <c r="AS42" s="45">
        <v>2</v>
      </c>
      <c r="AT42" s="45">
        <v>6</v>
      </c>
      <c r="AU42" s="45">
        <v>8</v>
      </c>
    </row>
    <row r="43" spans="1:47" ht="18.75" customHeight="1" x14ac:dyDescent="0.2">
      <c r="A43" s="978"/>
      <c r="B43" s="166"/>
      <c r="C43" s="166"/>
      <c r="D43" s="42"/>
      <c r="E43" s="42"/>
      <c r="F43" s="42"/>
      <c r="G43" s="42"/>
      <c r="H43" s="39"/>
      <c r="I43" s="42"/>
      <c r="J43" s="42"/>
      <c r="K43" s="39"/>
      <c r="L43" s="42"/>
      <c r="M43" s="42"/>
      <c r="N43" s="39"/>
      <c r="O43" s="42"/>
      <c r="P43" s="42"/>
      <c r="Q43" s="39"/>
      <c r="R43" s="42"/>
      <c r="S43" s="42"/>
      <c r="T43" s="39"/>
      <c r="U43" s="45"/>
      <c r="V43" s="42"/>
      <c r="W43" s="39"/>
      <c r="X43" s="39"/>
      <c r="Y43" s="43"/>
      <c r="Z43" s="39"/>
      <c r="AA43" s="45"/>
      <c r="AB43" s="45"/>
      <c r="AC43" s="43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39"/>
      <c r="AP43" s="45"/>
      <c r="AQ43" s="45"/>
      <c r="AR43" s="45"/>
      <c r="AS43" s="45"/>
      <c r="AT43" s="45"/>
      <c r="AU43" s="45"/>
    </row>
    <row r="44" spans="1:47" ht="18.75" customHeight="1" x14ac:dyDescent="0.2">
      <c r="A44" s="978"/>
      <c r="B44" s="980" t="s">
        <v>171</v>
      </c>
      <c r="C44" s="166" t="s">
        <v>159</v>
      </c>
      <c r="D44" s="42">
        <v>1</v>
      </c>
      <c r="E44" s="42">
        <v>5</v>
      </c>
      <c r="F44" s="42">
        <v>0</v>
      </c>
      <c r="G44" s="42">
        <v>2</v>
      </c>
      <c r="H44" s="39">
        <f t="shared" si="3"/>
        <v>2</v>
      </c>
      <c r="I44" s="42">
        <v>4</v>
      </c>
      <c r="J44" s="42">
        <v>1</v>
      </c>
      <c r="K44" s="39">
        <f t="shared" si="8"/>
        <v>5</v>
      </c>
      <c r="L44" s="42">
        <v>7</v>
      </c>
      <c r="M44" s="42">
        <v>6</v>
      </c>
      <c r="N44" s="39">
        <f t="shared" si="9"/>
        <v>13</v>
      </c>
      <c r="O44" s="42">
        <v>13</v>
      </c>
      <c r="P44" s="42">
        <v>10</v>
      </c>
      <c r="Q44" s="39">
        <f t="shared" si="10"/>
        <v>23</v>
      </c>
      <c r="R44" s="42">
        <v>7</v>
      </c>
      <c r="S44" s="42">
        <v>14</v>
      </c>
      <c r="T44" s="39">
        <f t="shared" si="11"/>
        <v>21</v>
      </c>
      <c r="U44" s="45">
        <v>5</v>
      </c>
      <c r="V44" s="42">
        <v>10</v>
      </c>
      <c r="W44" s="39">
        <f t="shared" si="12"/>
        <v>15</v>
      </c>
      <c r="X44" s="39">
        <f>F44+I44+L44+O44+R44+U44</f>
        <v>36</v>
      </c>
      <c r="Y44" s="43">
        <f>G44+J44+M44+P44+S44+V44</f>
        <v>43</v>
      </c>
      <c r="Z44" s="39">
        <f>X44+Y44</f>
        <v>79</v>
      </c>
      <c r="AA44" s="45">
        <v>12</v>
      </c>
      <c r="AB44" s="45">
        <v>18</v>
      </c>
      <c r="AC44" s="43">
        <v>30</v>
      </c>
      <c r="AD44" s="43">
        <v>1</v>
      </c>
      <c r="AE44" s="43">
        <v>1</v>
      </c>
      <c r="AF44" s="43">
        <v>0</v>
      </c>
      <c r="AG44" s="43">
        <v>0</v>
      </c>
      <c r="AH44" s="43">
        <v>0</v>
      </c>
      <c r="AI44" s="45">
        <v>14</v>
      </c>
      <c r="AJ44" s="43">
        <v>0</v>
      </c>
      <c r="AK44" s="43">
        <v>1</v>
      </c>
      <c r="AL44" s="43">
        <v>0</v>
      </c>
      <c r="AM44" s="43">
        <v>2</v>
      </c>
      <c r="AN44" s="45">
        <v>15</v>
      </c>
      <c r="AO44" s="39">
        <v>17</v>
      </c>
      <c r="AP44" s="43">
        <v>0</v>
      </c>
      <c r="AQ44" s="43">
        <v>0</v>
      </c>
      <c r="AR44" s="43">
        <v>0</v>
      </c>
      <c r="AS44" s="43">
        <v>1</v>
      </c>
      <c r="AT44" s="43">
        <v>3</v>
      </c>
      <c r="AU44" s="45">
        <v>4</v>
      </c>
    </row>
    <row r="45" spans="1:47" ht="18.75" customHeight="1" x14ac:dyDescent="0.2">
      <c r="A45" s="978"/>
      <c r="B45" s="980"/>
      <c r="C45" s="166" t="s">
        <v>160</v>
      </c>
      <c r="D45" s="42">
        <v>0</v>
      </c>
      <c r="E45" s="42">
        <v>0</v>
      </c>
      <c r="F45" s="42">
        <v>0</v>
      </c>
      <c r="G45" s="42">
        <v>0</v>
      </c>
      <c r="H45" s="39">
        <f t="shared" si="3"/>
        <v>0</v>
      </c>
      <c r="I45" s="42">
        <v>0</v>
      </c>
      <c r="J45" s="42">
        <v>0</v>
      </c>
      <c r="K45" s="39">
        <f t="shared" si="8"/>
        <v>0</v>
      </c>
      <c r="L45" s="42">
        <v>0</v>
      </c>
      <c r="M45" s="42">
        <v>0</v>
      </c>
      <c r="N45" s="39">
        <f t="shared" si="9"/>
        <v>0</v>
      </c>
      <c r="O45" s="42">
        <v>0</v>
      </c>
      <c r="P45" s="42">
        <v>0</v>
      </c>
      <c r="Q45" s="39">
        <f t="shared" si="10"/>
        <v>0</v>
      </c>
      <c r="R45" s="42">
        <v>0</v>
      </c>
      <c r="S45" s="42">
        <v>0</v>
      </c>
      <c r="T45" s="39">
        <f t="shared" si="11"/>
        <v>0</v>
      </c>
      <c r="U45" s="45">
        <v>0</v>
      </c>
      <c r="V45" s="42">
        <v>0</v>
      </c>
      <c r="W45" s="39">
        <f t="shared" si="12"/>
        <v>0</v>
      </c>
      <c r="X45" s="39">
        <f>F45+I45+L45+O45+R45+U45</f>
        <v>0</v>
      </c>
      <c r="Y45" s="43">
        <f>G45+J45+M45+P45+S45+V45</f>
        <v>0</v>
      </c>
      <c r="Z45" s="39">
        <f>X45+Y45</f>
        <v>0</v>
      </c>
      <c r="AA45" s="45">
        <v>0</v>
      </c>
      <c r="AB45" s="45">
        <v>0</v>
      </c>
      <c r="AC45" s="43">
        <v>0</v>
      </c>
      <c r="AD45" s="45">
        <v>0</v>
      </c>
      <c r="AE45" s="43">
        <v>0</v>
      </c>
      <c r="AF45" s="45">
        <v>0</v>
      </c>
      <c r="AG45" s="43">
        <v>0</v>
      </c>
      <c r="AH45" s="43">
        <v>0</v>
      </c>
      <c r="AI45" s="45">
        <v>0</v>
      </c>
      <c r="AJ45" s="43">
        <v>0</v>
      </c>
      <c r="AK45" s="43">
        <v>0</v>
      </c>
      <c r="AL45" s="43">
        <v>0</v>
      </c>
      <c r="AM45" s="45">
        <v>0</v>
      </c>
      <c r="AN45" s="45">
        <v>0</v>
      </c>
      <c r="AO45" s="39">
        <v>0</v>
      </c>
      <c r="AP45" s="43">
        <v>0</v>
      </c>
      <c r="AQ45" s="43">
        <v>0</v>
      </c>
      <c r="AR45" s="43">
        <v>0</v>
      </c>
      <c r="AS45" s="45">
        <v>0</v>
      </c>
      <c r="AT45" s="45">
        <v>0</v>
      </c>
      <c r="AU45" s="45">
        <v>0</v>
      </c>
    </row>
    <row r="46" spans="1:47" ht="18.75" customHeight="1" x14ac:dyDescent="0.2">
      <c r="A46" s="978"/>
      <c r="B46" s="166"/>
      <c r="C46" s="166"/>
      <c r="D46" s="42"/>
      <c r="E46" s="42"/>
      <c r="F46" s="42"/>
      <c r="G46" s="42"/>
      <c r="H46" s="39"/>
      <c r="I46" s="42"/>
      <c r="J46" s="42"/>
      <c r="K46" s="39"/>
      <c r="L46" s="42"/>
      <c r="M46" s="42"/>
      <c r="N46" s="39"/>
      <c r="O46" s="42"/>
      <c r="P46" s="42"/>
      <c r="Q46" s="39"/>
      <c r="R46" s="42"/>
      <c r="S46" s="42"/>
      <c r="T46" s="39"/>
      <c r="U46" s="45"/>
      <c r="V46" s="42"/>
      <c r="W46" s="39"/>
      <c r="X46" s="39"/>
      <c r="Y46" s="43"/>
      <c r="Z46" s="39"/>
      <c r="AA46" s="45"/>
      <c r="AB46" s="45"/>
      <c r="AC46" s="43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39"/>
      <c r="AP46" s="45"/>
      <c r="AQ46" s="45"/>
      <c r="AR46" s="45"/>
      <c r="AS46" s="45"/>
      <c r="AT46" s="45"/>
      <c r="AU46" s="45"/>
    </row>
    <row r="47" spans="1:47" ht="18.75" customHeight="1" x14ac:dyDescent="0.2">
      <c r="A47" s="978"/>
      <c r="B47" s="981" t="s">
        <v>172</v>
      </c>
      <c r="C47" s="166" t="s">
        <v>159</v>
      </c>
      <c r="D47" s="42">
        <v>2</v>
      </c>
      <c r="E47" s="42">
        <v>9</v>
      </c>
      <c r="F47" s="42">
        <v>1</v>
      </c>
      <c r="G47" s="42">
        <v>5</v>
      </c>
      <c r="H47" s="39">
        <f t="shared" si="3"/>
        <v>6</v>
      </c>
      <c r="I47" s="42">
        <v>9</v>
      </c>
      <c r="J47" s="42">
        <v>11</v>
      </c>
      <c r="K47" s="39">
        <f t="shared" si="8"/>
        <v>20</v>
      </c>
      <c r="L47" s="42">
        <v>27</v>
      </c>
      <c r="M47" s="42">
        <v>18</v>
      </c>
      <c r="N47" s="39">
        <f t="shared" si="9"/>
        <v>45</v>
      </c>
      <c r="O47" s="42">
        <v>16</v>
      </c>
      <c r="P47" s="42">
        <v>22</v>
      </c>
      <c r="Q47" s="39">
        <f t="shared" si="10"/>
        <v>38</v>
      </c>
      <c r="R47" s="42">
        <v>21</v>
      </c>
      <c r="S47" s="42">
        <v>20</v>
      </c>
      <c r="T47" s="39">
        <f t="shared" si="11"/>
        <v>41</v>
      </c>
      <c r="U47" s="45">
        <v>27</v>
      </c>
      <c r="V47" s="42">
        <v>21</v>
      </c>
      <c r="W47" s="39">
        <f t="shared" si="12"/>
        <v>48</v>
      </c>
      <c r="X47" s="39">
        <f>F47+I47+L47+O47+R47+U47</f>
        <v>101</v>
      </c>
      <c r="Y47" s="43">
        <f>G47+J47+M47+P47+S47+V47</f>
        <v>97</v>
      </c>
      <c r="Z47" s="39">
        <f>X47+Y47</f>
        <v>198</v>
      </c>
      <c r="AA47" s="45">
        <v>27</v>
      </c>
      <c r="AB47" s="45">
        <v>14</v>
      </c>
      <c r="AC47" s="43">
        <v>41</v>
      </c>
      <c r="AD47" s="45">
        <v>2</v>
      </c>
      <c r="AE47" s="43">
        <v>1</v>
      </c>
      <c r="AF47" s="43">
        <v>0</v>
      </c>
      <c r="AG47" s="43">
        <v>2</v>
      </c>
      <c r="AH47" s="43">
        <v>4</v>
      </c>
      <c r="AI47" s="45">
        <v>28</v>
      </c>
      <c r="AJ47" s="43">
        <v>0</v>
      </c>
      <c r="AK47" s="43">
        <v>0</v>
      </c>
      <c r="AL47" s="43">
        <v>0</v>
      </c>
      <c r="AM47" s="45">
        <v>6</v>
      </c>
      <c r="AN47" s="45">
        <v>31</v>
      </c>
      <c r="AO47" s="39">
        <v>37</v>
      </c>
      <c r="AP47" s="43">
        <v>0</v>
      </c>
      <c r="AQ47" s="43">
        <v>0</v>
      </c>
      <c r="AR47" s="43">
        <v>9</v>
      </c>
      <c r="AS47" s="45">
        <v>3</v>
      </c>
      <c r="AT47" s="45">
        <v>7</v>
      </c>
      <c r="AU47" s="45">
        <v>10</v>
      </c>
    </row>
    <row r="48" spans="1:47" ht="18.75" customHeight="1" x14ac:dyDescent="0.2">
      <c r="A48" s="978"/>
      <c r="B48" s="981"/>
      <c r="C48" s="166" t="s">
        <v>160</v>
      </c>
      <c r="D48" s="42">
        <v>24</v>
      </c>
      <c r="E48" s="42">
        <v>95</v>
      </c>
      <c r="F48" s="42">
        <v>46</v>
      </c>
      <c r="G48" s="42">
        <v>54</v>
      </c>
      <c r="H48" s="39">
        <f t="shared" si="3"/>
        <v>100</v>
      </c>
      <c r="I48" s="42">
        <v>178</v>
      </c>
      <c r="J48" s="42">
        <v>148</v>
      </c>
      <c r="K48" s="39">
        <f t="shared" si="8"/>
        <v>326</v>
      </c>
      <c r="L48" s="42">
        <v>187</v>
      </c>
      <c r="M48" s="42">
        <v>181</v>
      </c>
      <c r="N48" s="39">
        <f t="shared" si="9"/>
        <v>368</v>
      </c>
      <c r="O48" s="42">
        <v>319</v>
      </c>
      <c r="P48" s="42">
        <v>312</v>
      </c>
      <c r="Q48" s="39">
        <f t="shared" si="10"/>
        <v>631</v>
      </c>
      <c r="R48" s="42">
        <v>333</v>
      </c>
      <c r="S48" s="42">
        <v>301</v>
      </c>
      <c r="T48" s="39">
        <f t="shared" si="11"/>
        <v>634</v>
      </c>
      <c r="U48" s="45">
        <v>327</v>
      </c>
      <c r="V48" s="42">
        <v>276</v>
      </c>
      <c r="W48" s="39">
        <f t="shared" si="12"/>
        <v>603</v>
      </c>
      <c r="X48" s="39">
        <f>F48+I48+L48+O48+R48+U48</f>
        <v>1390</v>
      </c>
      <c r="Y48" s="43">
        <f>G48+J48+M48+P48+S48+V48</f>
        <v>1272</v>
      </c>
      <c r="Z48" s="39">
        <f>X48+Y48</f>
        <v>2662</v>
      </c>
      <c r="AA48" s="45">
        <v>318</v>
      </c>
      <c r="AB48" s="45">
        <v>342</v>
      </c>
      <c r="AC48" s="43">
        <v>660</v>
      </c>
      <c r="AD48" s="45">
        <v>23</v>
      </c>
      <c r="AE48" s="43">
        <v>13</v>
      </c>
      <c r="AF48" s="45">
        <v>3</v>
      </c>
      <c r="AG48" s="43">
        <v>35</v>
      </c>
      <c r="AH48" s="43">
        <v>19</v>
      </c>
      <c r="AI48" s="45">
        <v>384</v>
      </c>
      <c r="AJ48" s="43">
        <v>2</v>
      </c>
      <c r="AK48" s="43">
        <v>5</v>
      </c>
      <c r="AL48" s="45">
        <v>5</v>
      </c>
      <c r="AM48" s="45">
        <v>28</v>
      </c>
      <c r="AN48" s="45">
        <v>461</v>
      </c>
      <c r="AO48" s="39">
        <v>489</v>
      </c>
      <c r="AP48" s="45">
        <v>2</v>
      </c>
      <c r="AQ48" s="45">
        <v>3</v>
      </c>
      <c r="AR48" s="45">
        <v>62</v>
      </c>
      <c r="AS48" s="45">
        <v>29</v>
      </c>
      <c r="AT48" s="45">
        <v>155</v>
      </c>
      <c r="AU48" s="45">
        <v>184</v>
      </c>
    </row>
    <row r="49" spans="1:47" ht="18.75" customHeight="1" x14ac:dyDescent="0.2">
      <c r="A49" s="978"/>
      <c r="B49" s="46"/>
      <c r="C49" s="166"/>
      <c r="D49" s="42"/>
      <c r="E49" s="42"/>
      <c r="F49" s="42"/>
      <c r="G49" s="42"/>
      <c r="H49" s="39"/>
      <c r="I49" s="42"/>
      <c r="J49" s="42"/>
      <c r="K49" s="39"/>
      <c r="L49" s="42"/>
      <c r="M49" s="42"/>
      <c r="N49" s="39"/>
      <c r="O49" s="42"/>
      <c r="P49" s="42"/>
      <c r="Q49" s="39"/>
      <c r="R49" s="42"/>
      <c r="S49" s="42"/>
      <c r="T49" s="39"/>
      <c r="U49" s="45"/>
      <c r="V49" s="42"/>
      <c r="W49" s="39"/>
      <c r="X49" s="39"/>
      <c r="Y49" s="43"/>
      <c r="Z49" s="39"/>
      <c r="AA49" s="45"/>
      <c r="AB49" s="45"/>
      <c r="AC49" s="43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39"/>
      <c r="AP49" s="45"/>
      <c r="AQ49" s="45"/>
      <c r="AR49" s="45"/>
      <c r="AS49" s="45"/>
      <c r="AT49" s="45"/>
      <c r="AU49" s="45"/>
    </row>
    <row r="50" spans="1:47" ht="18.75" customHeight="1" x14ac:dyDescent="0.2">
      <c r="A50" s="978"/>
      <c r="B50" s="980" t="s">
        <v>173</v>
      </c>
      <c r="C50" s="166" t="s">
        <v>159</v>
      </c>
      <c r="D50" s="42">
        <v>3</v>
      </c>
      <c r="E50" s="42">
        <v>19</v>
      </c>
      <c r="F50" s="42">
        <v>4</v>
      </c>
      <c r="G50" s="42">
        <v>0</v>
      </c>
      <c r="H50" s="39">
        <f t="shared" si="3"/>
        <v>4</v>
      </c>
      <c r="I50" s="42">
        <v>22</v>
      </c>
      <c r="J50" s="42">
        <v>29</v>
      </c>
      <c r="K50" s="39">
        <f t="shared" si="8"/>
        <v>51</v>
      </c>
      <c r="L50" s="42">
        <v>35</v>
      </c>
      <c r="M50" s="42">
        <v>32</v>
      </c>
      <c r="N50" s="39">
        <f t="shared" si="9"/>
        <v>67</v>
      </c>
      <c r="O50" s="42">
        <v>49</v>
      </c>
      <c r="P50" s="42">
        <v>49</v>
      </c>
      <c r="Q50" s="39">
        <f t="shared" si="10"/>
        <v>98</v>
      </c>
      <c r="R50" s="42">
        <v>47</v>
      </c>
      <c r="S50" s="42">
        <v>56</v>
      </c>
      <c r="T50" s="39">
        <f t="shared" si="11"/>
        <v>103</v>
      </c>
      <c r="U50" s="45">
        <v>57</v>
      </c>
      <c r="V50" s="42">
        <v>55</v>
      </c>
      <c r="W50" s="39">
        <f t="shared" si="12"/>
        <v>112</v>
      </c>
      <c r="X50" s="39">
        <f>F50+I50+L50+O50+R50+U50</f>
        <v>214</v>
      </c>
      <c r="Y50" s="43">
        <f>G50+J50+M50+P50+S50+V50</f>
        <v>221</v>
      </c>
      <c r="Z50" s="39">
        <f>X50+Y50</f>
        <v>435</v>
      </c>
      <c r="AA50" s="45">
        <v>44</v>
      </c>
      <c r="AB50" s="45">
        <v>58</v>
      </c>
      <c r="AC50" s="43">
        <v>102</v>
      </c>
      <c r="AD50" s="45">
        <v>3</v>
      </c>
      <c r="AE50" s="43">
        <v>2</v>
      </c>
      <c r="AF50" s="45">
        <v>0</v>
      </c>
      <c r="AG50" s="43">
        <v>0</v>
      </c>
      <c r="AH50" s="43">
        <v>2</v>
      </c>
      <c r="AI50" s="45">
        <v>62</v>
      </c>
      <c r="AJ50" s="43">
        <v>0</v>
      </c>
      <c r="AK50" s="43">
        <v>0</v>
      </c>
      <c r="AL50" s="43">
        <v>0</v>
      </c>
      <c r="AM50" s="45">
        <v>13</v>
      </c>
      <c r="AN50" s="45">
        <v>56</v>
      </c>
      <c r="AO50" s="39">
        <v>69</v>
      </c>
      <c r="AP50" s="43">
        <v>0</v>
      </c>
      <c r="AQ50" s="43">
        <v>0</v>
      </c>
      <c r="AR50" s="43">
        <v>0</v>
      </c>
      <c r="AS50" s="45">
        <v>7</v>
      </c>
      <c r="AT50" s="45">
        <v>13</v>
      </c>
      <c r="AU50" s="45">
        <v>20</v>
      </c>
    </row>
    <row r="51" spans="1:47" ht="18.75" customHeight="1" x14ac:dyDescent="0.2">
      <c r="A51" s="978"/>
      <c r="B51" s="980"/>
      <c r="C51" s="166" t="s">
        <v>160</v>
      </c>
      <c r="D51" s="42">
        <v>4</v>
      </c>
      <c r="E51" s="42">
        <v>22</v>
      </c>
      <c r="F51" s="42">
        <v>13</v>
      </c>
      <c r="G51" s="42">
        <v>9</v>
      </c>
      <c r="H51" s="39">
        <f t="shared" si="3"/>
        <v>22</v>
      </c>
      <c r="I51" s="42">
        <v>40</v>
      </c>
      <c r="J51" s="42">
        <v>32</v>
      </c>
      <c r="K51" s="39">
        <f t="shared" si="8"/>
        <v>72</v>
      </c>
      <c r="L51" s="42">
        <v>45</v>
      </c>
      <c r="M51" s="42">
        <v>39</v>
      </c>
      <c r="N51" s="39">
        <f t="shared" si="9"/>
        <v>84</v>
      </c>
      <c r="O51" s="42">
        <v>85</v>
      </c>
      <c r="P51" s="42">
        <v>62</v>
      </c>
      <c r="Q51" s="39">
        <f t="shared" si="10"/>
        <v>147</v>
      </c>
      <c r="R51" s="42">
        <v>68</v>
      </c>
      <c r="S51" s="42">
        <v>76</v>
      </c>
      <c r="T51" s="39">
        <f t="shared" si="11"/>
        <v>144</v>
      </c>
      <c r="U51" s="45">
        <v>67</v>
      </c>
      <c r="V51" s="42">
        <v>67</v>
      </c>
      <c r="W51" s="39">
        <f t="shared" si="12"/>
        <v>134</v>
      </c>
      <c r="X51" s="39">
        <f>F51+I51+L51+O51+R51+U51</f>
        <v>318</v>
      </c>
      <c r="Y51" s="43">
        <f>G51+J51+M51+P51+S51+V51</f>
        <v>285</v>
      </c>
      <c r="Z51" s="39">
        <f>X51+Y51</f>
        <v>603</v>
      </c>
      <c r="AA51" s="45">
        <v>43</v>
      </c>
      <c r="AB51" s="45">
        <v>41</v>
      </c>
      <c r="AC51" s="43">
        <v>84</v>
      </c>
      <c r="AD51" s="45">
        <v>4</v>
      </c>
      <c r="AE51" s="43">
        <v>3</v>
      </c>
      <c r="AF51" s="45">
        <v>1</v>
      </c>
      <c r="AG51" s="43">
        <v>4</v>
      </c>
      <c r="AH51" s="43">
        <v>2</v>
      </c>
      <c r="AI51" s="45">
        <v>113</v>
      </c>
      <c r="AJ51" s="43">
        <v>1</v>
      </c>
      <c r="AK51" s="43">
        <v>0</v>
      </c>
      <c r="AL51" s="43">
        <v>0</v>
      </c>
      <c r="AM51" s="45">
        <v>1</v>
      </c>
      <c r="AN51" s="45">
        <v>127</v>
      </c>
      <c r="AO51" s="39">
        <v>128</v>
      </c>
      <c r="AP51" s="45">
        <v>0</v>
      </c>
      <c r="AQ51" s="45">
        <v>2</v>
      </c>
      <c r="AR51" s="45">
        <v>26</v>
      </c>
      <c r="AS51" s="45">
        <v>5</v>
      </c>
      <c r="AT51" s="45">
        <v>28</v>
      </c>
      <c r="AU51" s="45">
        <v>33</v>
      </c>
    </row>
    <row r="52" spans="1:47" ht="18.75" customHeight="1" x14ac:dyDescent="0.2">
      <c r="A52" s="978"/>
      <c r="B52" s="8"/>
      <c r="C52" s="166"/>
      <c r="D52" s="42"/>
      <c r="E52" s="42"/>
      <c r="F52" s="42"/>
      <c r="G52" s="42"/>
      <c r="H52" s="39"/>
      <c r="I52" s="42"/>
      <c r="J52" s="42"/>
      <c r="K52" s="39"/>
      <c r="L52" s="42"/>
      <c r="M52" s="42"/>
      <c r="N52" s="39"/>
      <c r="O52" s="42"/>
      <c r="P52" s="42"/>
      <c r="Q52" s="39"/>
      <c r="R52" s="42"/>
      <c r="S52" s="42"/>
      <c r="T52" s="39"/>
      <c r="U52" s="45"/>
      <c r="V52" s="42"/>
      <c r="W52" s="39"/>
      <c r="X52" s="39"/>
      <c r="Y52" s="43"/>
      <c r="Z52" s="39"/>
      <c r="AA52" s="45"/>
      <c r="AB52" s="45"/>
      <c r="AC52" s="43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39"/>
      <c r="AP52" s="45"/>
      <c r="AQ52" s="45"/>
      <c r="AR52" s="45"/>
      <c r="AS52" s="45"/>
      <c r="AT52" s="45"/>
      <c r="AU52" s="45"/>
    </row>
    <row r="53" spans="1:47" ht="18.75" customHeight="1" x14ac:dyDescent="0.2">
      <c r="A53" s="978"/>
      <c r="B53" s="980" t="s">
        <v>174</v>
      </c>
      <c r="C53" s="166" t="s">
        <v>159</v>
      </c>
      <c r="D53" s="42">
        <v>1</v>
      </c>
      <c r="E53" s="42">
        <v>3</v>
      </c>
      <c r="F53" s="42">
        <v>1</v>
      </c>
      <c r="G53" s="42">
        <v>2</v>
      </c>
      <c r="H53" s="39">
        <f t="shared" si="3"/>
        <v>3</v>
      </c>
      <c r="I53" s="42">
        <v>5</v>
      </c>
      <c r="J53" s="42">
        <v>3</v>
      </c>
      <c r="K53" s="39">
        <f t="shared" si="8"/>
        <v>8</v>
      </c>
      <c r="L53" s="42">
        <v>8</v>
      </c>
      <c r="M53" s="42">
        <v>2</v>
      </c>
      <c r="N53" s="39">
        <f t="shared" si="9"/>
        <v>10</v>
      </c>
      <c r="O53" s="42">
        <v>10</v>
      </c>
      <c r="P53" s="42">
        <v>3</v>
      </c>
      <c r="Q53" s="39">
        <f t="shared" si="10"/>
        <v>13</v>
      </c>
      <c r="R53" s="42">
        <v>8</v>
      </c>
      <c r="S53" s="42">
        <v>10</v>
      </c>
      <c r="T53" s="39">
        <f t="shared" si="11"/>
        <v>18</v>
      </c>
      <c r="U53" s="45">
        <v>7</v>
      </c>
      <c r="V53" s="42">
        <v>13</v>
      </c>
      <c r="W53" s="39">
        <f t="shared" si="12"/>
        <v>20</v>
      </c>
      <c r="X53" s="39">
        <f>F53+I53+L53+O53+R53+U53</f>
        <v>39</v>
      </c>
      <c r="Y53" s="43">
        <f>G53+J53+M53+P53+S53+V53</f>
        <v>33</v>
      </c>
      <c r="Z53" s="39">
        <f>X53+Y53</f>
        <v>72</v>
      </c>
      <c r="AA53" s="45">
        <v>3</v>
      </c>
      <c r="AB53" s="45">
        <v>6</v>
      </c>
      <c r="AC53" s="43">
        <v>9</v>
      </c>
      <c r="AD53" s="45">
        <v>1</v>
      </c>
      <c r="AE53" s="43">
        <v>0</v>
      </c>
      <c r="AF53" s="45">
        <v>0</v>
      </c>
      <c r="AG53" s="43">
        <v>1</v>
      </c>
      <c r="AH53" s="43">
        <v>0</v>
      </c>
      <c r="AI53" s="45">
        <v>10</v>
      </c>
      <c r="AJ53" s="43">
        <v>0</v>
      </c>
      <c r="AK53" s="43">
        <v>0</v>
      </c>
      <c r="AL53" s="43">
        <v>0</v>
      </c>
      <c r="AM53" s="45">
        <v>0</v>
      </c>
      <c r="AN53" s="45">
        <v>12</v>
      </c>
      <c r="AO53" s="39">
        <v>12</v>
      </c>
      <c r="AP53" s="43">
        <v>0</v>
      </c>
      <c r="AQ53" s="43">
        <v>0</v>
      </c>
      <c r="AR53" s="43">
        <v>2</v>
      </c>
      <c r="AS53" s="43">
        <v>1</v>
      </c>
      <c r="AT53" s="45">
        <v>5</v>
      </c>
      <c r="AU53" s="45">
        <v>6</v>
      </c>
    </row>
    <row r="54" spans="1:47" ht="18.75" customHeight="1" x14ac:dyDescent="0.2">
      <c r="A54" s="978"/>
      <c r="B54" s="980"/>
      <c r="C54" s="166" t="s">
        <v>160</v>
      </c>
      <c r="D54" s="42">
        <v>12</v>
      </c>
      <c r="E54" s="42">
        <v>37</v>
      </c>
      <c r="F54" s="42">
        <v>30</v>
      </c>
      <c r="G54" s="42">
        <v>33</v>
      </c>
      <c r="H54" s="39">
        <f t="shared" si="3"/>
        <v>63</v>
      </c>
      <c r="I54" s="42">
        <v>81</v>
      </c>
      <c r="J54" s="42">
        <v>75</v>
      </c>
      <c r="K54" s="39">
        <f t="shared" si="8"/>
        <v>156</v>
      </c>
      <c r="L54" s="42">
        <v>79</v>
      </c>
      <c r="M54" s="42">
        <v>90</v>
      </c>
      <c r="N54" s="39">
        <f t="shared" si="9"/>
        <v>169</v>
      </c>
      <c r="O54" s="42">
        <v>105</v>
      </c>
      <c r="P54" s="42">
        <v>101</v>
      </c>
      <c r="Q54" s="39">
        <f t="shared" si="10"/>
        <v>206</v>
      </c>
      <c r="R54" s="42">
        <v>122</v>
      </c>
      <c r="S54" s="42">
        <v>107</v>
      </c>
      <c r="T54" s="39">
        <f t="shared" si="11"/>
        <v>229</v>
      </c>
      <c r="U54" s="45">
        <v>108</v>
      </c>
      <c r="V54" s="42">
        <v>110</v>
      </c>
      <c r="W54" s="39">
        <f t="shared" si="12"/>
        <v>218</v>
      </c>
      <c r="X54" s="39">
        <f>F54+I54+L54+O54+R54+U54</f>
        <v>525</v>
      </c>
      <c r="Y54" s="43">
        <f>G54+J54+M54+P54+S54+V54</f>
        <v>516</v>
      </c>
      <c r="Z54" s="39">
        <f>X54+Y54</f>
        <v>1041</v>
      </c>
      <c r="AA54" s="45">
        <v>105</v>
      </c>
      <c r="AB54" s="45">
        <v>99</v>
      </c>
      <c r="AC54" s="43">
        <v>204</v>
      </c>
      <c r="AD54" s="45">
        <v>12</v>
      </c>
      <c r="AE54" s="43">
        <v>5</v>
      </c>
      <c r="AF54" s="45">
        <v>2</v>
      </c>
      <c r="AG54" s="43">
        <v>15</v>
      </c>
      <c r="AH54" s="43">
        <v>11</v>
      </c>
      <c r="AI54" s="45">
        <v>170</v>
      </c>
      <c r="AJ54" s="43">
        <v>0</v>
      </c>
      <c r="AK54" s="43">
        <v>2</v>
      </c>
      <c r="AL54" s="45">
        <v>0</v>
      </c>
      <c r="AM54" s="45">
        <v>5</v>
      </c>
      <c r="AN54" s="45">
        <v>212</v>
      </c>
      <c r="AO54" s="39">
        <v>217</v>
      </c>
      <c r="AP54" s="45">
        <v>0</v>
      </c>
      <c r="AQ54" s="45">
        <v>3</v>
      </c>
      <c r="AR54" s="45">
        <v>15</v>
      </c>
      <c r="AS54" s="45">
        <v>8</v>
      </c>
      <c r="AT54" s="45">
        <v>66</v>
      </c>
      <c r="AU54" s="45">
        <v>74</v>
      </c>
    </row>
    <row r="55" spans="1:47" ht="18.75" customHeight="1" x14ac:dyDescent="0.2">
      <c r="A55" s="978"/>
      <c r="B55" s="166"/>
      <c r="C55" s="166"/>
      <c r="D55" s="42"/>
      <c r="E55" s="42"/>
      <c r="F55" s="42"/>
      <c r="G55" s="42"/>
      <c r="H55" s="39"/>
      <c r="I55" s="42"/>
      <c r="J55" s="42"/>
      <c r="K55" s="39"/>
      <c r="L55" s="42"/>
      <c r="M55" s="42"/>
      <c r="N55" s="39"/>
      <c r="O55" s="42"/>
      <c r="P55" s="42"/>
      <c r="Q55" s="39"/>
      <c r="R55" s="42"/>
      <c r="S55" s="42"/>
      <c r="T55" s="39"/>
      <c r="U55" s="45"/>
      <c r="V55" s="42"/>
      <c r="W55" s="39"/>
      <c r="X55" s="39"/>
      <c r="Y55" s="43"/>
      <c r="Z55" s="39"/>
      <c r="AA55" s="45"/>
      <c r="AB55" s="45"/>
      <c r="AC55" s="43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39"/>
      <c r="AP55" s="45"/>
      <c r="AQ55" s="45"/>
      <c r="AR55" s="45"/>
      <c r="AS55" s="45"/>
      <c r="AT55" s="45"/>
      <c r="AU55" s="45"/>
    </row>
    <row r="56" spans="1:47" ht="18.75" customHeight="1" x14ac:dyDescent="0.45">
      <c r="A56" s="41"/>
      <c r="B56" s="980" t="s">
        <v>175</v>
      </c>
      <c r="C56" s="166" t="s">
        <v>159</v>
      </c>
      <c r="D56" s="42">
        <v>2</v>
      </c>
      <c r="E56" s="42">
        <v>6</v>
      </c>
      <c r="F56" s="42">
        <v>3</v>
      </c>
      <c r="G56" s="42">
        <v>1</v>
      </c>
      <c r="H56" s="39">
        <f t="shared" si="3"/>
        <v>4</v>
      </c>
      <c r="I56" s="42">
        <v>14</v>
      </c>
      <c r="J56" s="42">
        <v>9</v>
      </c>
      <c r="K56" s="39">
        <f t="shared" si="8"/>
        <v>23</v>
      </c>
      <c r="L56" s="42">
        <v>8</v>
      </c>
      <c r="M56" s="42">
        <v>18</v>
      </c>
      <c r="N56" s="39">
        <f t="shared" si="9"/>
        <v>26</v>
      </c>
      <c r="O56" s="42">
        <v>21</v>
      </c>
      <c r="P56" s="42">
        <v>24</v>
      </c>
      <c r="Q56" s="39">
        <f t="shared" si="10"/>
        <v>45</v>
      </c>
      <c r="R56" s="42">
        <v>26</v>
      </c>
      <c r="S56" s="42">
        <v>21</v>
      </c>
      <c r="T56" s="39">
        <f t="shared" si="11"/>
        <v>47</v>
      </c>
      <c r="U56" s="45">
        <v>24</v>
      </c>
      <c r="V56" s="42">
        <v>18</v>
      </c>
      <c r="W56" s="39">
        <f t="shared" si="12"/>
        <v>42</v>
      </c>
      <c r="X56" s="39">
        <f>F56+I56+L56+O56+R56+U56</f>
        <v>96</v>
      </c>
      <c r="Y56" s="43">
        <f>G56+J56+M56+P56+S56+V56</f>
        <v>91</v>
      </c>
      <c r="Z56" s="39">
        <f>X56+Y56</f>
        <v>187</v>
      </c>
      <c r="AA56" s="45">
        <v>22</v>
      </c>
      <c r="AB56" s="45">
        <v>23</v>
      </c>
      <c r="AC56" s="43">
        <v>45</v>
      </c>
      <c r="AD56" s="45">
        <v>2</v>
      </c>
      <c r="AE56" s="43">
        <v>0</v>
      </c>
      <c r="AF56" s="43">
        <v>0</v>
      </c>
      <c r="AG56" s="43">
        <v>1</v>
      </c>
      <c r="AH56" s="43">
        <v>0</v>
      </c>
      <c r="AI56" s="45">
        <v>27</v>
      </c>
      <c r="AJ56" s="43">
        <v>0</v>
      </c>
      <c r="AK56" s="43">
        <v>0</v>
      </c>
      <c r="AL56" s="43">
        <v>0</v>
      </c>
      <c r="AM56" s="45">
        <v>2</v>
      </c>
      <c r="AN56" s="45">
        <v>28</v>
      </c>
      <c r="AO56" s="39">
        <v>30</v>
      </c>
      <c r="AP56" s="45">
        <v>0</v>
      </c>
      <c r="AQ56" s="45">
        <v>0</v>
      </c>
      <c r="AR56" s="45">
        <v>6</v>
      </c>
      <c r="AS56" s="43">
        <v>1</v>
      </c>
      <c r="AT56" s="43">
        <v>4</v>
      </c>
      <c r="AU56" s="45">
        <v>5</v>
      </c>
    </row>
    <row r="57" spans="1:47" ht="18.75" customHeight="1" x14ac:dyDescent="0.45">
      <c r="A57" s="41"/>
      <c r="B57" s="980"/>
      <c r="C57" s="166" t="s">
        <v>160</v>
      </c>
      <c r="D57" s="42">
        <v>1</v>
      </c>
      <c r="E57" s="42">
        <v>3</v>
      </c>
      <c r="F57" s="42">
        <v>0</v>
      </c>
      <c r="G57" s="42">
        <v>1</v>
      </c>
      <c r="H57" s="39">
        <f t="shared" si="3"/>
        <v>1</v>
      </c>
      <c r="I57" s="42">
        <v>4</v>
      </c>
      <c r="J57" s="42">
        <v>2</v>
      </c>
      <c r="K57" s="39">
        <f t="shared" si="8"/>
        <v>6</v>
      </c>
      <c r="L57" s="42">
        <v>4</v>
      </c>
      <c r="M57" s="42">
        <v>5</v>
      </c>
      <c r="N57" s="39">
        <f t="shared" si="9"/>
        <v>9</v>
      </c>
      <c r="O57" s="42">
        <v>12</v>
      </c>
      <c r="P57" s="42">
        <v>7</v>
      </c>
      <c r="Q57" s="39">
        <f t="shared" si="10"/>
        <v>19</v>
      </c>
      <c r="R57" s="42">
        <v>14</v>
      </c>
      <c r="S57" s="42">
        <v>13</v>
      </c>
      <c r="T57" s="39">
        <f t="shared" si="11"/>
        <v>27</v>
      </c>
      <c r="U57" s="45">
        <v>6</v>
      </c>
      <c r="V57" s="42">
        <v>9</v>
      </c>
      <c r="W57" s="39">
        <f t="shared" si="12"/>
        <v>15</v>
      </c>
      <c r="X57" s="39">
        <f>F57+I57+L57+O57+R57+U57</f>
        <v>40</v>
      </c>
      <c r="Y57" s="43">
        <f>G57+J57+M57+P57+S57+V57</f>
        <v>37</v>
      </c>
      <c r="Z57" s="39">
        <f>X57+Y57</f>
        <v>77</v>
      </c>
      <c r="AA57" s="45">
        <v>0</v>
      </c>
      <c r="AB57" s="45">
        <v>0</v>
      </c>
      <c r="AC57" s="43">
        <v>0</v>
      </c>
      <c r="AD57" s="45">
        <v>1</v>
      </c>
      <c r="AE57" s="43">
        <v>0</v>
      </c>
      <c r="AF57" s="45">
        <v>1</v>
      </c>
      <c r="AG57" s="43">
        <v>0</v>
      </c>
      <c r="AH57" s="43">
        <v>0</v>
      </c>
      <c r="AI57" s="45">
        <v>10</v>
      </c>
      <c r="AJ57" s="43">
        <v>0</v>
      </c>
      <c r="AK57" s="43">
        <v>1</v>
      </c>
      <c r="AL57" s="43">
        <v>0</v>
      </c>
      <c r="AM57" s="45">
        <v>0</v>
      </c>
      <c r="AN57" s="45">
        <v>13</v>
      </c>
      <c r="AO57" s="39">
        <v>13</v>
      </c>
      <c r="AP57" s="43">
        <v>0</v>
      </c>
      <c r="AQ57" s="43">
        <v>0</v>
      </c>
      <c r="AR57" s="43">
        <v>4</v>
      </c>
      <c r="AS57" s="45">
        <v>1</v>
      </c>
      <c r="AT57" s="45">
        <v>6</v>
      </c>
      <c r="AU57" s="45">
        <v>7</v>
      </c>
    </row>
    <row r="58" spans="1:47" ht="18.75" customHeight="1" x14ac:dyDescent="0.45">
      <c r="A58" s="47"/>
      <c r="B58" s="48"/>
      <c r="C58" s="49"/>
      <c r="D58" s="50"/>
      <c r="E58" s="50"/>
      <c r="F58" s="50"/>
      <c r="G58" s="50"/>
      <c r="H58" s="51"/>
      <c r="I58" s="50"/>
      <c r="J58" s="50"/>
      <c r="K58" s="51"/>
      <c r="L58" s="50"/>
      <c r="M58" s="50"/>
      <c r="N58" s="51"/>
      <c r="O58" s="50"/>
      <c r="P58" s="50"/>
      <c r="Q58" s="51"/>
      <c r="R58" s="50"/>
      <c r="S58" s="50"/>
      <c r="T58" s="51"/>
      <c r="U58" s="53"/>
      <c r="V58" s="183"/>
      <c r="W58" s="51"/>
      <c r="X58" s="52"/>
      <c r="Y58" s="36"/>
      <c r="Z58" s="51"/>
      <c r="AA58" s="53"/>
      <c r="AB58" s="53"/>
      <c r="AC58" s="36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1"/>
      <c r="AP58" s="53"/>
      <c r="AQ58" s="53"/>
      <c r="AR58" s="53"/>
      <c r="AS58" s="53"/>
      <c r="AT58" s="53"/>
      <c r="AU58" s="184"/>
    </row>
    <row r="59" spans="1:47" ht="18.75" customHeight="1" x14ac:dyDescent="0.45">
      <c r="A59" s="185"/>
      <c r="B59" s="2"/>
      <c r="C59" s="13"/>
      <c r="D59" s="186"/>
      <c r="E59" s="186"/>
      <c r="F59" s="186"/>
      <c r="G59" s="186"/>
      <c r="H59" s="58"/>
      <c r="I59" s="186"/>
      <c r="J59" s="186"/>
      <c r="K59" s="58"/>
      <c r="L59" s="186"/>
      <c r="M59" s="186"/>
      <c r="N59" s="58"/>
      <c r="O59" s="186"/>
      <c r="P59" s="186"/>
      <c r="Q59" s="58"/>
      <c r="R59" s="186"/>
      <c r="S59" s="186"/>
      <c r="T59" s="58"/>
      <c r="U59" s="186"/>
      <c r="V59" s="186"/>
      <c r="W59" s="58"/>
      <c r="X59" s="58"/>
      <c r="Y59" s="58"/>
      <c r="Z59" s="58"/>
      <c r="AA59" s="186"/>
      <c r="AB59" s="186"/>
      <c r="AC59" s="58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58"/>
      <c r="AP59" s="186"/>
      <c r="AQ59" s="186"/>
      <c r="AR59" s="186"/>
      <c r="AS59" s="186"/>
      <c r="AT59" s="186"/>
      <c r="AU59" s="186"/>
    </row>
    <row r="60" spans="1:47" ht="18.75" customHeight="1" x14ac:dyDescent="0.2">
      <c r="A60" s="187"/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</row>
    <row r="61" spans="1:47" ht="28.5" customHeight="1" x14ac:dyDescent="0.2">
      <c r="A61" s="188" t="s">
        <v>610</v>
      </c>
      <c r="B61" s="2"/>
      <c r="C61" s="2"/>
      <c r="D61" s="5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47" ht="18.75" customHeight="1" x14ac:dyDescent="0.2">
      <c r="A62" s="189"/>
      <c r="B62" s="190"/>
      <c r="C62" s="190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1:47" ht="18.75" customHeight="1" x14ac:dyDescent="0.2">
      <c r="A63" s="191"/>
      <c r="B63" s="192"/>
      <c r="C63" s="193" t="s">
        <v>176</v>
      </c>
      <c r="D63" s="29">
        <v>15</v>
      </c>
      <c r="E63" s="29">
        <v>60</v>
      </c>
      <c r="F63" s="29">
        <v>27</v>
      </c>
      <c r="G63" s="194">
        <v>17</v>
      </c>
      <c r="H63" s="27">
        <v>44</v>
      </c>
      <c r="I63" s="27">
        <v>92</v>
      </c>
      <c r="J63" s="27">
        <v>84</v>
      </c>
      <c r="K63" s="27">
        <v>176</v>
      </c>
      <c r="L63" s="27">
        <v>114</v>
      </c>
      <c r="M63" s="27">
        <v>107</v>
      </c>
      <c r="N63" s="27">
        <v>221</v>
      </c>
      <c r="O63" s="28">
        <v>200</v>
      </c>
      <c r="P63" s="27">
        <v>188</v>
      </c>
      <c r="Q63" s="27">
        <v>388</v>
      </c>
      <c r="R63" s="27">
        <v>196</v>
      </c>
      <c r="S63" s="27">
        <v>192</v>
      </c>
      <c r="T63" s="27">
        <v>388</v>
      </c>
      <c r="U63" s="27">
        <v>214</v>
      </c>
      <c r="V63" s="27">
        <v>210</v>
      </c>
      <c r="W63" s="27">
        <v>424</v>
      </c>
      <c r="X63" s="27">
        <v>843</v>
      </c>
      <c r="Y63" s="27">
        <v>798</v>
      </c>
      <c r="Z63" s="27">
        <v>1641</v>
      </c>
      <c r="AA63" s="25">
        <v>196</v>
      </c>
      <c r="AB63" s="195">
        <v>183</v>
      </c>
      <c r="AC63" s="195">
        <v>379</v>
      </c>
      <c r="AD63" s="27">
        <v>14</v>
      </c>
      <c r="AE63" s="27">
        <v>11</v>
      </c>
      <c r="AF63" s="196">
        <v>1</v>
      </c>
      <c r="AG63" s="27">
        <v>13</v>
      </c>
      <c r="AH63" s="25">
        <v>2</v>
      </c>
      <c r="AI63" s="27">
        <v>219</v>
      </c>
      <c r="AJ63" s="197">
        <v>0</v>
      </c>
      <c r="AK63" s="198">
        <v>3</v>
      </c>
      <c r="AL63" s="198">
        <v>0</v>
      </c>
      <c r="AM63" s="198">
        <v>26</v>
      </c>
      <c r="AN63" s="198">
        <v>237</v>
      </c>
      <c r="AO63" s="198">
        <v>263</v>
      </c>
      <c r="AP63" s="198">
        <v>0</v>
      </c>
      <c r="AQ63" s="198">
        <v>3</v>
      </c>
      <c r="AR63" s="198">
        <v>24</v>
      </c>
      <c r="AS63" s="198">
        <v>21</v>
      </c>
      <c r="AT63" s="198">
        <v>44</v>
      </c>
      <c r="AU63" s="199">
        <v>65</v>
      </c>
    </row>
    <row r="64" spans="1:47" ht="18.75" customHeight="1" x14ac:dyDescent="0.2">
      <c r="A64" s="1006" t="s">
        <v>649</v>
      </c>
      <c r="B64" s="1007"/>
      <c r="C64" s="61" t="s">
        <v>177</v>
      </c>
      <c r="D64" s="43">
        <v>0</v>
      </c>
      <c r="E64" s="43">
        <v>0</v>
      </c>
      <c r="F64" s="43">
        <v>0</v>
      </c>
      <c r="G64" s="58">
        <v>0</v>
      </c>
      <c r="H64" s="43">
        <v>0</v>
      </c>
      <c r="I64" s="63">
        <v>0</v>
      </c>
      <c r="J64" s="58">
        <v>0</v>
      </c>
      <c r="K64" s="43">
        <v>0</v>
      </c>
      <c r="L64" s="63">
        <v>0</v>
      </c>
      <c r="M64" s="58">
        <v>0</v>
      </c>
      <c r="N64" s="43">
        <v>0</v>
      </c>
      <c r="O64" s="64">
        <v>0</v>
      </c>
      <c r="P64" s="43">
        <v>0</v>
      </c>
      <c r="Q64" s="43">
        <v>0</v>
      </c>
      <c r="R64" s="63">
        <v>0</v>
      </c>
      <c r="S64" s="58">
        <v>0</v>
      </c>
      <c r="T64" s="43">
        <v>0</v>
      </c>
      <c r="U64" s="43">
        <v>0</v>
      </c>
      <c r="V64" s="63">
        <v>0</v>
      </c>
      <c r="W64" s="43">
        <v>0</v>
      </c>
      <c r="X64" s="43">
        <v>0</v>
      </c>
      <c r="Y64" s="4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4">
        <v>0</v>
      </c>
      <c r="AG64" s="43">
        <v>0</v>
      </c>
      <c r="AH64" s="63">
        <v>0</v>
      </c>
      <c r="AI64" s="63">
        <v>0</v>
      </c>
      <c r="AJ64" s="65">
        <v>0</v>
      </c>
      <c r="AK64" s="68">
        <v>0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0</v>
      </c>
      <c r="AU64" s="68">
        <v>0</v>
      </c>
    </row>
    <row r="65" spans="1:47" ht="18.75" customHeight="1" x14ac:dyDescent="0.2">
      <c r="A65" s="957" t="s">
        <v>650</v>
      </c>
      <c r="B65" s="1005"/>
      <c r="C65" s="61" t="s">
        <v>178</v>
      </c>
      <c r="D65" s="43">
        <v>140</v>
      </c>
      <c r="E65" s="43">
        <v>705</v>
      </c>
      <c r="F65" s="43">
        <v>356</v>
      </c>
      <c r="G65" s="62">
        <v>307</v>
      </c>
      <c r="H65" s="43">
        <v>663</v>
      </c>
      <c r="I65" s="43">
        <v>890</v>
      </c>
      <c r="J65" s="43">
        <v>802</v>
      </c>
      <c r="K65" s="43">
        <v>1692</v>
      </c>
      <c r="L65" s="43">
        <v>1010</v>
      </c>
      <c r="M65" s="43">
        <v>936</v>
      </c>
      <c r="N65" s="43">
        <v>1946</v>
      </c>
      <c r="O65" s="39">
        <v>2684</v>
      </c>
      <c r="P65" s="43">
        <v>2579</v>
      </c>
      <c r="Q65" s="43">
        <v>5263</v>
      </c>
      <c r="R65" s="43">
        <v>2703</v>
      </c>
      <c r="S65" s="43">
        <v>2565</v>
      </c>
      <c r="T65" s="43">
        <v>5268</v>
      </c>
      <c r="U65" s="43">
        <v>2744</v>
      </c>
      <c r="V65" s="43">
        <v>2593</v>
      </c>
      <c r="W65" s="43">
        <v>5337</v>
      </c>
      <c r="X65" s="43">
        <v>10387</v>
      </c>
      <c r="Y65" s="43">
        <v>9782</v>
      </c>
      <c r="Z65" s="43">
        <v>20169</v>
      </c>
      <c r="AA65" s="43">
        <v>2190</v>
      </c>
      <c r="AB65" s="63">
        <v>2148</v>
      </c>
      <c r="AC65" s="43">
        <v>4338</v>
      </c>
      <c r="AD65" s="43">
        <v>133</v>
      </c>
      <c r="AE65" s="43">
        <v>93</v>
      </c>
      <c r="AF65" s="64">
        <v>29</v>
      </c>
      <c r="AG65" s="43">
        <v>183</v>
      </c>
      <c r="AH65" s="62">
        <v>72</v>
      </c>
      <c r="AI65" s="43">
        <v>2518</v>
      </c>
      <c r="AJ65" s="65">
        <v>2</v>
      </c>
      <c r="AK65" s="68">
        <v>34</v>
      </c>
      <c r="AL65" s="68">
        <v>15</v>
      </c>
      <c r="AM65" s="68">
        <v>135</v>
      </c>
      <c r="AN65" s="68">
        <v>2944</v>
      </c>
      <c r="AO65" s="68">
        <v>3079</v>
      </c>
      <c r="AP65" s="68">
        <v>0</v>
      </c>
      <c r="AQ65" s="68">
        <v>8</v>
      </c>
      <c r="AR65" s="68">
        <v>129</v>
      </c>
      <c r="AS65" s="68">
        <v>167</v>
      </c>
      <c r="AT65" s="68">
        <v>576</v>
      </c>
      <c r="AU65" s="68">
        <v>743</v>
      </c>
    </row>
    <row r="66" spans="1:47" ht="18.75" customHeight="1" x14ac:dyDescent="0.2">
      <c r="A66" s="200"/>
      <c r="B66" s="201"/>
      <c r="C66" s="61"/>
      <c r="D66" s="43"/>
      <c r="E66" s="43"/>
      <c r="F66" s="43"/>
      <c r="G66" s="62"/>
      <c r="H66" s="62"/>
      <c r="I66" s="62"/>
      <c r="J66" s="62"/>
      <c r="K66" s="62"/>
      <c r="L66" s="62"/>
      <c r="M66" s="62"/>
      <c r="N66" s="62"/>
      <c r="O66" s="44"/>
      <c r="P66" s="62"/>
      <c r="Q66" s="62"/>
      <c r="R66" s="62"/>
      <c r="S66" s="62"/>
      <c r="T66" s="62"/>
      <c r="U66" s="43"/>
      <c r="V66" s="43"/>
      <c r="W66" s="62"/>
      <c r="X66" s="62"/>
      <c r="Y66" s="43"/>
      <c r="Z66" s="43"/>
      <c r="AA66" s="62"/>
      <c r="AB66" s="58"/>
      <c r="AC66" s="62"/>
      <c r="AD66" s="62"/>
      <c r="AE66" s="62"/>
      <c r="AF66" s="58"/>
      <c r="AG66" s="62"/>
      <c r="AH66" s="62"/>
      <c r="AI66" s="62"/>
      <c r="AJ66" s="62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68"/>
    </row>
    <row r="67" spans="1:47" ht="18.75" customHeight="1" x14ac:dyDescent="0.2">
      <c r="A67" s="202"/>
      <c r="B67" s="203"/>
      <c r="C67" s="61" t="s">
        <v>176</v>
      </c>
      <c r="D67" s="43">
        <v>17</v>
      </c>
      <c r="E67" s="43">
        <v>66</v>
      </c>
      <c r="F67" s="43">
        <v>27</v>
      </c>
      <c r="G67" s="62">
        <v>25</v>
      </c>
      <c r="H67" s="62">
        <v>52</v>
      </c>
      <c r="I67" s="62">
        <v>101</v>
      </c>
      <c r="J67" s="62">
        <v>93</v>
      </c>
      <c r="K67" s="62">
        <v>194</v>
      </c>
      <c r="L67" s="62">
        <v>136</v>
      </c>
      <c r="M67" s="62">
        <v>138</v>
      </c>
      <c r="N67" s="62">
        <v>274</v>
      </c>
      <c r="O67" s="62">
        <v>211</v>
      </c>
      <c r="P67" s="62">
        <v>201</v>
      </c>
      <c r="Q67" s="62">
        <v>412</v>
      </c>
      <c r="R67" s="62">
        <v>244</v>
      </c>
      <c r="S67" s="62">
        <v>212</v>
      </c>
      <c r="T67" s="62">
        <v>456</v>
      </c>
      <c r="U67" s="43">
        <v>212</v>
      </c>
      <c r="V67" s="43">
        <v>215</v>
      </c>
      <c r="W67" s="62">
        <v>427</v>
      </c>
      <c r="X67" s="62">
        <v>931</v>
      </c>
      <c r="Y67" s="43">
        <v>884</v>
      </c>
      <c r="Z67" s="43">
        <v>1815</v>
      </c>
      <c r="AA67" s="62">
        <v>213</v>
      </c>
      <c r="AB67" s="62">
        <v>213</v>
      </c>
      <c r="AC67" s="62">
        <v>426</v>
      </c>
      <c r="AD67" s="62">
        <v>16</v>
      </c>
      <c r="AE67" s="62">
        <v>13</v>
      </c>
      <c r="AF67" s="204">
        <v>1</v>
      </c>
      <c r="AG67" s="65">
        <v>11</v>
      </c>
      <c r="AH67" s="62">
        <v>2</v>
      </c>
      <c r="AI67" s="62">
        <v>244</v>
      </c>
      <c r="AJ67" s="62">
        <v>0</v>
      </c>
      <c r="AK67" s="62">
        <v>3</v>
      </c>
      <c r="AL67" s="62">
        <v>0</v>
      </c>
      <c r="AM67" s="62">
        <v>28</v>
      </c>
      <c r="AN67" s="62">
        <v>262</v>
      </c>
      <c r="AO67" s="62">
        <v>290</v>
      </c>
      <c r="AP67" s="62">
        <v>0</v>
      </c>
      <c r="AQ67" s="62">
        <v>7</v>
      </c>
      <c r="AR67" s="62">
        <v>33</v>
      </c>
      <c r="AS67" s="62">
        <v>23</v>
      </c>
      <c r="AT67" s="62">
        <v>58</v>
      </c>
      <c r="AU67" s="43">
        <v>81</v>
      </c>
    </row>
    <row r="68" spans="1:47" ht="18.75" customHeight="1" x14ac:dyDescent="0.2">
      <c r="A68" s="1008">
        <v>30</v>
      </c>
      <c r="B68" s="1009"/>
      <c r="C68" s="61" t="s">
        <v>177</v>
      </c>
      <c r="D68" s="43">
        <v>0</v>
      </c>
      <c r="E68" s="43">
        <v>0</v>
      </c>
      <c r="F68" s="43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43">
        <v>0</v>
      </c>
      <c r="V68" s="43">
        <v>0</v>
      </c>
      <c r="W68" s="62">
        <v>0</v>
      </c>
      <c r="X68" s="62">
        <v>0</v>
      </c>
      <c r="Y68" s="43">
        <v>0</v>
      </c>
      <c r="Z68" s="43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204">
        <v>0</v>
      </c>
      <c r="AG68" s="65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43">
        <v>0</v>
      </c>
    </row>
    <row r="69" spans="1:47" ht="18.75" customHeight="1" x14ac:dyDescent="0.2">
      <c r="A69" s="1001" t="s">
        <v>614</v>
      </c>
      <c r="B69" s="1002"/>
      <c r="C69" s="61" t="s">
        <v>178</v>
      </c>
      <c r="D69" s="43">
        <v>174</v>
      </c>
      <c r="E69" s="43">
        <v>833</v>
      </c>
      <c r="F69" s="43">
        <v>449</v>
      </c>
      <c r="G69" s="62">
        <v>448</v>
      </c>
      <c r="H69" s="62">
        <v>897</v>
      </c>
      <c r="I69" s="62">
        <v>1163</v>
      </c>
      <c r="J69" s="62">
        <v>1020</v>
      </c>
      <c r="K69" s="62">
        <v>2183</v>
      </c>
      <c r="L69" s="62">
        <v>1339</v>
      </c>
      <c r="M69" s="62">
        <v>1234</v>
      </c>
      <c r="N69" s="62">
        <v>2573</v>
      </c>
      <c r="O69" s="62">
        <v>3236</v>
      </c>
      <c r="P69" s="62">
        <v>2883</v>
      </c>
      <c r="Q69" s="62">
        <v>6119</v>
      </c>
      <c r="R69" s="62">
        <v>3116</v>
      </c>
      <c r="S69" s="62">
        <v>3145</v>
      </c>
      <c r="T69" s="62">
        <v>6261</v>
      </c>
      <c r="U69" s="43">
        <v>3159</v>
      </c>
      <c r="V69" s="43">
        <v>3018</v>
      </c>
      <c r="W69" s="62">
        <v>6177</v>
      </c>
      <c r="X69" s="62">
        <v>12462</v>
      </c>
      <c r="Y69" s="43">
        <v>11748</v>
      </c>
      <c r="Z69" s="43">
        <v>24210</v>
      </c>
      <c r="AA69" s="62">
        <v>2736</v>
      </c>
      <c r="AB69" s="62">
        <v>2619</v>
      </c>
      <c r="AC69" s="62">
        <v>5355</v>
      </c>
      <c r="AD69" s="62">
        <v>166</v>
      </c>
      <c r="AE69" s="62">
        <v>106</v>
      </c>
      <c r="AF69" s="204">
        <v>29</v>
      </c>
      <c r="AG69" s="65">
        <v>226</v>
      </c>
      <c r="AH69" s="62">
        <v>96</v>
      </c>
      <c r="AI69" s="62">
        <v>3079</v>
      </c>
      <c r="AJ69" s="62">
        <v>5</v>
      </c>
      <c r="AK69" s="62">
        <v>56</v>
      </c>
      <c r="AL69" s="62">
        <v>81</v>
      </c>
      <c r="AM69" s="62">
        <v>172</v>
      </c>
      <c r="AN69" s="62">
        <v>3672</v>
      </c>
      <c r="AO69" s="62">
        <v>3844</v>
      </c>
      <c r="AP69" s="62">
        <v>5</v>
      </c>
      <c r="AQ69" s="62">
        <v>10</v>
      </c>
      <c r="AR69" s="62">
        <v>193</v>
      </c>
      <c r="AS69" s="62">
        <v>199</v>
      </c>
      <c r="AT69" s="62">
        <v>756</v>
      </c>
      <c r="AU69" s="43">
        <v>955</v>
      </c>
    </row>
    <row r="70" spans="1:47" ht="18.75" customHeight="1" x14ac:dyDescent="0.2">
      <c r="A70" s="202"/>
      <c r="B70" s="203"/>
      <c r="C70" s="61"/>
      <c r="D70" s="43"/>
      <c r="E70" s="43"/>
      <c r="F70" s="43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43"/>
      <c r="V70" s="43"/>
      <c r="W70" s="62"/>
      <c r="X70" s="62"/>
      <c r="Y70" s="43"/>
      <c r="Z70" s="43"/>
      <c r="AA70" s="62"/>
      <c r="AB70" s="62"/>
      <c r="AC70" s="62"/>
      <c r="AD70" s="62"/>
      <c r="AE70" s="62"/>
      <c r="AF70" s="204"/>
      <c r="AG70" s="65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43"/>
    </row>
    <row r="71" spans="1:47" ht="18.75" customHeight="1" x14ac:dyDescent="0.2">
      <c r="A71" s="59"/>
      <c r="B71" s="205"/>
      <c r="C71" s="61" t="s">
        <v>176</v>
      </c>
      <c r="D71" s="43">
        <v>20</v>
      </c>
      <c r="E71" s="43">
        <v>77</v>
      </c>
      <c r="F71" s="43">
        <v>20</v>
      </c>
      <c r="G71" s="62">
        <v>21</v>
      </c>
      <c r="H71" s="62">
        <v>41</v>
      </c>
      <c r="I71" s="62">
        <v>123</v>
      </c>
      <c r="J71" s="62">
        <v>98</v>
      </c>
      <c r="K71" s="62">
        <v>221</v>
      </c>
      <c r="L71" s="62">
        <v>147</v>
      </c>
      <c r="M71" s="62">
        <v>137</v>
      </c>
      <c r="N71" s="62">
        <v>284</v>
      </c>
      <c r="O71" s="62">
        <v>227</v>
      </c>
      <c r="P71" s="62">
        <v>239</v>
      </c>
      <c r="Q71" s="62">
        <v>466</v>
      </c>
      <c r="R71" s="62">
        <v>267</v>
      </c>
      <c r="S71" s="62">
        <v>215</v>
      </c>
      <c r="T71" s="62">
        <v>482</v>
      </c>
      <c r="U71" s="43">
        <v>265</v>
      </c>
      <c r="V71" s="43">
        <v>244</v>
      </c>
      <c r="W71" s="62">
        <v>509</v>
      </c>
      <c r="X71" s="62">
        <v>1049</v>
      </c>
      <c r="Y71" s="43">
        <v>954</v>
      </c>
      <c r="Z71" s="43">
        <v>2003</v>
      </c>
      <c r="AA71" s="62">
        <v>222</v>
      </c>
      <c r="AB71" s="62">
        <v>225</v>
      </c>
      <c r="AC71" s="62">
        <v>447</v>
      </c>
      <c r="AD71" s="62">
        <v>19</v>
      </c>
      <c r="AE71" s="62">
        <v>11</v>
      </c>
      <c r="AF71" s="204">
        <v>1</v>
      </c>
      <c r="AG71" s="65">
        <v>10</v>
      </c>
      <c r="AH71" s="62">
        <v>4</v>
      </c>
      <c r="AI71" s="62">
        <v>300</v>
      </c>
      <c r="AJ71" s="62">
        <v>0</v>
      </c>
      <c r="AK71" s="62">
        <v>4</v>
      </c>
      <c r="AL71" s="62">
        <v>0</v>
      </c>
      <c r="AM71" s="62">
        <v>33</v>
      </c>
      <c r="AN71" s="62">
        <v>316</v>
      </c>
      <c r="AO71" s="62">
        <v>349</v>
      </c>
      <c r="AP71" s="62">
        <v>2</v>
      </c>
      <c r="AQ71" s="62">
        <v>5</v>
      </c>
      <c r="AR71" s="62">
        <v>38</v>
      </c>
      <c r="AS71" s="62">
        <v>23</v>
      </c>
      <c r="AT71" s="62">
        <v>66</v>
      </c>
      <c r="AU71" s="43">
        <v>89</v>
      </c>
    </row>
    <row r="72" spans="1:47" ht="18.75" customHeight="1" x14ac:dyDescent="0.2">
      <c r="A72" s="1010" t="s">
        <v>651</v>
      </c>
      <c r="B72" s="1011"/>
      <c r="C72" s="61" t="s">
        <v>177</v>
      </c>
      <c r="D72" s="43">
        <v>0</v>
      </c>
      <c r="E72" s="43">
        <v>0</v>
      </c>
      <c r="F72" s="43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43">
        <v>0</v>
      </c>
      <c r="V72" s="43">
        <v>0</v>
      </c>
      <c r="W72" s="62">
        <v>0</v>
      </c>
      <c r="X72" s="62">
        <v>0</v>
      </c>
      <c r="Y72" s="43">
        <v>0</v>
      </c>
      <c r="Z72" s="43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204">
        <v>0</v>
      </c>
      <c r="AG72" s="65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43">
        <v>0</v>
      </c>
    </row>
    <row r="73" spans="1:47" ht="18.75" customHeight="1" x14ac:dyDescent="0.2">
      <c r="A73" s="1003" t="s">
        <v>620</v>
      </c>
      <c r="B73" s="1004"/>
      <c r="C73" s="206" t="s">
        <v>178</v>
      </c>
      <c r="D73" s="207">
        <v>206</v>
      </c>
      <c r="E73" s="207">
        <v>968</v>
      </c>
      <c r="F73" s="207">
        <v>568</v>
      </c>
      <c r="G73" s="208">
        <v>519</v>
      </c>
      <c r="H73" s="208">
        <v>1087</v>
      </c>
      <c r="I73" s="208">
        <v>1335</v>
      </c>
      <c r="J73" s="208">
        <v>1265</v>
      </c>
      <c r="K73" s="208">
        <v>2600</v>
      </c>
      <c r="L73" s="208">
        <v>1544</v>
      </c>
      <c r="M73" s="208">
        <v>1443</v>
      </c>
      <c r="N73" s="208">
        <v>2987</v>
      </c>
      <c r="O73" s="208">
        <v>3584</v>
      </c>
      <c r="P73" s="208">
        <v>3486</v>
      </c>
      <c r="Q73" s="208">
        <v>7070</v>
      </c>
      <c r="R73" s="208">
        <v>3710</v>
      </c>
      <c r="S73" s="208">
        <v>3396</v>
      </c>
      <c r="T73" s="208">
        <v>7106</v>
      </c>
      <c r="U73" s="207">
        <v>3583</v>
      </c>
      <c r="V73" s="207">
        <v>3597</v>
      </c>
      <c r="W73" s="208">
        <v>7180</v>
      </c>
      <c r="X73" s="208">
        <v>14324</v>
      </c>
      <c r="Y73" s="207">
        <v>13706</v>
      </c>
      <c r="Z73" s="207">
        <v>28030</v>
      </c>
      <c r="AA73" s="208">
        <v>3177</v>
      </c>
      <c r="AB73" s="208">
        <v>3029</v>
      </c>
      <c r="AC73" s="208">
        <v>6206</v>
      </c>
      <c r="AD73" s="208">
        <v>197</v>
      </c>
      <c r="AE73" s="208">
        <v>122</v>
      </c>
      <c r="AF73" s="209">
        <v>38</v>
      </c>
      <c r="AG73" s="210">
        <v>274</v>
      </c>
      <c r="AH73" s="208">
        <v>107</v>
      </c>
      <c r="AI73" s="208">
        <v>3735</v>
      </c>
      <c r="AJ73" s="208">
        <v>6</v>
      </c>
      <c r="AK73" s="208">
        <v>74</v>
      </c>
      <c r="AL73" s="208">
        <v>93</v>
      </c>
      <c r="AM73" s="208">
        <v>214</v>
      </c>
      <c r="AN73" s="208">
        <v>4432</v>
      </c>
      <c r="AO73" s="208">
        <v>4646</v>
      </c>
      <c r="AP73" s="208">
        <v>39</v>
      </c>
      <c r="AQ73" s="208">
        <v>38</v>
      </c>
      <c r="AR73" s="208">
        <v>242</v>
      </c>
      <c r="AS73" s="208">
        <v>239</v>
      </c>
      <c r="AT73" s="208">
        <v>953</v>
      </c>
      <c r="AU73" s="207">
        <v>1192</v>
      </c>
    </row>
  </sheetData>
  <mergeCells count="51">
    <mergeCell ref="AF4:AF9"/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U5:AU8"/>
    <mergeCell ref="AG4:AG9"/>
    <mergeCell ref="AH4:AH9"/>
    <mergeCell ref="AI4:AI9"/>
    <mergeCell ref="AJ4:AJ9"/>
    <mergeCell ref="A12:B12"/>
    <mergeCell ref="A6:B6"/>
    <mergeCell ref="A11:B11"/>
    <mergeCell ref="AD4:AD9"/>
    <mergeCell ref="AE4:AE9"/>
    <mergeCell ref="B53:B54"/>
    <mergeCell ref="A13:B13"/>
    <mergeCell ref="A14:B14"/>
    <mergeCell ref="B17:B18"/>
    <mergeCell ref="A19:A55"/>
    <mergeCell ref="B20:B21"/>
    <mergeCell ref="B23:B24"/>
    <mergeCell ref="B26:B27"/>
    <mergeCell ref="B29:B30"/>
    <mergeCell ref="B32:B33"/>
    <mergeCell ref="B35:B36"/>
    <mergeCell ref="B38:B39"/>
    <mergeCell ref="B41:B42"/>
    <mergeCell ref="B44:B45"/>
    <mergeCell ref="B47:B48"/>
    <mergeCell ref="B50:B51"/>
    <mergeCell ref="A69:B69"/>
    <mergeCell ref="A73:B73"/>
    <mergeCell ref="A65:B65"/>
    <mergeCell ref="B56:B57"/>
    <mergeCell ref="A64:B64"/>
    <mergeCell ref="A68:B68"/>
    <mergeCell ref="A72:B72"/>
    <mergeCell ref="AS4:AS9"/>
    <mergeCell ref="AT4:AT9"/>
    <mergeCell ref="AK4:AK9"/>
    <mergeCell ref="AL4:AL9"/>
    <mergeCell ref="AP4:AP9"/>
    <mergeCell ref="AQ4:AQ9"/>
    <mergeCell ref="AR4:AR9"/>
  </mergeCells>
  <phoneticPr fontId="4"/>
  <dataValidations count="1">
    <dataValidation imeMode="off" allowBlank="1" showInputMessage="1" showErrorMessage="1" sqref="D61:AJ66 D67:AU73 D10:AU60"/>
  </dataValidations>
  <printOptions horizontalCentered="1"/>
  <pageMargins left="0.39370078740157483" right="0.39370078740157483" top="0.59055118110236227" bottom="0.39370078740157483" header="0" footer="0.19685039370078741"/>
  <pageSetup paperSize="9" scale="49" firstPageNumber="6" orientation="portrait" useFirstPageNumber="1" r:id="rId1"/>
  <headerFooter scaleWithDoc="0">
    <oddFooter>&amp;C&amp;"ＭＳ ゴシック,標準"&amp;8－ &amp;P －</oddFooter>
  </headerFooter>
  <colBreaks count="1" manualBreakCount="1">
    <brk id="21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9"/>
  <sheetViews>
    <sheetView zoomScale="70" zoomScaleNormal="70" zoomScaleSheetLayoutView="55" zoomScalePageLayoutView="85" workbookViewId="0">
      <selection activeCell="P14" sqref="P14"/>
    </sheetView>
  </sheetViews>
  <sheetFormatPr defaultRowHeight="18.75" x14ac:dyDescent="0.2"/>
  <cols>
    <col min="1" max="1" width="4.09765625" style="211" customWidth="1"/>
    <col min="2" max="2" width="7.296875" style="211" customWidth="1"/>
    <col min="3" max="3" width="3.69921875" style="211" customWidth="1"/>
    <col min="4" max="4" width="5.296875" style="211" customWidth="1"/>
    <col min="5" max="5" width="3.69921875" style="211" customWidth="1"/>
    <col min="6" max="6" width="5.296875" style="211" customWidth="1"/>
    <col min="7" max="25" width="5.8984375" style="211" customWidth="1"/>
    <col min="26" max="28" width="6.69921875" style="211" customWidth="1"/>
    <col min="29" max="29" width="5.296875" style="211" customWidth="1"/>
    <col min="30" max="30" width="5.5" style="211" customWidth="1"/>
    <col min="31" max="31" width="5.296875" style="211" customWidth="1"/>
    <col min="32" max="32" width="3.69921875" style="211" customWidth="1"/>
    <col min="33" max="33" width="5.296875" style="211" customWidth="1"/>
    <col min="34" max="35" width="3.69921875" style="211" customWidth="1"/>
    <col min="36" max="36" width="6.09765625" style="211" customWidth="1"/>
    <col min="37" max="37" width="5.296875" style="211" customWidth="1"/>
    <col min="38" max="39" width="3.69921875" style="211" customWidth="1"/>
    <col min="40" max="41" width="6.09765625" style="211" customWidth="1"/>
    <col min="42" max="42" width="6.796875" style="211" customWidth="1"/>
    <col min="43" max="46" width="5.296875" style="211" customWidth="1"/>
    <col min="47" max="16384" width="8.796875" style="211"/>
  </cols>
  <sheetData>
    <row r="1" spans="1:46" ht="38.25" x14ac:dyDescent="0.2">
      <c r="A1" s="1036" t="s">
        <v>208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</row>
    <row r="2" spans="1:46" ht="18.95" customHeight="1" x14ac:dyDescent="0.2">
      <c r="A2" s="1037">
        <v>43952</v>
      </c>
      <c r="B2" s="1037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3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</row>
    <row r="3" spans="1:46" ht="24" customHeight="1" x14ac:dyDescent="0.2">
      <c r="A3" s="214"/>
      <c r="B3" s="215"/>
      <c r="C3" s="1038" t="s">
        <v>209</v>
      </c>
      <c r="D3" s="1040" t="s">
        <v>210</v>
      </c>
      <c r="E3" s="1041"/>
      <c r="F3" s="1041"/>
      <c r="G3" s="1038" t="s">
        <v>211</v>
      </c>
      <c r="H3" s="216"/>
      <c r="I3" s="216"/>
      <c r="J3" s="216"/>
      <c r="K3" s="1042" t="s">
        <v>212</v>
      </c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216"/>
      <c r="AA3" s="216"/>
      <c r="AB3" s="216"/>
      <c r="AC3" s="1044" t="s">
        <v>213</v>
      </c>
      <c r="AD3" s="1045"/>
      <c r="AE3" s="216"/>
      <c r="AF3" s="216"/>
      <c r="AG3" s="1042" t="s">
        <v>214</v>
      </c>
      <c r="AH3" s="1042"/>
      <c r="AI3" s="1042"/>
      <c r="AJ3" s="1042"/>
      <c r="AK3" s="1042"/>
      <c r="AL3" s="1042"/>
      <c r="AM3" s="1042"/>
      <c r="AN3" s="1042"/>
      <c r="AO3" s="1042"/>
      <c r="AP3" s="216"/>
      <c r="AQ3" s="1044" t="s">
        <v>215</v>
      </c>
      <c r="AR3" s="1046"/>
      <c r="AS3" s="1046"/>
      <c r="AT3" s="1047"/>
    </row>
    <row r="4" spans="1:46" ht="24" customHeight="1" x14ac:dyDescent="0.2">
      <c r="A4" s="217"/>
      <c r="B4" s="212"/>
      <c r="C4" s="1039"/>
      <c r="D4" s="212"/>
      <c r="E4" s="217"/>
      <c r="F4" s="217"/>
      <c r="G4" s="1039"/>
      <c r="H4" s="212"/>
      <c r="I4" s="212"/>
      <c r="J4" s="212"/>
      <c r="K4" s="217"/>
      <c r="L4" s="212"/>
      <c r="M4" s="212"/>
      <c r="N4" s="217"/>
      <c r="O4" s="212"/>
      <c r="P4" s="212"/>
      <c r="Q4" s="217"/>
      <c r="R4" s="212"/>
      <c r="S4" s="212"/>
      <c r="T4" s="217"/>
      <c r="U4" s="212"/>
      <c r="V4" s="218"/>
      <c r="W4" s="217"/>
      <c r="X4" s="212"/>
      <c r="Y4" s="212"/>
      <c r="Z4" s="217"/>
      <c r="AA4" s="212"/>
      <c r="AB4" s="212"/>
      <c r="AC4" s="1048" t="s">
        <v>216</v>
      </c>
      <c r="AD4" s="1049"/>
      <c r="AE4" s="212"/>
      <c r="AF4" s="219"/>
      <c r="AG4" s="217"/>
      <c r="AH4" s="217"/>
      <c r="AI4" s="217"/>
      <c r="AJ4" s="217"/>
      <c r="AK4" s="217"/>
      <c r="AL4" s="217"/>
      <c r="AM4" s="217"/>
      <c r="AN4" s="217"/>
      <c r="AO4" s="212"/>
      <c r="AP4" s="212"/>
      <c r="AQ4" s="1050" t="s">
        <v>217</v>
      </c>
      <c r="AR4" s="1051"/>
      <c r="AS4" s="219"/>
      <c r="AT4" s="219"/>
    </row>
    <row r="5" spans="1:46" ht="24" customHeight="1" x14ac:dyDescent="0.2">
      <c r="A5" s="217"/>
      <c r="B5" s="212"/>
      <c r="C5" s="1039"/>
      <c r="D5" s="220" t="s">
        <v>218</v>
      </c>
      <c r="E5" s="477" t="s">
        <v>219</v>
      </c>
      <c r="F5" s="217"/>
      <c r="G5" s="1039"/>
      <c r="H5" s="212"/>
      <c r="I5" s="213" t="s">
        <v>220</v>
      </c>
      <c r="J5" s="212"/>
      <c r="K5" s="217"/>
      <c r="L5" s="213" t="s">
        <v>221</v>
      </c>
      <c r="M5" s="212" t="s">
        <v>222</v>
      </c>
      <c r="N5" s="217"/>
      <c r="O5" s="213" t="s">
        <v>223</v>
      </c>
      <c r="P5" s="212"/>
      <c r="Q5" s="217"/>
      <c r="R5" s="213" t="s">
        <v>224</v>
      </c>
      <c r="S5" s="212"/>
      <c r="T5" s="217"/>
      <c r="U5" s="213" t="s">
        <v>225</v>
      </c>
      <c r="V5" s="221" t="s">
        <v>222</v>
      </c>
      <c r="W5" s="217"/>
      <c r="X5" s="213" t="s">
        <v>226</v>
      </c>
      <c r="Y5" s="212"/>
      <c r="Z5" s="477"/>
      <c r="AA5" s="213" t="s">
        <v>227</v>
      </c>
      <c r="AB5" s="220"/>
      <c r="AC5" s="217"/>
      <c r="AD5" s="222"/>
      <c r="AE5" s="220" t="s">
        <v>228</v>
      </c>
      <c r="AF5" s="478" t="s">
        <v>229</v>
      </c>
      <c r="AG5" s="477" t="s">
        <v>133</v>
      </c>
      <c r="AH5" s="477" t="s">
        <v>134</v>
      </c>
      <c r="AI5" s="477" t="s">
        <v>135</v>
      </c>
      <c r="AJ5" s="477" t="s">
        <v>133</v>
      </c>
      <c r="AK5" s="477" t="s">
        <v>136</v>
      </c>
      <c r="AL5" s="477" t="s">
        <v>137</v>
      </c>
      <c r="AM5" s="477" t="s">
        <v>138</v>
      </c>
      <c r="AN5" s="477"/>
      <c r="AO5" s="213" t="s">
        <v>227</v>
      </c>
      <c r="AP5" s="212"/>
      <c r="AQ5" s="1052"/>
      <c r="AR5" s="1053"/>
      <c r="AS5" s="1056" t="s">
        <v>195</v>
      </c>
      <c r="AT5" s="1056" t="s">
        <v>141</v>
      </c>
    </row>
    <row r="6" spans="1:46" ht="24" customHeight="1" x14ac:dyDescent="0.2">
      <c r="A6" s="223" t="s">
        <v>230</v>
      </c>
      <c r="B6" s="224"/>
      <c r="C6" s="1039"/>
      <c r="D6" s="212"/>
      <c r="E6" s="217"/>
      <c r="F6" s="1057" t="s">
        <v>1</v>
      </c>
      <c r="G6" s="1039"/>
      <c r="H6" s="225"/>
      <c r="I6" s="225"/>
      <c r="J6" s="225"/>
      <c r="K6" s="226"/>
      <c r="L6" s="225"/>
      <c r="M6" s="225"/>
      <c r="N6" s="226"/>
      <c r="O6" s="225"/>
      <c r="P6" s="225"/>
      <c r="Q6" s="226"/>
      <c r="R6" s="225"/>
      <c r="S6" s="225"/>
      <c r="T6" s="226"/>
      <c r="U6" s="225"/>
      <c r="V6" s="227"/>
      <c r="W6" s="226"/>
      <c r="X6" s="225"/>
      <c r="Y6" s="225"/>
      <c r="Z6" s="226"/>
      <c r="AA6" s="225"/>
      <c r="AB6" s="225"/>
      <c r="AC6" s="477" t="s">
        <v>231</v>
      </c>
      <c r="AD6" s="478" t="s">
        <v>232</v>
      </c>
      <c r="AE6" s="212"/>
      <c r="AF6" s="1059" t="s">
        <v>228</v>
      </c>
      <c r="AG6" s="217"/>
      <c r="AH6" s="477" t="s">
        <v>233</v>
      </c>
      <c r="AI6" s="477" t="s">
        <v>234</v>
      </c>
      <c r="AJ6" s="217"/>
      <c r="AK6" s="477" t="s">
        <v>144</v>
      </c>
      <c r="AL6" s="477" t="s">
        <v>145</v>
      </c>
      <c r="AM6" s="217"/>
      <c r="AN6" s="226"/>
      <c r="AO6" s="225"/>
      <c r="AP6" s="225"/>
      <c r="AQ6" s="1054"/>
      <c r="AR6" s="1055"/>
      <c r="AS6" s="1039"/>
      <c r="AT6" s="1039"/>
    </row>
    <row r="7" spans="1:46" ht="24" customHeight="1" x14ac:dyDescent="0.2">
      <c r="A7" s="217"/>
      <c r="B7" s="212"/>
      <c r="C7" s="1039"/>
      <c r="D7" s="212"/>
      <c r="E7" s="217"/>
      <c r="F7" s="1058"/>
      <c r="G7" s="1039"/>
      <c r="H7" s="212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9"/>
      <c r="V7" s="228"/>
      <c r="W7" s="228"/>
      <c r="X7" s="217"/>
      <c r="Y7" s="217"/>
      <c r="Z7" s="217"/>
      <c r="AA7" s="217"/>
      <c r="AB7" s="217"/>
      <c r="AC7" s="477" t="s">
        <v>235</v>
      </c>
      <c r="AD7" s="478" t="s">
        <v>236</v>
      </c>
      <c r="AE7" s="212"/>
      <c r="AF7" s="1059"/>
      <c r="AG7" s="217"/>
      <c r="AH7" s="477" t="s">
        <v>133</v>
      </c>
      <c r="AI7" s="477" t="s">
        <v>133</v>
      </c>
      <c r="AJ7" s="217"/>
      <c r="AK7" s="477" t="s">
        <v>133</v>
      </c>
      <c r="AL7" s="477" t="s">
        <v>237</v>
      </c>
      <c r="AM7" s="217"/>
      <c r="AN7" s="217"/>
      <c r="AO7" s="217"/>
      <c r="AP7" s="217"/>
      <c r="AQ7" s="1020" t="s">
        <v>238</v>
      </c>
      <c r="AR7" s="1020" t="s">
        <v>676</v>
      </c>
      <c r="AS7" s="1039"/>
      <c r="AT7" s="1039"/>
    </row>
    <row r="8" spans="1:46" ht="24" customHeight="1" x14ac:dyDescent="0.2">
      <c r="A8" s="217"/>
      <c r="B8" s="212"/>
      <c r="C8" s="1039"/>
      <c r="D8" s="220" t="s">
        <v>228</v>
      </c>
      <c r="E8" s="477" t="s">
        <v>228</v>
      </c>
      <c r="F8" s="217"/>
      <c r="G8" s="1039"/>
      <c r="H8" s="220" t="s">
        <v>148</v>
      </c>
      <c r="I8" s="477" t="s">
        <v>239</v>
      </c>
      <c r="J8" s="477" t="s">
        <v>1</v>
      </c>
      <c r="K8" s="477" t="s">
        <v>148</v>
      </c>
      <c r="L8" s="477" t="s">
        <v>149</v>
      </c>
      <c r="M8" s="477" t="s">
        <v>1</v>
      </c>
      <c r="N8" s="477" t="s">
        <v>148</v>
      </c>
      <c r="O8" s="477" t="s">
        <v>149</v>
      </c>
      <c r="P8" s="477" t="s">
        <v>1</v>
      </c>
      <c r="Q8" s="477" t="s">
        <v>148</v>
      </c>
      <c r="R8" s="477" t="s">
        <v>149</v>
      </c>
      <c r="S8" s="477" t="s">
        <v>1</v>
      </c>
      <c r="T8" s="477" t="s">
        <v>148</v>
      </c>
      <c r="U8" s="478" t="s">
        <v>149</v>
      </c>
      <c r="V8" s="478" t="s">
        <v>1</v>
      </c>
      <c r="W8" s="478" t="s">
        <v>148</v>
      </c>
      <c r="X8" s="477" t="s">
        <v>149</v>
      </c>
      <c r="Y8" s="477" t="s">
        <v>1</v>
      </c>
      <c r="Z8" s="477" t="s">
        <v>148</v>
      </c>
      <c r="AA8" s="477" t="s">
        <v>149</v>
      </c>
      <c r="AB8" s="477" t="s">
        <v>1</v>
      </c>
      <c r="AC8" s="477" t="s">
        <v>240</v>
      </c>
      <c r="AD8" s="478" t="s">
        <v>240</v>
      </c>
      <c r="AE8" s="220" t="s">
        <v>150</v>
      </c>
      <c r="AF8" s="478" t="s">
        <v>150</v>
      </c>
      <c r="AG8" s="477" t="s">
        <v>151</v>
      </c>
      <c r="AH8" s="477" t="s">
        <v>152</v>
      </c>
      <c r="AI8" s="477" t="s">
        <v>152</v>
      </c>
      <c r="AJ8" s="477" t="s">
        <v>152</v>
      </c>
      <c r="AK8" s="477" t="s">
        <v>152</v>
      </c>
      <c r="AL8" s="477" t="s">
        <v>241</v>
      </c>
      <c r="AM8" s="477" t="s">
        <v>153</v>
      </c>
      <c r="AN8" s="477" t="s">
        <v>148</v>
      </c>
      <c r="AO8" s="477" t="s">
        <v>149</v>
      </c>
      <c r="AP8" s="477" t="s">
        <v>1</v>
      </c>
      <c r="AQ8" s="1021"/>
      <c r="AR8" s="1021"/>
      <c r="AS8" s="1039"/>
      <c r="AT8" s="1039"/>
    </row>
    <row r="9" spans="1:46" ht="24" customHeight="1" x14ac:dyDescent="0.2">
      <c r="A9" s="217"/>
      <c r="B9" s="212"/>
      <c r="C9" s="1039"/>
      <c r="D9" s="212"/>
      <c r="E9" s="217"/>
      <c r="F9" s="217"/>
      <c r="G9" s="1039"/>
      <c r="H9" s="212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22"/>
      <c r="V9" s="229"/>
      <c r="W9" s="222"/>
      <c r="X9" s="217"/>
      <c r="Y9" s="217"/>
      <c r="Z9" s="217"/>
      <c r="AA9" s="217"/>
      <c r="AB9" s="217"/>
      <c r="AC9" s="217"/>
      <c r="AD9" s="222"/>
      <c r="AE9" s="212"/>
      <c r="AF9" s="229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1021"/>
      <c r="AR9" s="1022"/>
      <c r="AS9" s="230"/>
      <c r="AT9" s="229"/>
    </row>
    <row r="10" spans="1:46" s="741" customFormat="1" ht="26.1" customHeight="1" x14ac:dyDescent="0.2">
      <c r="A10" s="735"/>
      <c r="B10" s="736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8"/>
      <c r="W10" s="738"/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9"/>
      <c r="AS10" s="740"/>
      <c r="AT10" s="737"/>
    </row>
    <row r="11" spans="1:46" s="741" customFormat="1" ht="26.1" customHeight="1" x14ac:dyDescent="0.2">
      <c r="A11" s="1030" t="s">
        <v>242</v>
      </c>
      <c r="B11" s="1031"/>
      <c r="C11" s="231">
        <v>179</v>
      </c>
      <c r="D11" s="232">
        <f>SUM(D12:D14)</f>
        <v>994</v>
      </c>
      <c r="E11" s="232">
        <f>SUM(E12:E14)</f>
        <v>5</v>
      </c>
      <c r="F11" s="232">
        <f>SUM(F12:F14)</f>
        <v>999</v>
      </c>
      <c r="G11" s="232">
        <f t="shared" ref="G11:AT11" si="0">SUM(G12:G14)</f>
        <v>11852</v>
      </c>
      <c r="H11" s="232">
        <f t="shared" si="0"/>
        <v>19420</v>
      </c>
      <c r="I11" s="232">
        <f t="shared" si="0"/>
        <v>18484</v>
      </c>
      <c r="J11" s="232">
        <f t="shared" si="0"/>
        <v>37904</v>
      </c>
      <c r="K11" s="232">
        <f t="shared" si="0"/>
        <v>19500</v>
      </c>
      <c r="L11" s="232">
        <f t="shared" si="0"/>
        <v>18720</v>
      </c>
      <c r="M11" s="232">
        <f t="shared" si="0"/>
        <v>38220</v>
      </c>
      <c r="N11" s="232">
        <f t="shared" si="0"/>
        <v>19871</v>
      </c>
      <c r="O11" s="232">
        <f t="shared" si="0"/>
        <v>19374</v>
      </c>
      <c r="P11" s="232">
        <f t="shared" si="0"/>
        <v>39997</v>
      </c>
      <c r="Q11" s="232">
        <f t="shared" si="0"/>
        <v>20429</v>
      </c>
      <c r="R11" s="232">
        <f t="shared" si="0"/>
        <v>19543</v>
      </c>
      <c r="S11" s="232">
        <f t="shared" si="0"/>
        <v>40097</v>
      </c>
      <c r="T11" s="232">
        <f t="shared" si="0"/>
        <v>20580</v>
      </c>
      <c r="U11" s="232">
        <f t="shared" si="0"/>
        <v>19473</v>
      </c>
      <c r="V11" s="233">
        <f t="shared" si="0"/>
        <v>40964</v>
      </c>
      <c r="W11" s="233">
        <f t="shared" si="0"/>
        <v>20859</v>
      </c>
      <c r="X11" s="232">
        <f t="shared" si="0"/>
        <v>20143</v>
      </c>
      <c r="Y11" s="232">
        <f t="shared" si="0"/>
        <v>41204</v>
      </c>
      <c r="Z11" s="232">
        <f t="shared" si="0"/>
        <v>120659</v>
      </c>
      <c r="AA11" s="232">
        <f t="shared" si="0"/>
        <v>115737</v>
      </c>
      <c r="AB11" s="232">
        <f t="shared" si="0"/>
        <v>236396</v>
      </c>
      <c r="AC11" s="232">
        <f t="shared" si="0"/>
        <v>2978</v>
      </c>
      <c r="AD11" s="232">
        <f t="shared" si="0"/>
        <v>11405</v>
      </c>
      <c r="AE11" s="232">
        <f t="shared" si="0"/>
        <v>971</v>
      </c>
      <c r="AF11" s="232">
        <f t="shared" si="0"/>
        <v>5</v>
      </c>
      <c r="AG11" s="232">
        <f t="shared" si="0"/>
        <v>998</v>
      </c>
      <c r="AH11" s="232">
        <f t="shared" si="0"/>
        <v>213</v>
      </c>
      <c r="AI11" s="232">
        <f t="shared" si="0"/>
        <v>3</v>
      </c>
      <c r="AJ11" s="232">
        <f t="shared" si="0"/>
        <v>15410</v>
      </c>
      <c r="AK11" s="232">
        <f t="shared" si="0"/>
        <v>1023</v>
      </c>
      <c r="AL11" s="232">
        <f t="shared" si="0"/>
        <v>337</v>
      </c>
      <c r="AM11" s="232">
        <f t="shared" si="0"/>
        <v>54</v>
      </c>
      <c r="AN11" s="232">
        <f t="shared" si="0"/>
        <v>8792</v>
      </c>
      <c r="AO11" s="232">
        <f>SUM(AO12:AO14)</f>
        <v>10224</v>
      </c>
      <c r="AP11" s="232">
        <f t="shared" si="0"/>
        <v>19016</v>
      </c>
      <c r="AQ11" s="232">
        <f t="shared" si="0"/>
        <v>1019</v>
      </c>
      <c r="AR11" s="232">
        <f t="shared" si="0"/>
        <v>29</v>
      </c>
      <c r="AS11" s="232">
        <f t="shared" si="0"/>
        <v>2552</v>
      </c>
      <c r="AT11" s="233">
        <f t="shared" si="0"/>
        <v>3600</v>
      </c>
    </row>
    <row r="12" spans="1:46" s="741" customFormat="1" ht="26.1" customHeight="1" x14ac:dyDescent="0.2">
      <c r="A12" s="1030" t="s">
        <v>155</v>
      </c>
      <c r="B12" s="1031"/>
      <c r="C12" s="231">
        <v>0</v>
      </c>
      <c r="D12" s="233">
        <f t="shared" ref="D12:Y12" si="1">SUM(D16:D29)</f>
        <v>987</v>
      </c>
      <c r="E12" s="233">
        <f t="shared" si="1"/>
        <v>5</v>
      </c>
      <c r="F12" s="233">
        <f t="shared" si="1"/>
        <v>992</v>
      </c>
      <c r="G12" s="233">
        <f t="shared" si="1"/>
        <v>11789</v>
      </c>
      <c r="H12" s="233">
        <f t="shared" si="1"/>
        <v>19297</v>
      </c>
      <c r="I12" s="233">
        <f t="shared" si="1"/>
        <v>18327</v>
      </c>
      <c r="J12" s="182">
        <f t="shared" si="1"/>
        <v>37624</v>
      </c>
      <c r="K12" s="233">
        <f t="shared" si="1"/>
        <v>19364</v>
      </c>
      <c r="L12" s="233">
        <f t="shared" si="1"/>
        <v>18575</v>
      </c>
      <c r="M12" s="182">
        <f t="shared" si="1"/>
        <v>37939</v>
      </c>
      <c r="N12" s="233">
        <f t="shared" si="1"/>
        <v>19729</v>
      </c>
      <c r="O12" s="233">
        <f t="shared" si="1"/>
        <v>19233</v>
      </c>
      <c r="P12" s="182">
        <f t="shared" si="1"/>
        <v>39714</v>
      </c>
      <c r="Q12" s="233">
        <f t="shared" si="1"/>
        <v>20283</v>
      </c>
      <c r="R12" s="233">
        <f t="shared" si="1"/>
        <v>19390</v>
      </c>
      <c r="S12" s="182">
        <f t="shared" si="1"/>
        <v>39798</v>
      </c>
      <c r="T12" s="233">
        <f t="shared" si="1"/>
        <v>20454</v>
      </c>
      <c r="U12" s="233">
        <f t="shared" si="1"/>
        <v>19316</v>
      </c>
      <c r="V12" s="234">
        <f t="shared" si="1"/>
        <v>40681</v>
      </c>
      <c r="W12" s="233">
        <f t="shared" si="1"/>
        <v>20717</v>
      </c>
      <c r="X12" s="233">
        <f t="shared" si="1"/>
        <v>19994</v>
      </c>
      <c r="Y12" s="182">
        <f t="shared" si="1"/>
        <v>40913</v>
      </c>
      <c r="Z12" s="233">
        <f t="shared" ref="Z12:AA14" si="2">H12+K12+N12+Q12+T12+W12</f>
        <v>119844</v>
      </c>
      <c r="AA12" s="233">
        <f t="shared" si="2"/>
        <v>114835</v>
      </c>
      <c r="AB12" s="182">
        <f>Z12+AA12</f>
        <v>234679</v>
      </c>
      <c r="AC12" s="233">
        <f>SUM(AC16:AC29)</f>
        <v>2975</v>
      </c>
      <c r="AD12" s="233">
        <f>SUM(AD16:AD29)</f>
        <v>11395</v>
      </c>
      <c r="AE12" s="233">
        <f t="shared" ref="AE12:AT12" si="3">SUM(AE16:AE29)</f>
        <v>969</v>
      </c>
      <c r="AF12" s="233">
        <f t="shared" si="3"/>
        <v>1</v>
      </c>
      <c r="AG12" s="233">
        <f t="shared" si="3"/>
        <v>997</v>
      </c>
      <c r="AH12" s="233">
        <f t="shared" si="3"/>
        <v>209</v>
      </c>
      <c r="AI12" s="233">
        <f t="shared" si="3"/>
        <v>3</v>
      </c>
      <c r="AJ12" s="233">
        <f t="shared" si="3"/>
        <v>15338</v>
      </c>
      <c r="AK12" s="233">
        <f t="shared" si="3"/>
        <v>1018</v>
      </c>
      <c r="AL12" s="233">
        <f t="shared" si="3"/>
        <v>332</v>
      </c>
      <c r="AM12" s="233">
        <f t="shared" si="3"/>
        <v>54</v>
      </c>
      <c r="AN12" s="233">
        <f t="shared" si="3"/>
        <v>8735</v>
      </c>
      <c r="AO12" s="233">
        <f t="shared" si="3"/>
        <v>10186</v>
      </c>
      <c r="AP12" s="233">
        <f t="shared" si="3"/>
        <v>18921</v>
      </c>
      <c r="AQ12" s="233">
        <f t="shared" si="3"/>
        <v>1019</v>
      </c>
      <c r="AR12" s="233">
        <f t="shared" si="3"/>
        <v>29</v>
      </c>
      <c r="AS12" s="233">
        <f t="shared" si="3"/>
        <v>2547</v>
      </c>
      <c r="AT12" s="233">
        <f t="shared" si="3"/>
        <v>3595</v>
      </c>
    </row>
    <row r="13" spans="1:46" s="741" customFormat="1" ht="26.1" customHeight="1" x14ac:dyDescent="0.2">
      <c r="A13" s="1030" t="s">
        <v>156</v>
      </c>
      <c r="B13" s="1031"/>
      <c r="C13" s="231">
        <v>0</v>
      </c>
      <c r="D13" s="235">
        <v>4</v>
      </c>
      <c r="E13" s="235">
        <v>0</v>
      </c>
      <c r="F13" s="231">
        <f>D13+E13</f>
        <v>4</v>
      </c>
      <c r="G13" s="235">
        <v>51</v>
      </c>
      <c r="H13" s="235">
        <v>115</v>
      </c>
      <c r="I13" s="235">
        <v>144</v>
      </c>
      <c r="J13" s="182">
        <f>H13+I13</f>
        <v>259</v>
      </c>
      <c r="K13" s="235">
        <v>125</v>
      </c>
      <c r="L13" s="235">
        <v>133</v>
      </c>
      <c r="M13" s="182">
        <f>K13+L13</f>
        <v>258</v>
      </c>
      <c r="N13" s="235">
        <v>129</v>
      </c>
      <c r="O13" s="235">
        <v>132</v>
      </c>
      <c r="P13" s="182">
        <f>N13+O13</f>
        <v>261</v>
      </c>
      <c r="Q13" s="235">
        <v>132</v>
      </c>
      <c r="R13" s="235">
        <v>142</v>
      </c>
      <c r="S13" s="182">
        <f>Q13+R13</f>
        <v>274</v>
      </c>
      <c r="T13" s="235">
        <v>117</v>
      </c>
      <c r="U13" s="235">
        <v>138</v>
      </c>
      <c r="V13" s="234">
        <f>T13+U13</f>
        <v>255</v>
      </c>
      <c r="W13" s="235">
        <v>131</v>
      </c>
      <c r="X13" s="235">
        <v>139</v>
      </c>
      <c r="Y13" s="182">
        <f>W13+X13</f>
        <v>270</v>
      </c>
      <c r="Z13" s="233">
        <f t="shared" si="2"/>
        <v>749</v>
      </c>
      <c r="AA13" s="233">
        <f t="shared" si="2"/>
        <v>828</v>
      </c>
      <c r="AB13" s="182">
        <f>Z13+AA13</f>
        <v>1577</v>
      </c>
      <c r="AC13" s="231">
        <v>3</v>
      </c>
      <c r="AD13" s="231">
        <v>10</v>
      </c>
      <c r="AE13" s="231">
        <v>0</v>
      </c>
      <c r="AF13" s="231">
        <v>4</v>
      </c>
      <c r="AG13" s="231">
        <v>0</v>
      </c>
      <c r="AH13" s="231">
        <v>4</v>
      </c>
      <c r="AI13" s="231">
        <v>0</v>
      </c>
      <c r="AJ13" s="231">
        <v>61</v>
      </c>
      <c r="AK13" s="231">
        <v>4</v>
      </c>
      <c r="AL13" s="231">
        <v>5</v>
      </c>
      <c r="AM13" s="231">
        <v>0</v>
      </c>
      <c r="AN13" s="231">
        <v>51</v>
      </c>
      <c r="AO13" s="231">
        <v>27</v>
      </c>
      <c r="AP13" s="231">
        <f>AN13+AO13</f>
        <v>78</v>
      </c>
      <c r="AQ13" s="235">
        <v>0</v>
      </c>
      <c r="AR13" s="236">
        <v>0</v>
      </c>
      <c r="AS13" s="237">
        <v>4</v>
      </c>
      <c r="AT13" s="231">
        <f>SUM(AQ13:AS13)</f>
        <v>4</v>
      </c>
    </row>
    <row r="14" spans="1:46" s="741" customFormat="1" ht="26.1" customHeight="1" x14ac:dyDescent="0.2">
      <c r="A14" s="1030" t="s">
        <v>157</v>
      </c>
      <c r="B14" s="1031"/>
      <c r="C14" s="231">
        <v>0</v>
      </c>
      <c r="D14" s="235">
        <v>3</v>
      </c>
      <c r="E14" s="235">
        <v>0</v>
      </c>
      <c r="F14" s="231">
        <f>D14+E14</f>
        <v>3</v>
      </c>
      <c r="G14" s="235">
        <v>12</v>
      </c>
      <c r="H14" s="235">
        <v>8</v>
      </c>
      <c r="I14" s="235">
        <v>13</v>
      </c>
      <c r="J14" s="182">
        <f>H14+I14</f>
        <v>21</v>
      </c>
      <c r="K14" s="235">
        <v>11</v>
      </c>
      <c r="L14" s="235">
        <v>12</v>
      </c>
      <c r="M14" s="182">
        <f>K14+L14</f>
        <v>23</v>
      </c>
      <c r="N14" s="235">
        <v>13</v>
      </c>
      <c r="O14" s="235">
        <v>9</v>
      </c>
      <c r="P14" s="182">
        <f>N14+O14</f>
        <v>22</v>
      </c>
      <c r="Q14" s="235">
        <v>14</v>
      </c>
      <c r="R14" s="235">
        <v>11</v>
      </c>
      <c r="S14" s="182">
        <f>Q14+R14</f>
        <v>25</v>
      </c>
      <c r="T14" s="235">
        <v>9</v>
      </c>
      <c r="U14" s="235">
        <v>19</v>
      </c>
      <c r="V14" s="234">
        <f>T14+U14</f>
        <v>28</v>
      </c>
      <c r="W14" s="235">
        <v>11</v>
      </c>
      <c r="X14" s="235">
        <v>10</v>
      </c>
      <c r="Y14" s="182">
        <f>W14+X14</f>
        <v>21</v>
      </c>
      <c r="Z14" s="233">
        <f t="shared" si="2"/>
        <v>66</v>
      </c>
      <c r="AA14" s="233">
        <f t="shared" si="2"/>
        <v>74</v>
      </c>
      <c r="AB14" s="182">
        <f>Z14+AA14</f>
        <v>140</v>
      </c>
      <c r="AC14" s="235">
        <v>0</v>
      </c>
      <c r="AD14" s="235">
        <v>0</v>
      </c>
      <c r="AE14" s="235">
        <v>2</v>
      </c>
      <c r="AF14" s="231">
        <v>0</v>
      </c>
      <c r="AG14" s="235">
        <v>1</v>
      </c>
      <c r="AH14" s="231">
        <v>0</v>
      </c>
      <c r="AI14" s="231">
        <v>0</v>
      </c>
      <c r="AJ14" s="235">
        <v>11</v>
      </c>
      <c r="AK14" s="235">
        <v>1</v>
      </c>
      <c r="AL14" s="235">
        <v>0</v>
      </c>
      <c r="AM14" s="235">
        <v>0</v>
      </c>
      <c r="AN14" s="235">
        <v>6</v>
      </c>
      <c r="AO14" s="235">
        <v>11</v>
      </c>
      <c r="AP14" s="231">
        <f>AN14+AO14</f>
        <v>17</v>
      </c>
      <c r="AQ14" s="235">
        <v>0</v>
      </c>
      <c r="AR14" s="236">
        <v>0</v>
      </c>
      <c r="AS14" s="238">
        <v>1</v>
      </c>
      <c r="AT14" s="239">
        <f t="shared" ref="AT14" si="4">SUM(AQ14:AS14)</f>
        <v>1</v>
      </c>
    </row>
    <row r="15" spans="1:46" s="741" customFormat="1" ht="26.1" customHeight="1" x14ac:dyDescent="0.2">
      <c r="A15" s="742"/>
      <c r="B15" s="743"/>
      <c r="C15" s="744"/>
      <c r="D15" s="745"/>
      <c r="E15" s="745"/>
      <c r="F15" s="744"/>
      <c r="G15" s="745"/>
      <c r="H15" s="745"/>
      <c r="I15" s="745"/>
      <c r="J15" s="744"/>
      <c r="K15" s="745"/>
      <c r="L15" s="745"/>
      <c r="M15" s="744"/>
      <c r="N15" s="745"/>
      <c r="O15" s="745"/>
      <c r="P15" s="744"/>
      <c r="Q15" s="745"/>
      <c r="R15" s="745"/>
      <c r="S15" s="744"/>
      <c r="T15" s="745"/>
      <c r="U15" s="745"/>
      <c r="V15" s="746"/>
      <c r="W15" s="747"/>
      <c r="X15" s="745"/>
      <c r="Y15" s="744"/>
      <c r="Z15" s="746"/>
      <c r="AA15" s="746"/>
      <c r="AB15" s="744"/>
      <c r="AC15" s="745"/>
      <c r="AD15" s="745"/>
      <c r="AE15" s="745"/>
      <c r="AF15" s="745"/>
      <c r="AG15" s="745"/>
      <c r="AH15" s="745"/>
      <c r="AI15" s="745"/>
      <c r="AJ15" s="745"/>
      <c r="AK15" s="745"/>
      <c r="AL15" s="745"/>
      <c r="AM15" s="745"/>
      <c r="AN15" s="745"/>
      <c r="AO15" s="745"/>
      <c r="AP15" s="744"/>
      <c r="AQ15" s="745"/>
      <c r="AR15" s="748"/>
      <c r="AS15" s="749"/>
      <c r="AT15" s="750"/>
    </row>
    <row r="16" spans="1:46" s="741" customFormat="1" ht="51" customHeight="1" x14ac:dyDescent="0.2">
      <c r="A16" s="735"/>
      <c r="B16" s="751" t="s">
        <v>197</v>
      </c>
      <c r="C16" s="752">
        <v>24</v>
      </c>
      <c r="D16" s="753">
        <v>59</v>
      </c>
      <c r="E16" s="754">
        <v>0</v>
      </c>
      <c r="F16" s="753">
        <f>D16+E16</f>
        <v>59</v>
      </c>
      <c r="G16" s="754">
        <v>673</v>
      </c>
      <c r="H16" s="753">
        <v>863</v>
      </c>
      <c r="I16" s="754">
        <v>883</v>
      </c>
      <c r="J16" s="753">
        <f>H16+I16</f>
        <v>1746</v>
      </c>
      <c r="K16" s="754">
        <v>893</v>
      </c>
      <c r="L16" s="753">
        <v>809</v>
      </c>
      <c r="M16" s="753">
        <f>K16+L16</f>
        <v>1702</v>
      </c>
      <c r="N16" s="753">
        <v>920</v>
      </c>
      <c r="O16" s="754">
        <v>905</v>
      </c>
      <c r="P16" s="753">
        <v>1902</v>
      </c>
      <c r="Q16" s="754">
        <v>923</v>
      </c>
      <c r="R16" s="753">
        <v>967</v>
      </c>
      <c r="S16" s="753">
        <v>1906</v>
      </c>
      <c r="T16" s="663">
        <v>983</v>
      </c>
      <c r="U16" s="663">
        <v>916</v>
      </c>
      <c r="V16" s="753">
        <v>1862</v>
      </c>
      <c r="W16" s="752">
        <v>979</v>
      </c>
      <c r="X16" s="753">
        <v>887</v>
      </c>
      <c r="Y16" s="753">
        <v>2019</v>
      </c>
      <c r="Z16" s="241">
        <f>H16+K16+N16+Q16+T16+W16</f>
        <v>5561</v>
      </c>
      <c r="AA16" s="241">
        <f>I16+L16+O16+R16+U16+X16</f>
        <v>5367</v>
      </c>
      <c r="AB16" s="753">
        <f>Z16+AA16</f>
        <v>10928</v>
      </c>
      <c r="AC16" s="754">
        <v>197</v>
      </c>
      <c r="AD16" s="753">
        <v>521</v>
      </c>
      <c r="AE16" s="754">
        <v>59</v>
      </c>
      <c r="AF16" s="753">
        <v>0</v>
      </c>
      <c r="AG16" s="754">
        <v>64</v>
      </c>
      <c r="AH16" s="753">
        <v>12</v>
      </c>
      <c r="AI16" s="754">
        <v>0</v>
      </c>
      <c r="AJ16" s="753">
        <v>881</v>
      </c>
      <c r="AK16" s="754">
        <v>61</v>
      </c>
      <c r="AL16" s="753">
        <v>22</v>
      </c>
      <c r="AM16" s="754">
        <v>4</v>
      </c>
      <c r="AN16" s="753">
        <v>527</v>
      </c>
      <c r="AO16" s="754">
        <v>576</v>
      </c>
      <c r="AP16" s="753">
        <f t="shared" ref="AP16:AP18" si="5">AN16+AO16</f>
        <v>1103</v>
      </c>
      <c r="AQ16" s="755">
        <v>61</v>
      </c>
      <c r="AR16" s="754">
        <v>0</v>
      </c>
      <c r="AS16" s="753">
        <v>167</v>
      </c>
      <c r="AT16" s="755">
        <f>SUM(AQ16:AS16)</f>
        <v>228</v>
      </c>
    </row>
    <row r="17" spans="1:46" s="741" customFormat="1" ht="51.6" customHeight="1" x14ac:dyDescent="0.2">
      <c r="A17" s="756"/>
      <c r="B17" s="757" t="s">
        <v>243</v>
      </c>
      <c r="C17" s="758">
        <v>8</v>
      </c>
      <c r="D17" s="759">
        <v>260</v>
      </c>
      <c r="E17" s="760">
        <v>3</v>
      </c>
      <c r="F17" s="759">
        <f>D17+E17</f>
        <v>263</v>
      </c>
      <c r="G17" s="760">
        <v>4209</v>
      </c>
      <c r="H17" s="759">
        <v>9237</v>
      </c>
      <c r="I17" s="760">
        <v>8743</v>
      </c>
      <c r="J17" s="759">
        <f>H17+I17</f>
        <v>17980</v>
      </c>
      <c r="K17" s="760">
        <v>9202</v>
      </c>
      <c r="L17" s="759">
        <v>8783</v>
      </c>
      <c r="M17" s="759">
        <f>K17+L17</f>
        <v>17985</v>
      </c>
      <c r="N17" s="759">
        <v>9208</v>
      </c>
      <c r="O17" s="760">
        <v>9082</v>
      </c>
      <c r="P17" s="759">
        <v>18668</v>
      </c>
      <c r="Q17" s="760">
        <v>9664</v>
      </c>
      <c r="R17" s="759">
        <v>9146</v>
      </c>
      <c r="S17" s="759">
        <v>18669</v>
      </c>
      <c r="T17" s="664">
        <v>9601</v>
      </c>
      <c r="U17" s="664">
        <v>9165</v>
      </c>
      <c r="V17" s="759">
        <v>18991</v>
      </c>
      <c r="W17" s="758">
        <v>9635</v>
      </c>
      <c r="X17" s="759">
        <v>9459</v>
      </c>
      <c r="Y17" s="759">
        <v>18983</v>
      </c>
      <c r="Z17" s="744">
        <f>H17+K17+N17+Q17+T17+W17</f>
        <v>56547</v>
      </c>
      <c r="AA17" s="744">
        <f>I17+L17+O17+R17+U17+X17</f>
        <v>54378</v>
      </c>
      <c r="AB17" s="759">
        <f>Z17+AA17</f>
        <v>110925</v>
      </c>
      <c r="AC17" s="760">
        <v>631</v>
      </c>
      <c r="AD17" s="759">
        <v>2941</v>
      </c>
      <c r="AE17" s="760">
        <v>258</v>
      </c>
      <c r="AF17" s="759">
        <v>0</v>
      </c>
      <c r="AG17" s="760">
        <v>277</v>
      </c>
      <c r="AH17" s="759">
        <v>67</v>
      </c>
      <c r="AI17" s="760">
        <v>0</v>
      </c>
      <c r="AJ17" s="759">
        <v>5442</v>
      </c>
      <c r="AK17" s="760">
        <v>293</v>
      </c>
      <c r="AL17" s="759">
        <v>106</v>
      </c>
      <c r="AM17" s="760">
        <v>1</v>
      </c>
      <c r="AN17" s="759">
        <v>2807</v>
      </c>
      <c r="AO17" s="760">
        <v>3637</v>
      </c>
      <c r="AP17" s="759">
        <f t="shared" si="5"/>
        <v>6444</v>
      </c>
      <c r="AQ17" s="761">
        <v>299</v>
      </c>
      <c r="AR17" s="760">
        <v>29</v>
      </c>
      <c r="AS17" s="759">
        <v>450</v>
      </c>
      <c r="AT17" s="761">
        <f t="shared" ref="AT17:AT29" si="6">SUM(AQ17:AS17)</f>
        <v>778</v>
      </c>
    </row>
    <row r="18" spans="1:46" s="741" customFormat="1" ht="51" customHeight="1" x14ac:dyDescent="0.2">
      <c r="A18" s="1032" t="s">
        <v>244</v>
      </c>
      <c r="B18" s="757" t="s">
        <v>198</v>
      </c>
      <c r="C18" s="758">
        <v>20</v>
      </c>
      <c r="D18" s="759">
        <v>56</v>
      </c>
      <c r="E18" s="760">
        <v>1</v>
      </c>
      <c r="F18" s="759">
        <f t="shared" ref="F18:F28" si="7">D18+E18</f>
        <v>57</v>
      </c>
      <c r="G18" s="760">
        <v>509</v>
      </c>
      <c r="H18" s="759">
        <v>628</v>
      </c>
      <c r="I18" s="760">
        <v>669</v>
      </c>
      <c r="J18" s="759">
        <f t="shared" ref="J18:J28" si="8">H18+I18</f>
        <v>1297</v>
      </c>
      <c r="K18" s="760">
        <v>670</v>
      </c>
      <c r="L18" s="759">
        <v>618</v>
      </c>
      <c r="M18" s="759">
        <f t="shared" ref="M18:M28" si="9">K18+L18</f>
        <v>1288</v>
      </c>
      <c r="N18" s="759">
        <v>684</v>
      </c>
      <c r="O18" s="760">
        <v>647</v>
      </c>
      <c r="P18" s="759">
        <v>1363</v>
      </c>
      <c r="Q18" s="760">
        <v>728</v>
      </c>
      <c r="R18" s="759">
        <v>642</v>
      </c>
      <c r="S18" s="759">
        <v>1407</v>
      </c>
      <c r="T18" s="664">
        <v>714</v>
      </c>
      <c r="U18" s="664">
        <v>683</v>
      </c>
      <c r="V18" s="759">
        <v>1394</v>
      </c>
      <c r="W18" s="758">
        <v>736</v>
      </c>
      <c r="X18" s="759">
        <v>654</v>
      </c>
      <c r="Y18" s="759">
        <v>1436</v>
      </c>
      <c r="Z18" s="744">
        <f t="shared" ref="Z18:Z29" si="10">H18+K18+N18+Q18+T18+W18</f>
        <v>4160</v>
      </c>
      <c r="AA18" s="744">
        <f t="shared" ref="AA18:AA29" si="11">I18+L18+O18+R18+U18+X18</f>
        <v>3913</v>
      </c>
      <c r="AB18" s="759">
        <f t="shared" ref="AB18:AB29" si="12">Z18+AA18</f>
        <v>8073</v>
      </c>
      <c r="AC18" s="760">
        <v>129</v>
      </c>
      <c r="AD18" s="759">
        <v>294</v>
      </c>
      <c r="AE18" s="760">
        <v>56</v>
      </c>
      <c r="AF18" s="759">
        <v>0</v>
      </c>
      <c r="AG18" s="760">
        <v>55</v>
      </c>
      <c r="AH18" s="759">
        <v>11</v>
      </c>
      <c r="AI18" s="760">
        <v>2</v>
      </c>
      <c r="AJ18" s="759">
        <v>639</v>
      </c>
      <c r="AK18" s="760">
        <v>54</v>
      </c>
      <c r="AL18" s="759">
        <v>20</v>
      </c>
      <c r="AM18" s="760">
        <v>22</v>
      </c>
      <c r="AN18" s="759">
        <v>399</v>
      </c>
      <c r="AO18" s="760">
        <v>460</v>
      </c>
      <c r="AP18" s="759">
        <f t="shared" si="5"/>
        <v>859</v>
      </c>
      <c r="AQ18" s="761">
        <v>51</v>
      </c>
      <c r="AR18" s="760">
        <v>0</v>
      </c>
      <c r="AS18" s="759">
        <v>171</v>
      </c>
      <c r="AT18" s="761">
        <f t="shared" si="6"/>
        <v>222</v>
      </c>
    </row>
    <row r="19" spans="1:46" s="741" customFormat="1" ht="51.6" customHeight="1" x14ac:dyDescent="0.2">
      <c r="A19" s="1033"/>
      <c r="B19" s="757" t="s">
        <v>199</v>
      </c>
      <c r="C19" s="758">
        <v>11</v>
      </c>
      <c r="D19" s="759">
        <v>70</v>
      </c>
      <c r="E19" s="760">
        <v>0</v>
      </c>
      <c r="F19" s="759">
        <f t="shared" si="7"/>
        <v>70</v>
      </c>
      <c r="G19" s="760">
        <v>867</v>
      </c>
      <c r="H19" s="759">
        <v>1473</v>
      </c>
      <c r="I19" s="760">
        <v>1301</v>
      </c>
      <c r="J19" s="759">
        <f t="shared" si="8"/>
        <v>2774</v>
      </c>
      <c r="K19" s="760">
        <v>1449</v>
      </c>
      <c r="L19" s="759">
        <v>1409</v>
      </c>
      <c r="M19" s="759">
        <f t="shared" si="9"/>
        <v>2858</v>
      </c>
      <c r="N19" s="759">
        <v>1476</v>
      </c>
      <c r="O19" s="760">
        <v>1416</v>
      </c>
      <c r="P19" s="759">
        <v>2947</v>
      </c>
      <c r="Q19" s="760">
        <v>1490</v>
      </c>
      <c r="R19" s="759">
        <v>1444</v>
      </c>
      <c r="S19" s="759">
        <v>2970</v>
      </c>
      <c r="T19" s="664">
        <v>1496</v>
      </c>
      <c r="U19" s="664">
        <v>1466</v>
      </c>
      <c r="V19" s="759">
        <v>3091</v>
      </c>
      <c r="W19" s="758">
        <v>1554</v>
      </c>
      <c r="X19" s="759">
        <v>1517</v>
      </c>
      <c r="Y19" s="759">
        <v>3065</v>
      </c>
      <c r="Z19" s="744">
        <f t="shared" si="10"/>
        <v>8938</v>
      </c>
      <c r="AA19" s="744">
        <f t="shared" si="11"/>
        <v>8553</v>
      </c>
      <c r="AB19" s="759">
        <f t="shared" si="12"/>
        <v>17491</v>
      </c>
      <c r="AC19" s="760">
        <v>220</v>
      </c>
      <c r="AD19" s="759">
        <v>892</v>
      </c>
      <c r="AE19" s="760">
        <v>68</v>
      </c>
      <c r="AF19" s="759">
        <v>0</v>
      </c>
      <c r="AG19" s="760">
        <v>70</v>
      </c>
      <c r="AH19" s="759">
        <v>14</v>
      </c>
      <c r="AI19" s="760">
        <v>0</v>
      </c>
      <c r="AJ19" s="759">
        <v>1175</v>
      </c>
      <c r="AK19" s="760">
        <v>73</v>
      </c>
      <c r="AL19" s="759">
        <v>19</v>
      </c>
      <c r="AM19" s="760">
        <v>2</v>
      </c>
      <c r="AN19" s="759">
        <v>699</v>
      </c>
      <c r="AO19" s="760">
        <v>722</v>
      </c>
      <c r="AP19" s="759">
        <f>AN19+AO19</f>
        <v>1421</v>
      </c>
      <c r="AQ19" s="761">
        <v>76</v>
      </c>
      <c r="AR19" s="760">
        <v>0</v>
      </c>
      <c r="AS19" s="759">
        <v>161</v>
      </c>
      <c r="AT19" s="761">
        <f t="shared" si="6"/>
        <v>237</v>
      </c>
    </row>
    <row r="20" spans="1:46" s="741" customFormat="1" ht="51.6" customHeight="1" x14ac:dyDescent="0.2">
      <c r="A20" s="1033"/>
      <c r="B20" s="757" t="s">
        <v>200</v>
      </c>
      <c r="C20" s="758">
        <v>7</v>
      </c>
      <c r="D20" s="759">
        <v>27</v>
      </c>
      <c r="E20" s="760">
        <v>0</v>
      </c>
      <c r="F20" s="759">
        <f t="shared" si="7"/>
        <v>27</v>
      </c>
      <c r="G20" s="760">
        <v>212</v>
      </c>
      <c r="H20" s="759">
        <v>220</v>
      </c>
      <c r="I20" s="760">
        <v>220</v>
      </c>
      <c r="J20" s="759">
        <f t="shared" si="8"/>
        <v>440</v>
      </c>
      <c r="K20" s="760">
        <v>266</v>
      </c>
      <c r="L20" s="759">
        <v>248</v>
      </c>
      <c r="M20" s="759">
        <f t="shared" si="9"/>
        <v>514</v>
      </c>
      <c r="N20" s="759">
        <v>250</v>
      </c>
      <c r="O20" s="760">
        <v>246</v>
      </c>
      <c r="P20" s="759">
        <v>522</v>
      </c>
      <c r="Q20" s="760">
        <v>252</v>
      </c>
      <c r="R20" s="759">
        <v>263</v>
      </c>
      <c r="S20" s="759">
        <v>505</v>
      </c>
      <c r="T20" s="664">
        <v>284</v>
      </c>
      <c r="U20" s="664">
        <v>212</v>
      </c>
      <c r="V20" s="759">
        <v>515</v>
      </c>
      <c r="W20" s="758">
        <v>267</v>
      </c>
      <c r="X20" s="759">
        <v>251</v>
      </c>
      <c r="Y20" s="759">
        <v>539</v>
      </c>
      <c r="Z20" s="744">
        <f t="shared" si="10"/>
        <v>1539</v>
      </c>
      <c r="AA20" s="744">
        <f t="shared" si="11"/>
        <v>1440</v>
      </c>
      <c r="AB20" s="759">
        <f t="shared" si="12"/>
        <v>2979</v>
      </c>
      <c r="AC20" s="760">
        <v>53</v>
      </c>
      <c r="AD20" s="759">
        <v>148</v>
      </c>
      <c r="AE20" s="760">
        <v>27</v>
      </c>
      <c r="AF20" s="759">
        <v>0</v>
      </c>
      <c r="AG20" s="760">
        <v>27</v>
      </c>
      <c r="AH20" s="759">
        <v>2</v>
      </c>
      <c r="AI20" s="760">
        <v>0</v>
      </c>
      <c r="AJ20" s="759">
        <v>263</v>
      </c>
      <c r="AK20" s="760">
        <v>27</v>
      </c>
      <c r="AL20" s="759">
        <v>8</v>
      </c>
      <c r="AM20" s="760">
        <v>3</v>
      </c>
      <c r="AN20" s="759">
        <v>186</v>
      </c>
      <c r="AO20" s="760">
        <v>171</v>
      </c>
      <c r="AP20" s="759">
        <f t="shared" ref="AP20:AP29" si="13">AN20+AO20</f>
        <v>357</v>
      </c>
      <c r="AQ20" s="761">
        <v>27</v>
      </c>
      <c r="AR20" s="760">
        <v>0</v>
      </c>
      <c r="AS20" s="759">
        <v>119</v>
      </c>
      <c r="AT20" s="761">
        <f t="shared" si="6"/>
        <v>146</v>
      </c>
    </row>
    <row r="21" spans="1:46" s="741" customFormat="1" ht="51.6" customHeight="1" x14ac:dyDescent="0.2">
      <c r="A21" s="1033"/>
      <c r="B21" s="757" t="s">
        <v>201</v>
      </c>
      <c r="C21" s="758">
        <v>11</v>
      </c>
      <c r="D21" s="759">
        <v>86</v>
      </c>
      <c r="E21" s="760">
        <v>0</v>
      </c>
      <c r="F21" s="759">
        <f t="shared" si="7"/>
        <v>86</v>
      </c>
      <c r="G21" s="760">
        <v>823</v>
      </c>
      <c r="H21" s="759">
        <v>1285</v>
      </c>
      <c r="I21" s="760">
        <v>1165</v>
      </c>
      <c r="J21" s="759">
        <f t="shared" si="8"/>
        <v>2450</v>
      </c>
      <c r="K21" s="760">
        <v>1237</v>
      </c>
      <c r="L21" s="759">
        <v>1225</v>
      </c>
      <c r="M21" s="759">
        <f t="shared" si="9"/>
        <v>2462</v>
      </c>
      <c r="N21" s="759">
        <v>1348</v>
      </c>
      <c r="O21" s="760">
        <v>1285</v>
      </c>
      <c r="P21" s="759">
        <v>2601</v>
      </c>
      <c r="Q21" s="760">
        <v>1278</v>
      </c>
      <c r="R21" s="759">
        <v>1301</v>
      </c>
      <c r="S21" s="759">
        <v>2697</v>
      </c>
      <c r="T21" s="664">
        <v>1378</v>
      </c>
      <c r="U21" s="664">
        <v>1307</v>
      </c>
      <c r="V21" s="759">
        <v>2853</v>
      </c>
      <c r="W21" s="758">
        <v>1495</v>
      </c>
      <c r="X21" s="759">
        <v>1340</v>
      </c>
      <c r="Y21" s="759">
        <v>2695</v>
      </c>
      <c r="Z21" s="744">
        <f t="shared" si="10"/>
        <v>8021</v>
      </c>
      <c r="AA21" s="744">
        <f t="shared" si="11"/>
        <v>7623</v>
      </c>
      <c r="AB21" s="759">
        <f t="shared" si="12"/>
        <v>15644</v>
      </c>
      <c r="AC21" s="760">
        <v>189</v>
      </c>
      <c r="AD21" s="759">
        <v>633</v>
      </c>
      <c r="AE21" s="760">
        <v>83</v>
      </c>
      <c r="AF21" s="759">
        <v>0</v>
      </c>
      <c r="AG21" s="760">
        <v>81</v>
      </c>
      <c r="AH21" s="759">
        <v>22</v>
      </c>
      <c r="AI21" s="760">
        <v>0</v>
      </c>
      <c r="AJ21" s="759">
        <v>1016</v>
      </c>
      <c r="AK21" s="760">
        <v>87</v>
      </c>
      <c r="AL21" s="759">
        <v>27</v>
      </c>
      <c r="AM21" s="760">
        <v>0</v>
      </c>
      <c r="AN21" s="759">
        <v>621</v>
      </c>
      <c r="AO21" s="760">
        <v>695</v>
      </c>
      <c r="AP21" s="759">
        <f t="shared" si="13"/>
        <v>1316</v>
      </c>
      <c r="AQ21" s="761">
        <v>85</v>
      </c>
      <c r="AR21" s="760">
        <v>0</v>
      </c>
      <c r="AS21" s="759">
        <v>150</v>
      </c>
      <c r="AT21" s="761">
        <f t="shared" si="6"/>
        <v>235</v>
      </c>
    </row>
    <row r="22" spans="1:46" s="741" customFormat="1" ht="51.6" customHeight="1" x14ac:dyDescent="0.2">
      <c r="A22" s="1033"/>
      <c r="B22" s="757" t="s">
        <v>202</v>
      </c>
      <c r="C22" s="758">
        <v>7</v>
      </c>
      <c r="D22" s="759">
        <v>20</v>
      </c>
      <c r="E22" s="760">
        <v>0</v>
      </c>
      <c r="F22" s="759">
        <f t="shared" si="7"/>
        <v>20</v>
      </c>
      <c r="G22" s="760">
        <v>143</v>
      </c>
      <c r="H22" s="759">
        <v>112</v>
      </c>
      <c r="I22" s="760">
        <v>95</v>
      </c>
      <c r="J22" s="759">
        <f t="shared" si="8"/>
        <v>207</v>
      </c>
      <c r="K22" s="760">
        <v>111</v>
      </c>
      <c r="L22" s="759">
        <v>86</v>
      </c>
      <c r="M22" s="759">
        <f t="shared" si="9"/>
        <v>197</v>
      </c>
      <c r="N22" s="759">
        <v>108</v>
      </c>
      <c r="O22" s="760">
        <v>110</v>
      </c>
      <c r="P22" s="759">
        <v>239</v>
      </c>
      <c r="Q22" s="760">
        <v>122</v>
      </c>
      <c r="R22" s="759">
        <v>108</v>
      </c>
      <c r="S22" s="759">
        <v>214</v>
      </c>
      <c r="T22" s="664">
        <v>113</v>
      </c>
      <c r="U22" s="664">
        <v>100</v>
      </c>
      <c r="V22" s="759">
        <v>203</v>
      </c>
      <c r="W22" s="758">
        <v>102</v>
      </c>
      <c r="X22" s="759">
        <v>96</v>
      </c>
      <c r="Y22" s="759">
        <v>234</v>
      </c>
      <c r="Z22" s="744">
        <f t="shared" si="10"/>
        <v>668</v>
      </c>
      <c r="AA22" s="744">
        <f t="shared" si="11"/>
        <v>595</v>
      </c>
      <c r="AB22" s="759">
        <f t="shared" si="12"/>
        <v>1263</v>
      </c>
      <c r="AC22" s="760">
        <v>56</v>
      </c>
      <c r="AD22" s="759">
        <v>91</v>
      </c>
      <c r="AE22" s="760">
        <v>20</v>
      </c>
      <c r="AF22" s="759">
        <v>0</v>
      </c>
      <c r="AG22" s="760">
        <v>20</v>
      </c>
      <c r="AH22" s="759">
        <v>1</v>
      </c>
      <c r="AI22" s="760">
        <v>0</v>
      </c>
      <c r="AJ22" s="759">
        <v>165</v>
      </c>
      <c r="AK22" s="760">
        <v>19</v>
      </c>
      <c r="AL22" s="759">
        <v>3</v>
      </c>
      <c r="AM22" s="760">
        <v>0</v>
      </c>
      <c r="AN22" s="759">
        <v>113</v>
      </c>
      <c r="AO22" s="760">
        <v>115</v>
      </c>
      <c r="AP22" s="759">
        <f t="shared" si="13"/>
        <v>228</v>
      </c>
      <c r="AQ22" s="761">
        <v>19</v>
      </c>
      <c r="AR22" s="760">
        <v>0</v>
      </c>
      <c r="AS22" s="759">
        <v>40</v>
      </c>
      <c r="AT22" s="761">
        <f t="shared" si="6"/>
        <v>59</v>
      </c>
    </row>
    <row r="23" spans="1:46" s="741" customFormat="1" ht="51.6" customHeight="1" x14ac:dyDescent="0.2">
      <c r="A23" s="1033"/>
      <c r="B23" s="757" t="s">
        <v>203</v>
      </c>
      <c r="C23" s="758">
        <v>23</v>
      </c>
      <c r="D23" s="759">
        <v>115</v>
      </c>
      <c r="E23" s="760">
        <v>0</v>
      </c>
      <c r="F23" s="759">
        <f t="shared" si="7"/>
        <v>115</v>
      </c>
      <c r="G23" s="760">
        <v>1342</v>
      </c>
      <c r="H23" s="759">
        <v>1759</v>
      </c>
      <c r="I23" s="760">
        <v>1693</v>
      </c>
      <c r="J23" s="759">
        <f t="shared" si="8"/>
        <v>3452</v>
      </c>
      <c r="K23" s="760">
        <v>1784</v>
      </c>
      <c r="L23" s="759">
        <v>1694</v>
      </c>
      <c r="M23" s="759">
        <f t="shared" si="9"/>
        <v>3478</v>
      </c>
      <c r="N23" s="759">
        <v>1838</v>
      </c>
      <c r="O23" s="760">
        <v>1758</v>
      </c>
      <c r="P23" s="759">
        <v>3593</v>
      </c>
      <c r="Q23" s="760">
        <v>1847</v>
      </c>
      <c r="R23" s="759">
        <v>1731</v>
      </c>
      <c r="S23" s="759">
        <v>3629</v>
      </c>
      <c r="T23" s="664">
        <v>1848</v>
      </c>
      <c r="U23" s="664">
        <v>1771</v>
      </c>
      <c r="V23" s="759">
        <v>3715</v>
      </c>
      <c r="W23" s="758">
        <v>1956</v>
      </c>
      <c r="X23" s="759">
        <v>1760</v>
      </c>
      <c r="Y23" s="759">
        <v>3758</v>
      </c>
      <c r="Z23" s="744">
        <f t="shared" si="10"/>
        <v>11032</v>
      </c>
      <c r="AA23" s="744">
        <f t="shared" si="11"/>
        <v>10407</v>
      </c>
      <c r="AB23" s="759">
        <f t="shared" si="12"/>
        <v>21439</v>
      </c>
      <c r="AC23" s="760">
        <v>476</v>
      </c>
      <c r="AD23" s="759">
        <v>1907</v>
      </c>
      <c r="AE23" s="760">
        <v>111</v>
      </c>
      <c r="AF23" s="759">
        <v>0</v>
      </c>
      <c r="AG23" s="760">
        <v>114</v>
      </c>
      <c r="AH23" s="759">
        <v>39</v>
      </c>
      <c r="AI23" s="760">
        <v>0</v>
      </c>
      <c r="AJ23" s="759">
        <v>1748</v>
      </c>
      <c r="AK23" s="760">
        <v>115</v>
      </c>
      <c r="AL23" s="759">
        <v>40</v>
      </c>
      <c r="AM23" s="760">
        <v>4</v>
      </c>
      <c r="AN23" s="759">
        <v>1021</v>
      </c>
      <c r="AO23" s="760">
        <v>1150</v>
      </c>
      <c r="AP23" s="759">
        <f t="shared" si="13"/>
        <v>2171</v>
      </c>
      <c r="AQ23" s="761">
        <v>118</v>
      </c>
      <c r="AR23" s="760">
        <v>0</v>
      </c>
      <c r="AS23" s="759">
        <v>535</v>
      </c>
      <c r="AT23" s="761">
        <f t="shared" si="6"/>
        <v>653</v>
      </c>
    </row>
    <row r="24" spans="1:46" s="741" customFormat="1" ht="51.6" customHeight="1" x14ac:dyDescent="0.2">
      <c r="A24" s="1033"/>
      <c r="B24" s="757" t="s">
        <v>170</v>
      </c>
      <c r="C24" s="758">
        <v>8</v>
      </c>
      <c r="D24" s="759">
        <v>17</v>
      </c>
      <c r="E24" s="760">
        <v>0</v>
      </c>
      <c r="F24" s="759">
        <f t="shared" si="7"/>
        <v>17</v>
      </c>
      <c r="G24" s="760">
        <v>146</v>
      </c>
      <c r="H24" s="759">
        <v>154</v>
      </c>
      <c r="I24" s="760">
        <v>127</v>
      </c>
      <c r="J24" s="759">
        <f>H24+I24</f>
        <v>281</v>
      </c>
      <c r="K24" s="760">
        <v>159</v>
      </c>
      <c r="L24" s="759">
        <v>142</v>
      </c>
      <c r="M24" s="759">
        <f>K24+L24</f>
        <v>301</v>
      </c>
      <c r="N24" s="759">
        <v>151</v>
      </c>
      <c r="O24" s="760">
        <v>135</v>
      </c>
      <c r="P24" s="759">
        <v>324</v>
      </c>
      <c r="Q24" s="760">
        <v>160</v>
      </c>
      <c r="R24" s="759">
        <v>157</v>
      </c>
      <c r="S24" s="759">
        <v>292</v>
      </c>
      <c r="T24" s="664">
        <v>156</v>
      </c>
      <c r="U24" s="664">
        <v>136</v>
      </c>
      <c r="V24" s="759">
        <v>299</v>
      </c>
      <c r="W24" s="758">
        <v>155</v>
      </c>
      <c r="X24" s="759">
        <v>140</v>
      </c>
      <c r="Y24" s="759">
        <v>320</v>
      </c>
      <c r="Z24" s="744">
        <f t="shared" si="10"/>
        <v>935</v>
      </c>
      <c r="AA24" s="744">
        <f t="shared" si="11"/>
        <v>837</v>
      </c>
      <c r="AB24" s="759">
        <f t="shared" si="12"/>
        <v>1772</v>
      </c>
      <c r="AC24" s="760">
        <v>47</v>
      </c>
      <c r="AD24" s="759">
        <v>104</v>
      </c>
      <c r="AE24" s="760">
        <v>17</v>
      </c>
      <c r="AF24" s="759">
        <v>0</v>
      </c>
      <c r="AG24" s="760">
        <v>17</v>
      </c>
      <c r="AH24" s="759">
        <v>2</v>
      </c>
      <c r="AI24" s="760">
        <v>0</v>
      </c>
      <c r="AJ24" s="759">
        <v>189</v>
      </c>
      <c r="AK24" s="760">
        <v>16</v>
      </c>
      <c r="AL24" s="759">
        <v>7</v>
      </c>
      <c r="AM24" s="760">
        <v>2</v>
      </c>
      <c r="AN24" s="759">
        <v>117</v>
      </c>
      <c r="AO24" s="760">
        <v>133</v>
      </c>
      <c r="AP24" s="759">
        <f t="shared" si="13"/>
        <v>250</v>
      </c>
      <c r="AQ24" s="761">
        <v>16</v>
      </c>
      <c r="AR24" s="760">
        <v>0</v>
      </c>
      <c r="AS24" s="759">
        <v>74</v>
      </c>
      <c r="AT24" s="761">
        <f t="shared" si="6"/>
        <v>90</v>
      </c>
    </row>
    <row r="25" spans="1:46" s="741" customFormat="1" ht="51.6" customHeight="1" x14ac:dyDescent="0.2">
      <c r="A25" s="1033"/>
      <c r="B25" s="757" t="s">
        <v>204</v>
      </c>
      <c r="C25" s="758">
        <v>10</v>
      </c>
      <c r="D25" s="759">
        <v>36</v>
      </c>
      <c r="E25" s="760">
        <v>0</v>
      </c>
      <c r="F25" s="759">
        <f t="shared" si="7"/>
        <v>36</v>
      </c>
      <c r="G25" s="760">
        <v>234</v>
      </c>
      <c r="H25" s="759">
        <v>245</v>
      </c>
      <c r="I25" s="760">
        <v>198</v>
      </c>
      <c r="J25" s="759">
        <f t="shared" si="8"/>
        <v>443</v>
      </c>
      <c r="K25" s="760">
        <v>239</v>
      </c>
      <c r="L25" s="759">
        <v>214</v>
      </c>
      <c r="M25" s="759">
        <f t="shared" si="9"/>
        <v>453</v>
      </c>
      <c r="N25" s="759">
        <v>235</v>
      </c>
      <c r="O25" s="760">
        <v>201</v>
      </c>
      <c r="P25" s="759">
        <v>455</v>
      </c>
      <c r="Q25" s="760">
        <v>226</v>
      </c>
      <c r="R25" s="759">
        <v>215</v>
      </c>
      <c r="S25" s="759">
        <v>465</v>
      </c>
      <c r="T25" s="664">
        <v>226</v>
      </c>
      <c r="U25" s="664">
        <v>231</v>
      </c>
      <c r="V25" s="759">
        <v>478</v>
      </c>
      <c r="W25" s="758">
        <v>231</v>
      </c>
      <c r="X25" s="759">
        <v>242</v>
      </c>
      <c r="Y25" s="759">
        <v>488</v>
      </c>
      <c r="Z25" s="744">
        <f t="shared" si="10"/>
        <v>1402</v>
      </c>
      <c r="AA25" s="744">
        <f t="shared" si="11"/>
        <v>1301</v>
      </c>
      <c r="AB25" s="759">
        <f t="shared" si="12"/>
        <v>2703</v>
      </c>
      <c r="AC25" s="760">
        <v>63</v>
      </c>
      <c r="AD25" s="759">
        <v>127</v>
      </c>
      <c r="AE25" s="760">
        <v>33</v>
      </c>
      <c r="AF25" s="759">
        <v>0</v>
      </c>
      <c r="AG25" s="760">
        <v>37</v>
      </c>
      <c r="AH25" s="759">
        <v>1</v>
      </c>
      <c r="AI25" s="760">
        <v>0</v>
      </c>
      <c r="AJ25" s="759">
        <v>301</v>
      </c>
      <c r="AK25" s="760">
        <v>31</v>
      </c>
      <c r="AL25" s="759">
        <v>9</v>
      </c>
      <c r="AM25" s="760">
        <v>1</v>
      </c>
      <c r="AN25" s="759">
        <v>201</v>
      </c>
      <c r="AO25" s="760">
        <v>212</v>
      </c>
      <c r="AP25" s="759">
        <f t="shared" si="13"/>
        <v>413</v>
      </c>
      <c r="AQ25" s="761">
        <v>25</v>
      </c>
      <c r="AR25" s="760">
        <v>0</v>
      </c>
      <c r="AS25" s="759">
        <v>79</v>
      </c>
      <c r="AT25" s="761">
        <f t="shared" si="6"/>
        <v>104</v>
      </c>
    </row>
    <row r="26" spans="1:46" s="741" customFormat="1" ht="51.6" customHeight="1" x14ac:dyDescent="0.2">
      <c r="A26" s="1033"/>
      <c r="B26" s="242" t="s">
        <v>245</v>
      </c>
      <c r="C26" s="758">
        <v>18</v>
      </c>
      <c r="D26" s="759">
        <v>77</v>
      </c>
      <c r="E26" s="760">
        <v>1</v>
      </c>
      <c r="F26" s="759">
        <f t="shared" si="7"/>
        <v>78</v>
      </c>
      <c r="G26" s="760">
        <v>790</v>
      </c>
      <c r="H26" s="759">
        <v>989</v>
      </c>
      <c r="I26" s="760">
        <v>967</v>
      </c>
      <c r="J26" s="759">
        <f t="shared" si="8"/>
        <v>1956</v>
      </c>
      <c r="K26" s="760">
        <v>987</v>
      </c>
      <c r="L26" s="759">
        <v>1017</v>
      </c>
      <c r="M26" s="759">
        <f t="shared" si="9"/>
        <v>2004</v>
      </c>
      <c r="N26" s="759">
        <v>1022</v>
      </c>
      <c r="O26" s="760">
        <v>1022</v>
      </c>
      <c r="P26" s="759">
        <v>2144</v>
      </c>
      <c r="Q26" s="760">
        <v>1098</v>
      </c>
      <c r="R26" s="759">
        <v>1021</v>
      </c>
      <c r="S26" s="759">
        <v>2030</v>
      </c>
      <c r="T26" s="664">
        <v>1039</v>
      </c>
      <c r="U26" s="664">
        <v>973</v>
      </c>
      <c r="V26" s="759">
        <v>2149</v>
      </c>
      <c r="W26" s="758">
        <v>1071</v>
      </c>
      <c r="X26" s="759">
        <v>1061</v>
      </c>
      <c r="Y26" s="759">
        <v>2053</v>
      </c>
      <c r="Z26" s="744">
        <f t="shared" si="10"/>
        <v>6206</v>
      </c>
      <c r="AA26" s="744">
        <f t="shared" si="11"/>
        <v>6061</v>
      </c>
      <c r="AB26" s="759">
        <f t="shared" si="12"/>
        <v>12267</v>
      </c>
      <c r="AC26" s="760">
        <v>258</v>
      </c>
      <c r="AD26" s="759">
        <v>983</v>
      </c>
      <c r="AE26" s="760">
        <v>77</v>
      </c>
      <c r="AF26" s="759">
        <v>1</v>
      </c>
      <c r="AG26" s="760">
        <v>75</v>
      </c>
      <c r="AH26" s="759">
        <v>11</v>
      </c>
      <c r="AI26" s="760">
        <v>0</v>
      </c>
      <c r="AJ26" s="759">
        <v>1057</v>
      </c>
      <c r="AK26" s="760">
        <v>74</v>
      </c>
      <c r="AL26" s="759">
        <v>35</v>
      </c>
      <c r="AM26" s="760">
        <v>6</v>
      </c>
      <c r="AN26" s="759">
        <v>627</v>
      </c>
      <c r="AO26" s="760">
        <v>709</v>
      </c>
      <c r="AP26" s="759">
        <f t="shared" si="13"/>
        <v>1336</v>
      </c>
      <c r="AQ26" s="761">
        <v>71</v>
      </c>
      <c r="AR26" s="760">
        <v>0</v>
      </c>
      <c r="AS26" s="759">
        <v>262</v>
      </c>
      <c r="AT26" s="761">
        <f t="shared" si="6"/>
        <v>333</v>
      </c>
    </row>
    <row r="27" spans="1:46" s="741" customFormat="1" ht="51.6" customHeight="1" x14ac:dyDescent="0.2">
      <c r="A27" s="1033"/>
      <c r="B27" s="757" t="s">
        <v>205</v>
      </c>
      <c r="C27" s="758">
        <v>19</v>
      </c>
      <c r="D27" s="759">
        <v>87</v>
      </c>
      <c r="E27" s="760">
        <v>0</v>
      </c>
      <c r="F27" s="759">
        <f t="shared" si="7"/>
        <v>87</v>
      </c>
      <c r="G27" s="760">
        <v>1042</v>
      </c>
      <c r="H27" s="759">
        <v>1319</v>
      </c>
      <c r="I27" s="760">
        <v>1296</v>
      </c>
      <c r="J27" s="759">
        <f>H27+I27</f>
        <v>2615</v>
      </c>
      <c r="K27" s="760">
        <v>1368</v>
      </c>
      <c r="L27" s="759">
        <v>1326</v>
      </c>
      <c r="M27" s="759">
        <f>K27+L27</f>
        <v>2694</v>
      </c>
      <c r="N27" s="759">
        <v>1405</v>
      </c>
      <c r="O27" s="760">
        <v>1387</v>
      </c>
      <c r="P27" s="759">
        <v>2782</v>
      </c>
      <c r="Q27" s="760">
        <v>1455</v>
      </c>
      <c r="R27" s="759">
        <v>1321</v>
      </c>
      <c r="S27" s="759">
        <v>2789</v>
      </c>
      <c r="T27" s="664">
        <v>1462</v>
      </c>
      <c r="U27" s="664">
        <v>1324</v>
      </c>
      <c r="V27" s="759">
        <v>2873</v>
      </c>
      <c r="W27" s="758">
        <v>1420</v>
      </c>
      <c r="X27" s="759">
        <v>1468</v>
      </c>
      <c r="Y27" s="759">
        <v>2912</v>
      </c>
      <c r="Z27" s="744">
        <f t="shared" si="10"/>
        <v>8429</v>
      </c>
      <c r="AA27" s="744">
        <f t="shared" si="11"/>
        <v>8122</v>
      </c>
      <c r="AB27" s="759">
        <f t="shared" si="12"/>
        <v>16551</v>
      </c>
      <c r="AC27" s="760">
        <v>385</v>
      </c>
      <c r="AD27" s="759">
        <v>1696</v>
      </c>
      <c r="AE27" s="760">
        <v>87</v>
      </c>
      <c r="AF27" s="759">
        <v>0</v>
      </c>
      <c r="AG27" s="760">
        <v>86</v>
      </c>
      <c r="AH27" s="759">
        <v>12</v>
      </c>
      <c r="AI27" s="760">
        <v>1</v>
      </c>
      <c r="AJ27" s="759">
        <v>1356</v>
      </c>
      <c r="AK27" s="760">
        <v>90</v>
      </c>
      <c r="AL27" s="759">
        <v>21</v>
      </c>
      <c r="AM27" s="760">
        <v>6</v>
      </c>
      <c r="AN27" s="759">
        <v>760</v>
      </c>
      <c r="AO27" s="760">
        <v>899</v>
      </c>
      <c r="AP27" s="759">
        <f t="shared" si="13"/>
        <v>1659</v>
      </c>
      <c r="AQ27" s="761">
        <v>90</v>
      </c>
      <c r="AR27" s="760">
        <v>0</v>
      </c>
      <c r="AS27" s="759">
        <v>175</v>
      </c>
      <c r="AT27" s="761">
        <f t="shared" si="6"/>
        <v>265</v>
      </c>
    </row>
    <row r="28" spans="1:46" s="741" customFormat="1" ht="51.6" customHeight="1" x14ac:dyDescent="0.2">
      <c r="A28" s="756"/>
      <c r="B28" s="757" t="s">
        <v>206</v>
      </c>
      <c r="C28" s="758">
        <v>8</v>
      </c>
      <c r="D28" s="759">
        <v>55</v>
      </c>
      <c r="E28" s="760">
        <v>0</v>
      </c>
      <c r="F28" s="759">
        <f t="shared" si="7"/>
        <v>55</v>
      </c>
      <c r="G28" s="760">
        <v>556</v>
      </c>
      <c r="H28" s="759">
        <v>728</v>
      </c>
      <c r="I28" s="760">
        <v>681</v>
      </c>
      <c r="J28" s="759">
        <f t="shared" si="8"/>
        <v>1409</v>
      </c>
      <c r="K28" s="760">
        <v>728</v>
      </c>
      <c r="L28" s="759">
        <v>711</v>
      </c>
      <c r="M28" s="759">
        <f t="shared" si="9"/>
        <v>1439</v>
      </c>
      <c r="N28" s="759">
        <v>775</v>
      </c>
      <c r="O28" s="760">
        <v>743</v>
      </c>
      <c r="P28" s="759">
        <v>1599</v>
      </c>
      <c r="Q28" s="760">
        <v>778</v>
      </c>
      <c r="R28" s="759">
        <v>789</v>
      </c>
      <c r="S28" s="759">
        <v>1618</v>
      </c>
      <c r="T28" s="664">
        <v>847</v>
      </c>
      <c r="U28" s="664">
        <v>757</v>
      </c>
      <c r="V28" s="759">
        <v>1630</v>
      </c>
      <c r="W28" s="758">
        <v>795</v>
      </c>
      <c r="X28" s="759">
        <v>826</v>
      </c>
      <c r="Y28" s="759">
        <v>1749</v>
      </c>
      <c r="Z28" s="744">
        <f t="shared" si="10"/>
        <v>4651</v>
      </c>
      <c r="AA28" s="744">
        <f t="shared" si="11"/>
        <v>4507</v>
      </c>
      <c r="AB28" s="759">
        <f t="shared" si="12"/>
        <v>9158</v>
      </c>
      <c r="AC28" s="760">
        <v>180</v>
      </c>
      <c r="AD28" s="759">
        <v>698</v>
      </c>
      <c r="AE28" s="760">
        <v>53</v>
      </c>
      <c r="AF28" s="759">
        <v>0</v>
      </c>
      <c r="AG28" s="760">
        <v>52</v>
      </c>
      <c r="AH28" s="759">
        <v>8</v>
      </c>
      <c r="AI28" s="760">
        <v>0</v>
      </c>
      <c r="AJ28" s="759">
        <v>770</v>
      </c>
      <c r="AK28" s="760">
        <v>54</v>
      </c>
      <c r="AL28" s="759">
        <v>8</v>
      </c>
      <c r="AM28" s="760">
        <v>1</v>
      </c>
      <c r="AN28" s="759">
        <v>451</v>
      </c>
      <c r="AO28" s="760">
        <v>495</v>
      </c>
      <c r="AP28" s="759">
        <f t="shared" si="13"/>
        <v>946</v>
      </c>
      <c r="AQ28" s="761">
        <v>56</v>
      </c>
      <c r="AR28" s="760">
        <v>0</v>
      </c>
      <c r="AS28" s="759">
        <v>98</v>
      </c>
      <c r="AT28" s="761">
        <f t="shared" si="6"/>
        <v>154</v>
      </c>
    </row>
    <row r="29" spans="1:46" s="741" customFormat="1" ht="51.6" customHeight="1" x14ac:dyDescent="0.2">
      <c r="A29" s="762"/>
      <c r="B29" s="763" t="s">
        <v>207</v>
      </c>
      <c r="C29" s="764">
        <v>5</v>
      </c>
      <c r="D29" s="765">
        <v>22</v>
      </c>
      <c r="E29" s="766">
        <v>0</v>
      </c>
      <c r="F29" s="765">
        <f>D29+E29</f>
        <v>22</v>
      </c>
      <c r="G29" s="766">
        <v>243</v>
      </c>
      <c r="H29" s="765">
        <v>285</v>
      </c>
      <c r="I29" s="766">
        <v>289</v>
      </c>
      <c r="J29" s="765">
        <f>H29+I29</f>
        <v>574</v>
      </c>
      <c r="K29" s="766">
        <v>271</v>
      </c>
      <c r="L29" s="765">
        <v>293</v>
      </c>
      <c r="M29" s="765">
        <f>K29+L29</f>
        <v>564</v>
      </c>
      <c r="N29" s="765">
        <v>309</v>
      </c>
      <c r="O29" s="766">
        <v>296</v>
      </c>
      <c r="P29" s="765">
        <v>575</v>
      </c>
      <c r="Q29" s="766">
        <v>262</v>
      </c>
      <c r="R29" s="765">
        <v>285</v>
      </c>
      <c r="S29" s="765">
        <v>607</v>
      </c>
      <c r="T29" s="665">
        <v>307</v>
      </c>
      <c r="U29" s="665">
        <v>275</v>
      </c>
      <c r="V29" s="765">
        <v>628</v>
      </c>
      <c r="W29" s="764">
        <v>321</v>
      </c>
      <c r="X29" s="765">
        <v>293</v>
      </c>
      <c r="Y29" s="765">
        <v>662</v>
      </c>
      <c r="Z29" s="767">
        <f t="shared" si="10"/>
        <v>1755</v>
      </c>
      <c r="AA29" s="768">
        <f t="shared" si="11"/>
        <v>1731</v>
      </c>
      <c r="AB29" s="765">
        <f t="shared" si="12"/>
        <v>3486</v>
      </c>
      <c r="AC29" s="766">
        <v>91</v>
      </c>
      <c r="AD29" s="765">
        <v>360</v>
      </c>
      <c r="AE29" s="766">
        <v>20</v>
      </c>
      <c r="AF29" s="765">
        <v>0</v>
      </c>
      <c r="AG29" s="766">
        <v>22</v>
      </c>
      <c r="AH29" s="765">
        <v>7</v>
      </c>
      <c r="AI29" s="766">
        <v>0</v>
      </c>
      <c r="AJ29" s="765">
        <v>336</v>
      </c>
      <c r="AK29" s="766">
        <v>24</v>
      </c>
      <c r="AL29" s="765">
        <v>7</v>
      </c>
      <c r="AM29" s="766">
        <v>2</v>
      </c>
      <c r="AN29" s="765">
        <v>206</v>
      </c>
      <c r="AO29" s="766">
        <v>212</v>
      </c>
      <c r="AP29" s="765">
        <f t="shared" si="13"/>
        <v>418</v>
      </c>
      <c r="AQ29" s="769">
        <v>25</v>
      </c>
      <c r="AR29" s="766">
        <v>0</v>
      </c>
      <c r="AS29" s="765">
        <v>66</v>
      </c>
      <c r="AT29" s="769">
        <f t="shared" si="6"/>
        <v>91</v>
      </c>
    </row>
    <row r="30" spans="1:46" s="741" customFormat="1" ht="24" customHeight="1" x14ac:dyDescent="0.2">
      <c r="A30" s="770"/>
      <c r="B30" s="770"/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N30" s="771"/>
      <c r="O30" s="771"/>
      <c r="P30" s="771"/>
      <c r="Q30" s="771"/>
      <c r="R30" s="771"/>
      <c r="S30" s="771"/>
      <c r="T30" s="771"/>
      <c r="U30" s="771"/>
      <c r="V30" s="771"/>
      <c r="W30" s="771"/>
      <c r="X30" s="771"/>
      <c r="Y30" s="771"/>
      <c r="Z30" s="771"/>
      <c r="AA30" s="771"/>
      <c r="AB30" s="771"/>
      <c r="AC30" s="771"/>
      <c r="AD30" s="771"/>
      <c r="AE30" s="771"/>
      <c r="AF30" s="771"/>
      <c r="AG30" s="771"/>
      <c r="AH30" s="771"/>
      <c r="AI30" s="771"/>
      <c r="AJ30" s="771"/>
      <c r="AK30" s="771"/>
      <c r="AL30" s="771"/>
      <c r="AM30" s="771"/>
      <c r="AN30" s="771"/>
      <c r="AO30" s="771"/>
      <c r="AP30" s="771"/>
      <c r="AQ30" s="771"/>
      <c r="AR30" s="771"/>
      <c r="AS30" s="771"/>
      <c r="AT30" s="771"/>
    </row>
    <row r="31" spans="1:46" s="741" customFormat="1" ht="24" customHeight="1" x14ac:dyDescent="0.2">
      <c r="A31" s="772"/>
      <c r="B31" s="770"/>
      <c r="C31" s="771"/>
      <c r="D31" s="771"/>
      <c r="E31" s="771"/>
      <c r="F31" s="771"/>
      <c r="G31" s="771"/>
      <c r="H31" s="771"/>
      <c r="I31" s="771"/>
      <c r="J31" s="771"/>
      <c r="K31" s="771"/>
      <c r="L31" s="771"/>
      <c r="M31" s="771"/>
      <c r="N31" s="771"/>
      <c r="O31" s="771"/>
      <c r="P31" s="771"/>
      <c r="Q31" s="771"/>
      <c r="R31" s="771"/>
      <c r="S31" s="771"/>
      <c r="T31" s="771"/>
      <c r="U31" s="771"/>
      <c r="V31" s="771"/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771"/>
      <c r="AI31" s="771"/>
      <c r="AJ31" s="771"/>
      <c r="AK31" s="771"/>
      <c r="AL31" s="771"/>
      <c r="AM31" s="771"/>
      <c r="AN31" s="771"/>
      <c r="AO31" s="771"/>
      <c r="AP31" s="771"/>
      <c r="AQ31" s="771"/>
      <c r="AR31" s="771"/>
      <c r="AS31" s="771"/>
      <c r="AT31" s="771"/>
    </row>
    <row r="32" spans="1:46" s="741" customFormat="1" ht="24" customHeight="1" x14ac:dyDescent="0.2">
      <c r="A32" s="1034" t="s">
        <v>570</v>
      </c>
      <c r="B32" s="1034"/>
      <c r="C32" s="1034"/>
      <c r="D32" s="1034"/>
      <c r="E32" s="1034"/>
      <c r="F32" s="1034"/>
      <c r="G32" s="1034"/>
      <c r="H32" s="771"/>
      <c r="I32" s="771"/>
      <c r="J32" s="771"/>
      <c r="K32" s="771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A32" s="771"/>
      <c r="AB32" s="771"/>
      <c r="AC32" s="771"/>
      <c r="AD32" s="771"/>
      <c r="AE32" s="771"/>
      <c r="AF32" s="771"/>
      <c r="AG32" s="771"/>
      <c r="AH32" s="771"/>
      <c r="AI32" s="771"/>
      <c r="AJ32" s="771"/>
      <c r="AK32" s="771"/>
      <c r="AL32" s="771"/>
      <c r="AM32" s="771"/>
      <c r="AN32" s="771"/>
      <c r="AO32" s="771"/>
      <c r="AP32" s="771"/>
      <c r="AQ32" s="771"/>
      <c r="AR32" s="771"/>
      <c r="AS32" s="771"/>
      <c r="AT32" s="771"/>
    </row>
    <row r="33" spans="1:46" s="741" customFormat="1" ht="24" customHeight="1" x14ac:dyDescent="0.2">
      <c r="A33" s="1035"/>
      <c r="B33" s="1035"/>
      <c r="C33" s="1035"/>
      <c r="D33" s="1035"/>
      <c r="E33" s="1035"/>
      <c r="F33" s="1035"/>
      <c r="G33" s="1035"/>
      <c r="H33" s="773"/>
      <c r="I33" s="773"/>
      <c r="J33" s="773"/>
      <c r="K33" s="773"/>
      <c r="L33" s="773"/>
      <c r="M33" s="773"/>
      <c r="N33" s="773"/>
      <c r="O33" s="773"/>
      <c r="P33" s="773"/>
      <c r="Q33" s="773"/>
      <c r="R33" s="773"/>
      <c r="S33" s="773"/>
      <c r="T33" s="773"/>
      <c r="U33" s="773"/>
      <c r="V33" s="773"/>
      <c r="W33" s="773"/>
      <c r="X33" s="773"/>
      <c r="Y33" s="773"/>
      <c r="Z33" s="773"/>
      <c r="AA33" s="773"/>
      <c r="AB33" s="773"/>
      <c r="AC33" s="773"/>
      <c r="AD33" s="773"/>
      <c r="AE33" s="773"/>
      <c r="AF33" s="773"/>
      <c r="AG33" s="773"/>
      <c r="AH33" s="773"/>
      <c r="AI33" s="773"/>
      <c r="AJ33" s="773"/>
      <c r="AK33" s="773"/>
      <c r="AL33" s="773"/>
      <c r="AM33" s="773"/>
      <c r="AN33" s="773"/>
      <c r="AO33" s="773"/>
      <c r="AP33" s="773"/>
      <c r="AQ33" s="773"/>
      <c r="AR33" s="773"/>
      <c r="AS33" s="773"/>
      <c r="AT33" s="773"/>
    </row>
    <row r="34" spans="1:46" s="741" customFormat="1" ht="51.6" customHeight="1" x14ac:dyDescent="0.2">
      <c r="A34" s="1023" t="s">
        <v>622</v>
      </c>
      <c r="B34" s="1024"/>
      <c r="C34" s="774">
        <v>179</v>
      </c>
      <c r="D34" s="774">
        <v>1093</v>
      </c>
      <c r="E34" s="774">
        <v>6</v>
      </c>
      <c r="F34" s="774">
        <v>1099</v>
      </c>
      <c r="G34" s="774">
        <v>12065</v>
      </c>
      <c r="H34" s="774">
        <v>20787</v>
      </c>
      <c r="I34" s="774">
        <v>20041</v>
      </c>
      <c r="J34" s="774">
        <v>40828</v>
      </c>
      <c r="K34" s="774">
        <v>20786</v>
      </c>
      <c r="L34" s="774">
        <v>20144</v>
      </c>
      <c r="M34" s="774">
        <v>40930</v>
      </c>
      <c r="N34" s="774">
        <v>21381</v>
      </c>
      <c r="O34" s="774">
        <v>20316</v>
      </c>
      <c r="P34" s="774">
        <v>41697</v>
      </c>
      <c r="Q34" s="774">
        <v>20865</v>
      </c>
      <c r="R34" s="774">
        <v>19973</v>
      </c>
      <c r="S34" s="774">
        <v>40838</v>
      </c>
      <c r="T34" s="774">
        <v>21488</v>
      </c>
      <c r="U34" s="774">
        <v>20867</v>
      </c>
      <c r="V34" s="774">
        <v>42355</v>
      </c>
      <c r="W34" s="774">
        <v>22361</v>
      </c>
      <c r="X34" s="774">
        <v>21658</v>
      </c>
      <c r="Y34" s="774">
        <v>44019</v>
      </c>
      <c r="Z34" s="774">
        <v>127668</v>
      </c>
      <c r="AA34" s="774">
        <v>122999</v>
      </c>
      <c r="AB34" s="774">
        <v>250667</v>
      </c>
      <c r="AC34" s="774">
        <v>2465</v>
      </c>
      <c r="AD34" s="774">
        <v>7646</v>
      </c>
      <c r="AE34" s="774">
        <v>1077</v>
      </c>
      <c r="AF34" s="774">
        <v>0</v>
      </c>
      <c r="AG34" s="774">
        <v>1068</v>
      </c>
      <c r="AH34" s="774">
        <v>79</v>
      </c>
      <c r="AI34" s="774">
        <v>0</v>
      </c>
      <c r="AJ34" s="774">
        <v>15525</v>
      </c>
      <c r="AK34" s="774">
        <v>1087</v>
      </c>
      <c r="AL34" s="774">
        <v>311</v>
      </c>
      <c r="AM34" s="774">
        <v>18</v>
      </c>
      <c r="AN34" s="774">
        <v>9103</v>
      </c>
      <c r="AO34" s="774">
        <v>10062</v>
      </c>
      <c r="AP34" s="775">
        <v>19165</v>
      </c>
      <c r="AQ34" s="774">
        <v>1099</v>
      </c>
      <c r="AR34" s="774">
        <v>15</v>
      </c>
      <c r="AS34" s="774">
        <v>2515</v>
      </c>
      <c r="AT34" s="774">
        <v>3629</v>
      </c>
    </row>
    <row r="35" spans="1:46" s="741" customFormat="1" ht="51.6" customHeight="1" x14ac:dyDescent="0.2">
      <c r="A35" s="1023" t="s">
        <v>652</v>
      </c>
      <c r="B35" s="1024"/>
      <c r="C35" s="774">
        <v>179</v>
      </c>
      <c r="D35" s="774">
        <v>1061</v>
      </c>
      <c r="E35" s="774">
        <v>6</v>
      </c>
      <c r="F35" s="774">
        <v>1067</v>
      </c>
      <c r="G35" s="774">
        <v>11921</v>
      </c>
      <c r="H35" s="774">
        <v>20480</v>
      </c>
      <c r="I35" s="774">
        <v>19325</v>
      </c>
      <c r="J35" s="774">
        <v>39805</v>
      </c>
      <c r="K35" s="774">
        <v>20759</v>
      </c>
      <c r="L35" s="774">
        <v>20033</v>
      </c>
      <c r="M35" s="774">
        <v>40792</v>
      </c>
      <c r="N35" s="774">
        <v>20821</v>
      </c>
      <c r="O35" s="774">
        <v>20140</v>
      </c>
      <c r="P35" s="774">
        <v>40961</v>
      </c>
      <c r="Q35" s="774">
        <v>21394</v>
      </c>
      <c r="R35" s="774">
        <v>20265</v>
      </c>
      <c r="S35" s="774">
        <v>41659</v>
      </c>
      <c r="T35" s="774">
        <v>20866</v>
      </c>
      <c r="U35" s="774">
        <v>19950</v>
      </c>
      <c r="V35" s="774">
        <v>40816</v>
      </c>
      <c r="W35" s="774">
        <v>21450</v>
      </c>
      <c r="X35" s="774">
        <v>20866</v>
      </c>
      <c r="Y35" s="774">
        <v>42316</v>
      </c>
      <c r="Z35" s="774">
        <v>125770</v>
      </c>
      <c r="AA35" s="774">
        <v>120579</v>
      </c>
      <c r="AB35" s="774">
        <v>246349</v>
      </c>
      <c r="AC35" s="774">
        <v>2564</v>
      </c>
      <c r="AD35" s="774">
        <v>8257</v>
      </c>
      <c r="AE35" s="774">
        <v>1046</v>
      </c>
      <c r="AF35" s="774">
        <v>0</v>
      </c>
      <c r="AG35" s="774">
        <v>1042</v>
      </c>
      <c r="AH35" s="774">
        <v>111</v>
      </c>
      <c r="AI35" s="774">
        <v>0</v>
      </c>
      <c r="AJ35" s="774">
        <v>15378</v>
      </c>
      <c r="AK35" s="774">
        <v>1071</v>
      </c>
      <c r="AL35" s="774">
        <v>309</v>
      </c>
      <c r="AM35" s="774">
        <v>18</v>
      </c>
      <c r="AN35" s="774">
        <v>8975</v>
      </c>
      <c r="AO35" s="774">
        <v>10000</v>
      </c>
      <c r="AP35" s="775">
        <v>18975</v>
      </c>
      <c r="AQ35" s="774">
        <v>1079</v>
      </c>
      <c r="AR35" s="774">
        <v>14</v>
      </c>
      <c r="AS35" s="774">
        <v>2477</v>
      </c>
      <c r="AT35" s="774">
        <v>3570</v>
      </c>
    </row>
    <row r="36" spans="1:46" s="741" customFormat="1" ht="51" customHeight="1" x14ac:dyDescent="0.2">
      <c r="A36" s="1023" t="s">
        <v>653</v>
      </c>
      <c r="B36" s="1025"/>
      <c r="C36" s="774">
        <v>179</v>
      </c>
      <c r="D36" s="774">
        <v>1048</v>
      </c>
      <c r="E36" s="774">
        <v>6</v>
      </c>
      <c r="F36" s="774">
        <v>1054</v>
      </c>
      <c r="G36" s="774">
        <v>11965</v>
      </c>
      <c r="H36" s="774">
        <v>20318</v>
      </c>
      <c r="I36" s="774">
        <v>19442</v>
      </c>
      <c r="J36" s="774">
        <v>39760</v>
      </c>
      <c r="K36" s="774">
        <v>20491</v>
      </c>
      <c r="L36" s="774">
        <v>19335</v>
      </c>
      <c r="M36" s="774">
        <v>39826</v>
      </c>
      <c r="N36" s="774">
        <v>20775</v>
      </c>
      <c r="O36" s="774">
        <v>19990</v>
      </c>
      <c r="P36" s="774">
        <v>40765</v>
      </c>
      <c r="Q36" s="774">
        <v>20808</v>
      </c>
      <c r="R36" s="774">
        <v>20165</v>
      </c>
      <c r="S36" s="774">
        <v>40973</v>
      </c>
      <c r="T36" s="774">
        <v>21394</v>
      </c>
      <c r="U36" s="774">
        <v>20226</v>
      </c>
      <c r="V36" s="774">
        <v>41620</v>
      </c>
      <c r="W36" s="774">
        <v>20865</v>
      </c>
      <c r="X36" s="774">
        <v>19922</v>
      </c>
      <c r="Y36" s="774">
        <v>40787</v>
      </c>
      <c r="Z36" s="774">
        <v>124651</v>
      </c>
      <c r="AA36" s="774">
        <v>119080</v>
      </c>
      <c r="AB36" s="774">
        <v>243731</v>
      </c>
      <c r="AC36" s="774">
        <v>2690</v>
      </c>
      <c r="AD36" s="774">
        <v>8883</v>
      </c>
      <c r="AE36" s="774">
        <v>1035</v>
      </c>
      <c r="AF36" s="774">
        <v>0</v>
      </c>
      <c r="AG36" s="774">
        <v>1032</v>
      </c>
      <c r="AH36" s="774">
        <v>141</v>
      </c>
      <c r="AI36" s="774">
        <v>0</v>
      </c>
      <c r="AJ36" s="774">
        <v>15379</v>
      </c>
      <c r="AK36" s="774">
        <v>1059</v>
      </c>
      <c r="AL36" s="774">
        <v>319</v>
      </c>
      <c r="AM36" s="774">
        <v>15</v>
      </c>
      <c r="AN36" s="774">
        <v>8918</v>
      </c>
      <c r="AO36" s="774">
        <v>10066</v>
      </c>
      <c r="AP36" s="775">
        <v>18984</v>
      </c>
      <c r="AQ36" s="774">
        <v>1059</v>
      </c>
      <c r="AR36" s="774">
        <v>33</v>
      </c>
      <c r="AS36" s="774">
        <v>2551</v>
      </c>
      <c r="AT36" s="774">
        <v>3643</v>
      </c>
    </row>
    <row r="37" spans="1:46" s="741" customFormat="1" ht="51" customHeight="1" x14ac:dyDescent="0.2">
      <c r="A37" s="1026" t="s">
        <v>654</v>
      </c>
      <c r="B37" s="1027"/>
      <c r="C37" s="776">
        <v>179</v>
      </c>
      <c r="D37" s="776">
        <v>1032</v>
      </c>
      <c r="E37" s="776">
        <v>6</v>
      </c>
      <c r="F37" s="776">
        <v>1038</v>
      </c>
      <c r="G37" s="776">
        <v>11974</v>
      </c>
      <c r="H37" s="776">
        <v>19723</v>
      </c>
      <c r="I37" s="776">
        <v>19247</v>
      </c>
      <c r="J37" s="776">
        <v>38970</v>
      </c>
      <c r="K37" s="776">
        <v>20302</v>
      </c>
      <c r="L37" s="776">
        <v>19421</v>
      </c>
      <c r="M37" s="776">
        <v>39723</v>
      </c>
      <c r="N37" s="776">
        <v>20518</v>
      </c>
      <c r="O37" s="776">
        <v>19292</v>
      </c>
      <c r="P37" s="776">
        <v>39810</v>
      </c>
      <c r="Q37" s="776">
        <v>20756</v>
      </c>
      <c r="R37" s="776">
        <v>19973</v>
      </c>
      <c r="S37" s="776">
        <v>40729</v>
      </c>
      <c r="T37" s="776">
        <v>20779</v>
      </c>
      <c r="U37" s="776">
        <v>20132</v>
      </c>
      <c r="V37" s="776">
        <v>40911</v>
      </c>
      <c r="W37" s="776">
        <v>21365</v>
      </c>
      <c r="X37" s="776">
        <v>20240</v>
      </c>
      <c r="Y37" s="776">
        <v>41605</v>
      </c>
      <c r="Z37" s="776">
        <v>123443</v>
      </c>
      <c r="AA37" s="776">
        <v>118305</v>
      </c>
      <c r="AB37" s="776">
        <v>241748</v>
      </c>
      <c r="AC37" s="776">
        <v>2820</v>
      </c>
      <c r="AD37" s="776">
        <v>9741</v>
      </c>
      <c r="AE37" s="776">
        <v>1017</v>
      </c>
      <c r="AF37" s="776">
        <v>0</v>
      </c>
      <c r="AG37" s="776">
        <v>1018</v>
      </c>
      <c r="AH37" s="776">
        <v>200</v>
      </c>
      <c r="AI37" s="776">
        <v>1</v>
      </c>
      <c r="AJ37" s="776">
        <v>15381</v>
      </c>
      <c r="AK37" s="776">
        <v>1051</v>
      </c>
      <c r="AL37" s="776">
        <v>327</v>
      </c>
      <c r="AM37" s="776">
        <v>19</v>
      </c>
      <c r="AN37" s="776">
        <v>8865</v>
      </c>
      <c r="AO37" s="776">
        <v>10149</v>
      </c>
      <c r="AP37" s="776">
        <v>19014</v>
      </c>
      <c r="AQ37" s="776">
        <v>1048</v>
      </c>
      <c r="AR37" s="776">
        <v>37</v>
      </c>
      <c r="AS37" s="776">
        <v>2593</v>
      </c>
      <c r="AT37" s="776">
        <v>3678</v>
      </c>
    </row>
    <row r="38" spans="1:46" s="741" customFormat="1" ht="51.6" customHeight="1" x14ac:dyDescent="0.2">
      <c r="A38" s="1028" t="s">
        <v>626</v>
      </c>
      <c r="B38" s="1029"/>
      <c r="C38" s="777">
        <v>179</v>
      </c>
      <c r="D38" s="777">
        <v>1014</v>
      </c>
      <c r="E38" s="777">
        <v>6</v>
      </c>
      <c r="F38" s="777">
        <f>D38+E38</f>
        <v>1020</v>
      </c>
      <c r="G38" s="777">
        <v>11890</v>
      </c>
      <c r="H38" s="777">
        <v>19381</v>
      </c>
      <c r="I38" s="777">
        <v>18600</v>
      </c>
      <c r="J38" s="777">
        <v>37981</v>
      </c>
      <c r="K38" s="777">
        <v>19707</v>
      </c>
      <c r="L38" s="777">
        <v>19247</v>
      </c>
      <c r="M38" s="777">
        <v>38954</v>
      </c>
      <c r="N38" s="777">
        <v>20293</v>
      </c>
      <c r="O38" s="777">
        <v>19421</v>
      </c>
      <c r="P38" s="777">
        <v>39714</v>
      </c>
      <c r="Q38" s="777">
        <v>20486</v>
      </c>
      <c r="R38" s="777">
        <v>19312</v>
      </c>
      <c r="S38" s="777">
        <v>39798</v>
      </c>
      <c r="T38" s="777">
        <v>20722</v>
      </c>
      <c r="U38" s="777">
        <v>19959</v>
      </c>
      <c r="V38" s="777">
        <v>40681</v>
      </c>
      <c r="W38" s="777">
        <v>20754</v>
      </c>
      <c r="X38" s="777">
        <v>20159</v>
      </c>
      <c r="Y38" s="777">
        <v>40913</v>
      </c>
      <c r="Z38" s="777">
        <v>121343</v>
      </c>
      <c r="AA38" s="777">
        <v>116698</v>
      </c>
      <c r="AB38" s="777">
        <v>238041</v>
      </c>
      <c r="AC38" s="777">
        <v>2907</v>
      </c>
      <c r="AD38" s="777">
        <v>10550</v>
      </c>
      <c r="AE38" s="777">
        <v>995</v>
      </c>
      <c r="AF38" s="777">
        <v>0</v>
      </c>
      <c r="AG38" s="777">
        <v>1004</v>
      </c>
      <c r="AH38" s="777">
        <v>224</v>
      </c>
      <c r="AI38" s="777">
        <v>0</v>
      </c>
      <c r="AJ38" s="777">
        <v>15416</v>
      </c>
      <c r="AK38" s="777">
        <v>1044</v>
      </c>
      <c r="AL38" s="777">
        <v>335</v>
      </c>
      <c r="AM38" s="777">
        <v>33</v>
      </c>
      <c r="AN38" s="777">
        <v>8854</v>
      </c>
      <c r="AO38" s="777">
        <v>10197</v>
      </c>
      <c r="AP38" s="778">
        <v>19051</v>
      </c>
      <c r="AQ38" s="777">
        <v>1037</v>
      </c>
      <c r="AR38" s="777">
        <v>34</v>
      </c>
      <c r="AS38" s="777">
        <v>2574</v>
      </c>
      <c r="AT38" s="777">
        <v>3645</v>
      </c>
    </row>
    <row r="39" spans="1:46" x14ac:dyDescent="0.2"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</row>
  </sheetData>
  <mergeCells count="28">
    <mergeCell ref="A1:AT1"/>
    <mergeCell ref="A2:B2"/>
    <mergeCell ref="C3:C9"/>
    <mergeCell ref="D3:F3"/>
    <mergeCell ref="G3:G9"/>
    <mergeCell ref="K3:Y3"/>
    <mergeCell ref="AC3:AD3"/>
    <mergeCell ref="AG3:AO3"/>
    <mergeCell ref="AQ3:AT3"/>
    <mergeCell ref="AC4:AD4"/>
    <mergeCell ref="AQ4:AR6"/>
    <mergeCell ref="AS5:AS8"/>
    <mergeCell ref="AT5:AT8"/>
    <mergeCell ref="F6:F7"/>
    <mergeCell ref="AF6:AF7"/>
    <mergeCell ref="AQ7:AQ9"/>
    <mergeCell ref="AR7:AR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  <mergeCell ref="A32:G33"/>
  </mergeCells>
  <phoneticPr fontId="4"/>
  <dataValidations count="1">
    <dataValidation imeMode="off" allowBlank="1" showInputMessage="1" showErrorMessage="1" sqref="C38:AT38 C34:D36 C10:D31 E34:F36 E10:F31 H10:AT36 G10:G31 G34:G36"/>
  </dataValidations>
  <printOptions horizontalCentered="1"/>
  <pageMargins left="0.39370078740157483" right="0.39370078740157483" top="0.59055118110236227" bottom="0.39370078740157483" header="0" footer="0.19685039370078741"/>
  <pageSetup paperSize="9" scale="58" firstPageNumber="8" orientation="portrait" useFirstPageNumber="1" r:id="rId1"/>
  <headerFooter scaleWithDoc="0">
    <oddFooter>&amp;C&amp;"ＭＳ ゴシック,標準"&amp;8－ &amp;P －</oddFooter>
  </headerFooter>
  <colBreaks count="1" manualBreakCount="1">
    <brk id="22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7"/>
  <sheetViews>
    <sheetView zoomScale="70" zoomScaleNormal="70" zoomScaleSheetLayoutView="55" zoomScalePageLayoutView="55" workbookViewId="0">
      <selection activeCell="P14" sqref="P14"/>
    </sheetView>
  </sheetViews>
  <sheetFormatPr defaultRowHeight="18.75" x14ac:dyDescent="0.2"/>
  <cols>
    <col min="1" max="2" width="6.8984375" style="292" customWidth="1"/>
    <col min="3" max="3" width="5.3984375" style="292" customWidth="1"/>
    <col min="4" max="4" width="5.19921875" style="292" customWidth="1"/>
    <col min="5" max="5" width="4.09765625" style="292" customWidth="1"/>
    <col min="6" max="6" width="5.19921875" style="292" customWidth="1"/>
    <col min="7" max="7" width="6.5" style="292" customWidth="1"/>
    <col min="8" max="18" width="6.8984375" style="292" customWidth="1"/>
    <col min="19" max="19" width="8.09765625" style="292" bestFit="1" customWidth="1"/>
    <col min="20" max="37" width="6.09765625" style="292" customWidth="1"/>
    <col min="38" max="38" width="1.8984375" style="292" customWidth="1"/>
    <col min="39" max="16384" width="8.796875" style="292"/>
  </cols>
  <sheetData>
    <row r="1" spans="1:43" ht="38.25" x14ac:dyDescent="0.2">
      <c r="A1" s="1096" t="s">
        <v>246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7"/>
      <c r="M1" s="1097"/>
      <c r="N1" s="1097"/>
      <c r="O1" s="1097"/>
      <c r="P1" s="1097"/>
      <c r="Q1" s="1097"/>
      <c r="R1" s="1097"/>
      <c r="S1" s="1097"/>
      <c r="T1" s="1097"/>
      <c r="U1" s="1097"/>
      <c r="V1" s="1097"/>
      <c r="W1" s="1097"/>
      <c r="X1" s="1097"/>
      <c r="Y1" s="1097"/>
      <c r="Z1" s="1097"/>
      <c r="AA1" s="1097"/>
      <c r="AB1" s="1097"/>
      <c r="AC1" s="1097"/>
      <c r="AD1" s="1097"/>
      <c r="AE1" s="1097"/>
      <c r="AF1" s="1097"/>
      <c r="AG1" s="1097"/>
      <c r="AH1" s="1097"/>
      <c r="AI1" s="1097"/>
      <c r="AJ1" s="1097"/>
    </row>
    <row r="2" spans="1:43" ht="18.95" customHeight="1" x14ac:dyDescent="0.2">
      <c r="A2" s="1098">
        <v>43952</v>
      </c>
      <c r="B2" s="1098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</row>
    <row r="3" spans="1:43" ht="23.45" customHeight="1" x14ac:dyDescent="0.2">
      <c r="A3" s="1099" t="s">
        <v>230</v>
      </c>
      <c r="B3" s="1100"/>
      <c r="C3" s="1103" t="s">
        <v>247</v>
      </c>
      <c r="D3" s="1104" t="s">
        <v>210</v>
      </c>
      <c r="E3" s="1105"/>
      <c r="F3" s="1106"/>
      <c r="G3" s="1107" t="s">
        <v>248</v>
      </c>
      <c r="H3" s="294"/>
      <c r="I3" s="295"/>
      <c r="J3" s="295"/>
      <c r="K3" s="1109" t="s">
        <v>249</v>
      </c>
      <c r="L3" s="1110"/>
      <c r="M3" s="1110"/>
      <c r="N3" s="1110"/>
      <c r="O3" s="1110"/>
      <c r="P3" s="1110"/>
      <c r="Q3" s="296"/>
      <c r="R3" s="296"/>
      <c r="S3" s="297"/>
      <c r="T3" s="1111" t="s">
        <v>213</v>
      </c>
      <c r="U3" s="1112"/>
      <c r="V3" s="298"/>
      <c r="W3" s="1109" t="s">
        <v>214</v>
      </c>
      <c r="X3" s="1109"/>
      <c r="Y3" s="1109"/>
      <c r="Z3" s="1109"/>
      <c r="AA3" s="1109"/>
      <c r="AB3" s="1109"/>
      <c r="AC3" s="1109"/>
      <c r="AD3" s="1109"/>
      <c r="AE3" s="1109"/>
      <c r="AF3" s="1109"/>
      <c r="AG3" s="297"/>
      <c r="AH3" s="1099" t="s">
        <v>215</v>
      </c>
      <c r="AI3" s="1111"/>
      <c r="AJ3" s="1113"/>
      <c r="AK3" s="1114"/>
    </row>
    <row r="4" spans="1:43" ht="25.5" customHeight="1" x14ac:dyDescent="0.2">
      <c r="A4" s="1101"/>
      <c r="B4" s="1102"/>
      <c r="C4" s="1066"/>
      <c r="D4" s="1086" t="s">
        <v>250</v>
      </c>
      <c r="E4" s="1086" t="s">
        <v>251</v>
      </c>
      <c r="F4" s="1088" t="s">
        <v>1</v>
      </c>
      <c r="G4" s="1108"/>
      <c r="H4" s="1090" t="s">
        <v>252</v>
      </c>
      <c r="I4" s="1091"/>
      <c r="J4" s="1092"/>
      <c r="K4" s="1090" t="s">
        <v>253</v>
      </c>
      <c r="L4" s="1091"/>
      <c r="M4" s="1092"/>
      <c r="N4" s="1090" t="s">
        <v>254</v>
      </c>
      <c r="O4" s="1091"/>
      <c r="P4" s="1092"/>
      <c r="Q4" s="1117" t="s">
        <v>255</v>
      </c>
      <c r="R4" s="1111"/>
      <c r="S4" s="1100"/>
      <c r="T4" s="1075" t="s">
        <v>256</v>
      </c>
      <c r="U4" s="1076"/>
      <c r="V4" s="479" t="s">
        <v>228</v>
      </c>
      <c r="W4" s="299" t="s">
        <v>229</v>
      </c>
      <c r="X4" s="300" t="s">
        <v>133</v>
      </c>
      <c r="Y4" s="479" t="s">
        <v>134</v>
      </c>
      <c r="Z4" s="479" t="s">
        <v>135</v>
      </c>
      <c r="AA4" s="479" t="s">
        <v>133</v>
      </c>
      <c r="AB4" s="479" t="s">
        <v>136</v>
      </c>
      <c r="AC4" s="479" t="s">
        <v>137</v>
      </c>
      <c r="AD4" s="479" t="s">
        <v>138</v>
      </c>
      <c r="AE4" s="1077" t="s">
        <v>227</v>
      </c>
      <c r="AF4" s="1078"/>
      <c r="AG4" s="1079"/>
      <c r="AH4" s="1083" t="s">
        <v>257</v>
      </c>
      <c r="AI4" s="1083"/>
      <c r="AJ4" s="1084" t="s">
        <v>195</v>
      </c>
      <c r="AK4" s="1103" t="s">
        <v>196</v>
      </c>
    </row>
    <row r="5" spans="1:43" ht="25.5" customHeight="1" x14ac:dyDescent="0.2">
      <c r="A5" s="1101"/>
      <c r="B5" s="1102"/>
      <c r="C5" s="1066"/>
      <c r="D5" s="1087"/>
      <c r="E5" s="1087"/>
      <c r="F5" s="1089"/>
      <c r="G5" s="1108"/>
      <c r="H5" s="1093"/>
      <c r="I5" s="1094"/>
      <c r="J5" s="1095"/>
      <c r="K5" s="1093"/>
      <c r="L5" s="1094"/>
      <c r="M5" s="1095"/>
      <c r="N5" s="1093"/>
      <c r="O5" s="1094"/>
      <c r="P5" s="1095"/>
      <c r="Q5" s="1093"/>
      <c r="R5" s="1094"/>
      <c r="S5" s="1118"/>
      <c r="T5" s="301" t="s">
        <v>231</v>
      </c>
      <c r="U5" s="479" t="s">
        <v>258</v>
      </c>
      <c r="V5" s="302"/>
      <c r="W5" s="1115" t="s">
        <v>259</v>
      </c>
      <c r="X5" s="303"/>
      <c r="Y5" s="479" t="s">
        <v>142</v>
      </c>
      <c r="Z5" s="479" t="s">
        <v>143</v>
      </c>
      <c r="AA5" s="302"/>
      <c r="AB5" s="479" t="s">
        <v>144</v>
      </c>
      <c r="AC5" s="479" t="s">
        <v>145</v>
      </c>
      <c r="AD5" s="302"/>
      <c r="AE5" s="1080"/>
      <c r="AF5" s="1081"/>
      <c r="AG5" s="1082"/>
      <c r="AH5" s="1116" t="s">
        <v>238</v>
      </c>
      <c r="AI5" s="1020" t="s">
        <v>676</v>
      </c>
      <c r="AJ5" s="1085"/>
      <c r="AK5" s="1066"/>
    </row>
    <row r="6" spans="1:43" ht="23.45" customHeight="1" x14ac:dyDescent="0.2">
      <c r="A6" s="1101"/>
      <c r="B6" s="1102"/>
      <c r="C6" s="1066"/>
      <c r="D6" s="1087"/>
      <c r="E6" s="1087"/>
      <c r="F6" s="1089"/>
      <c r="G6" s="1108"/>
      <c r="H6" s="1073" t="s">
        <v>148</v>
      </c>
      <c r="I6" s="1073" t="s">
        <v>149</v>
      </c>
      <c r="J6" s="1073" t="s">
        <v>1</v>
      </c>
      <c r="K6" s="1073" t="s">
        <v>148</v>
      </c>
      <c r="L6" s="1073" t="s">
        <v>149</v>
      </c>
      <c r="M6" s="1073" t="s">
        <v>1</v>
      </c>
      <c r="N6" s="1073" t="s">
        <v>148</v>
      </c>
      <c r="O6" s="1073" t="s">
        <v>149</v>
      </c>
      <c r="P6" s="1074" t="s">
        <v>1</v>
      </c>
      <c r="Q6" s="1073" t="s">
        <v>148</v>
      </c>
      <c r="R6" s="1073" t="s">
        <v>149</v>
      </c>
      <c r="S6" s="1073" t="s">
        <v>1</v>
      </c>
      <c r="T6" s="301" t="s">
        <v>235</v>
      </c>
      <c r="U6" s="479" t="s">
        <v>260</v>
      </c>
      <c r="V6" s="302"/>
      <c r="W6" s="1115"/>
      <c r="X6" s="303"/>
      <c r="Y6" s="479" t="s">
        <v>133</v>
      </c>
      <c r="Z6" s="479" t="s">
        <v>133</v>
      </c>
      <c r="AA6" s="302"/>
      <c r="AB6" s="479" t="s">
        <v>133</v>
      </c>
      <c r="AC6" s="479" t="s">
        <v>237</v>
      </c>
      <c r="AD6" s="302"/>
      <c r="AE6" s="1073" t="s">
        <v>148</v>
      </c>
      <c r="AF6" s="1073" t="s">
        <v>149</v>
      </c>
      <c r="AG6" s="1073" t="s">
        <v>1</v>
      </c>
      <c r="AH6" s="1116"/>
      <c r="AI6" s="1021"/>
      <c r="AJ6" s="1085"/>
      <c r="AK6" s="1066"/>
    </row>
    <row r="7" spans="1:43" ht="23.45" customHeight="1" x14ac:dyDescent="0.2">
      <c r="A7" s="1101"/>
      <c r="B7" s="1102"/>
      <c r="C7" s="1066"/>
      <c r="D7" s="1087"/>
      <c r="E7" s="1087"/>
      <c r="F7" s="1089"/>
      <c r="G7" s="1108"/>
      <c r="H7" s="1073"/>
      <c r="I7" s="1073"/>
      <c r="J7" s="1073"/>
      <c r="K7" s="1073"/>
      <c r="L7" s="1073"/>
      <c r="M7" s="1073"/>
      <c r="N7" s="1073"/>
      <c r="O7" s="1073"/>
      <c r="P7" s="1074"/>
      <c r="Q7" s="1073"/>
      <c r="R7" s="1073"/>
      <c r="S7" s="1073"/>
      <c r="T7" s="301" t="s">
        <v>240</v>
      </c>
      <c r="U7" s="479" t="s">
        <v>240</v>
      </c>
      <c r="V7" s="479" t="s">
        <v>150</v>
      </c>
      <c r="W7" s="299" t="s">
        <v>261</v>
      </c>
      <c r="X7" s="300" t="s">
        <v>151</v>
      </c>
      <c r="Y7" s="479" t="s">
        <v>152</v>
      </c>
      <c r="Z7" s="479" t="s">
        <v>152</v>
      </c>
      <c r="AA7" s="479" t="s">
        <v>152</v>
      </c>
      <c r="AB7" s="479" t="s">
        <v>152</v>
      </c>
      <c r="AC7" s="479" t="s">
        <v>241</v>
      </c>
      <c r="AD7" s="479" t="s">
        <v>153</v>
      </c>
      <c r="AE7" s="1073"/>
      <c r="AF7" s="1073"/>
      <c r="AG7" s="1073"/>
      <c r="AH7" s="1116"/>
      <c r="AI7" s="1022"/>
      <c r="AJ7" s="1085"/>
      <c r="AK7" s="1066"/>
    </row>
    <row r="8" spans="1:43" ht="23.45" hidden="1" customHeight="1" x14ac:dyDescent="0.2">
      <c r="A8" s="302"/>
      <c r="B8" s="293"/>
      <c r="C8" s="304"/>
      <c r="D8" s="302"/>
      <c r="E8" s="302"/>
      <c r="F8" s="305"/>
      <c r="G8" s="304"/>
      <c r="H8" s="302"/>
      <c r="I8" s="302"/>
      <c r="J8" s="302"/>
      <c r="K8" s="302"/>
      <c r="L8" s="302"/>
      <c r="M8" s="302"/>
      <c r="N8" s="302"/>
      <c r="O8" s="302"/>
      <c r="P8" s="302"/>
      <c r="Q8" s="306"/>
      <c r="R8" s="303"/>
      <c r="S8" s="305"/>
      <c r="T8" s="293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5"/>
      <c r="AH8" s="307"/>
      <c r="AI8" s="307"/>
      <c r="AJ8" s="305"/>
      <c r="AK8" s="305"/>
    </row>
    <row r="9" spans="1:43" ht="25.5" customHeight="1" x14ac:dyDescent="0.2">
      <c r="A9" s="294"/>
      <c r="B9" s="295"/>
      <c r="C9" s="308"/>
      <c r="D9" s="294"/>
      <c r="E9" s="294"/>
      <c r="F9" s="308"/>
      <c r="G9" s="295"/>
      <c r="H9" s="294"/>
      <c r="I9" s="294"/>
      <c r="J9" s="294"/>
      <c r="K9" s="294"/>
      <c r="L9" s="294"/>
      <c r="M9" s="294"/>
      <c r="N9" s="294"/>
      <c r="O9" s="294"/>
      <c r="P9" s="309"/>
      <c r="Q9" s="310"/>
      <c r="R9" s="311"/>
      <c r="S9" s="308"/>
      <c r="T9" s="295"/>
      <c r="U9" s="294"/>
      <c r="V9" s="294"/>
      <c r="W9" s="308"/>
      <c r="X9" s="294"/>
      <c r="Y9" s="294"/>
      <c r="Z9" s="294"/>
      <c r="AA9" s="294"/>
      <c r="AB9" s="294"/>
      <c r="AC9" s="294"/>
      <c r="AD9" s="294"/>
      <c r="AE9" s="294"/>
      <c r="AF9" s="294"/>
      <c r="AG9" s="308"/>
      <c r="AH9" s="295"/>
      <c r="AI9" s="294"/>
      <c r="AJ9" s="308"/>
      <c r="AK9" s="312"/>
    </row>
    <row r="10" spans="1:43" ht="25.5" customHeight="1" x14ac:dyDescent="0.2">
      <c r="A10" s="1064" t="s">
        <v>242</v>
      </c>
      <c r="B10" s="1065"/>
      <c r="C10" s="313">
        <v>179</v>
      </c>
      <c r="D10" s="314">
        <f>SUM(D11:D13)</f>
        <v>581</v>
      </c>
      <c r="E10" s="314">
        <f>SUM(E11:E13)</f>
        <v>5</v>
      </c>
      <c r="F10" s="314">
        <f>SUM(F11:F13)</f>
        <v>586</v>
      </c>
      <c r="G10" s="314">
        <f t="shared" ref="G10:P10" si="0">SUM(G11:G13)</f>
        <v>5428</v>
      </c>
      <c r="H10" s="314">
        <f t="shared" si="0"/>
        <v>20822</v>
      </c>
      <c r="I10" s="314">
        <f t="shared" si="0"/>
        <v>19348</v>
      </c>
      <c r="J10" s="314">
        <f t="shared" si="0"/>
        <v>40170</v>
      </c>
      <c r="K10" s="314">
        <f t="shared" si="0"/>
        <v>21334</v>
      </c>
      <c r="L10" s="314">
        <f t="shared" si="0"/>
        <v>19464</v>
      </c>
      <c r="M10" s="314">
        <f t="shared" si="0"/>
        <v>40798</v>
      </c>
      <c r="N10" s="314">
        <f>SUM(N11:N13)</f>
        <v>20857</v>
      </c>
      <c r="O10" s="314">
        <f t="shared" si="0"/>
        <v>19186</v>
      </c>
      <c r="P10" s="314">
        <f t="shared" si="0"/>
        <v>40043</v>
      </c>
      <c r="Q10" s="315">
        <f>SUM(Q11:Q13)</f>
        <v>63013</v>
      </c>
      <c r="R10" s="316">
        <f>SUM(R11:R13)</f>
        <v>57998</v>
      </c>
      <c r="S10" s="314">
        <f>SUM(S11:S13)</f>
        <v>121011</v>
      </c>
      <c r="T10" s="314">
        <f t="shared" ref="T10:U10" si="1">SUM(T11:T13)</f>
        <v>1409</v>
      </c>
      <c r="U10" s="314">
        <f t="shared" si="1"/>
        <v>4533</v>
      </c>
      <c r="V10" s="314">
        <f>SUM(V11:V13)</f>
        <v>547</v>
      </c>
      <c r="W10" s="314">
        <f t="shared" ref="W10:AK10" si="2">SUM(W11:W13)</f>
        <v>7</v>
      </c>
      <c r="X10" s="314">
        <f t="shared" si="2"/>
        <v>579</v>
      </c>
      <c r="Y10" s="314">
        <f t="shared" si="2"/>
        <v>160</v>
      </c>
      <c r="Z10" s="314">
        <f t="shared" si="2"/>
        <v>0</v>
      </c>
      <c r="AA10" s="314">
        <f t="shared" si="2"/>
        <v>9523</v>
      </c>
      <c r="AB10" s="314">
        <f t="shared" si="2"/>
        <v>565</v>
      </c>
      <c r="AC10" s="314">
        <f t="shared" si="2"/>
        <v>89</v>
      </c>
      <c r="AD10" s="314">
        <f t="shared" si="2"/>
        <v>97</v>
      </c>
      <c r="AE10" s="314">
        <f t="shared" si="2"/>
        <v>7255</v>
      </c>
      <c r="AF10" s="314">
        <f t="shared" si="2"/>
        <v>4312</v>
      </c>
      <c r="AG10" s="232">
        <f>SUM(AG11:AG13)</f>
        <v>11567</v>
      </c>
      <c r="AH10" s="314">
        <f t="shared" si="2"/>
        <v>583</v>
      </c>
      <c r="AI10" s="314">
        <f t="shared" si="2"/>
        <v>21</v>
      </c>
      <c r="AJ10" s="314">
        <f t="shared" si="2"/>
        <v>1195</v>
      </c>
      <c r="AK10" s="317">
        <f t="shared" si="2"/>
        <v>1799</v>
      </c>
      <c r="AL10" s="318"/>
      <c r="AM10" s="318"/>
      <c r="AN10" s="318"/>
      <c r="AO10" s="318"/>
      <c r="AP10" s="318"/>
      <c r="AQ10" s="318"/>
    </row>
    <row r="11" spans="1:43" ht="25.5" customHeight="1" x14ac:dyDescent="0.2">
      <c r="A11" s="1064" t="s">
        <v>155</v>
      </c>
      <c r="B11" s="1065"/>
      <c r="C11" s="313">
        <v>0</v>
      </c>
      <c r="D11" s="313">
        <f>SUM(D15:D28)</f>
        <v>561</v>
      </c>
      <c r="E11" s="313">
        <f>SUM(E15:E28)</f>
        <v>5</v>
      </c>
      <c r="F11" s="313">
        <f>SUM(F15:F28)</f>
        <v>566</v>
      </c>
      <c r="G11" s="313">
        <f>SUM(G15:G28)</f>
        <v>5282</v>
      </c>
      <c r="H11" s="313">
        <f t="shared" ref="H11:AJ11" si="3">SUM(H15:H28)</f>
        <v>20088</v>
      </c>
      <c r="I11" s="313">
        <f t="shared" si="3"/>
        <v>19348</v>
      </c>
      <c r="J11" s="313">
        <f t="shared" si="3"/>
        <v>39436</v>
      </c>
      <c r="K11" s="313">
        <f t="shared" si="3"/>
        <v>20654</v>
      </c>
      <c r="L11" s="313">
        <f t="shared" si="3"/>
        <v>19464</v>
      </c>
      <c r="M11" s="313">
        <f t="shared" si="3"/>
        <v>40118</v>
      </c>
      <c r="N11" s="313">
        <f t="shared" si="3"/>
        <v>20146</v>
      </c>
      <c r="O11" s="313">
        <f t="shared" si="3"/>
        <v>19186</v>
      </c>
      <c r="P11" s="314">
        <f t="shared" si="3"/>
        <v>39332</v>
      </c>
      <c r="Q11" s="315">
        <f t="shared" si="3"/>
        <v>60888</v>
      </c>
      <c r="R11" s="319">
        <f t="shared" si="3"/>
        <v>57998</v>
      </c>
      <c r="S11" s="313">
        <f t="shared" si="3"/>
        <v>118886</v>
      </c>
      <c r="T11" s="313">
        <f t="shared" si="3"/>
        <v>1406</v>
      </c>
      <c r="U11" s="313">
        <f t="shared" si="3"/>
        <v>4510</v>
      </c>
      <c r="V11" s="313">
        <f t="shared" si="3"/>
        <v>542</v>
      </c>
      <c r="W11" s="313">
        <f t="shared" si="3"/>
        <v>0</v>
      </c>
      <c r="X11" s="313">
        <f t="shared" si="3"/>
        <v>569</v>
      </c>
      <c r="Y11" s="313">
        <f t="shared" si="3"/>
        <v>153</v>
      </c>
      <c r="Z11" s="313">
        <f t="shared" si="3"/>
        <v>0</v>
      </c>
      <c r="AA11" s="313">
        <f t="shared" si="3"/>
        <v>9283</v>
      </c>
      <c r="AB11" s="313">
        <f t="shared" si="3"/>
        <v>553</v>
      </c>
      <c r="AC11" s="313">
        <f t="shared" si="3"/>
        <v>89</v>
      </c>
      <c r="AD11" s="313">
        <f t="shared" si="3"/>
        <v>48</v>
      </c>
      <c r="AE11" s="313">
        <f t="shared" si="3"/>
        <v>7052</v>
      </c>
      <c r="AF11" s="313">
        <f t="shared" si="3"/>
        <v>4185</v>
      </c>
      <c r="AG11" s="233">
        <f t="shared" si="3"/>
        <v>11237</v>
      </c>
      <c r="AH11" s="313">
        <f t="shared" si="3"/>
        <v>583</v>
      </c>
      <c r="AI11" s="313">
        <f t="shared" si="3"/>
        <v>21</v>
      </c>
      <c r="AJ11" s="313">
        <f t="shared" si="3"/>
        <v>1141</v>
      </c>
      <c r="AK11" s="313">
        <f>SUM(AK15:AK28)</f>
        <v>1745</v>
      </c>
    </row>
    <row r="12" spans="1:43" ht="25.5" customHeight="1" x14ac:dyDescent="0.2">
      <c r="A12" s="1064" t="s">
        <v>156</v>
      </c>
      <c r="B12" s="1065"/>
      <c r="C12" s="313">
        <v>0</v>
      </c>
      <c r="D12" s="320">
        <v>4</v>
      </c>
      <c r="E12" s="321">
        <v>0</v>
      </c>
      <c r="F12" s="313">
        <v>4</v>
      </c>
      <c r="G12" s="322">
        <v>39</v>
      </c>
      <c r="H12" s="235">
        <v>223</v>
      </c>
      <c r="I12" s="235"/>
      <c r="J12" s="182">
        <f>H12+I12</f>
        <v>223</v>
      </c>
      <c r="K12" s="235">
        <v>231</v>
      </c>
      <c r="L12" s="235"/>
      <c r="M12" s="182">
        <f>K12+L12</f>
        <v>231</v>
      </c>
      <c r="N12" s="235">
        <v>218</v>
      </c>
      <c r="O12" s="235"/>
      <c r="P12" s="182">
        <f>N12+O12</f>
        <v>218</v>
      </c>
      <c r="Q12" s="323">
        <f>H12+K12+N12</f>
        <v>672</v>
      </c>
      <c r="R12" s="324">
        <f>I12+L12+O12</f>
        <v>0</v>
      </c>
      <c r="S12" s="325">
        <f>Q12+R12</f>
        <v>672</v>
      </c>
      <c r="T12" s="326">
        <v>3</v>
      </c>
      <c r="U12" s="327">
        <v>23</v>
      </c>
      <c r="V12" s="328">
        <v>0</v>
      </c>
      <c r="W12" s="328">
        <v>4</v>
      </c>
      <c r="X12" s="328">
        <v>1</v>
      </c>
      <c r="Y12" s="328">
        <v>4</v>
      </c>
      <c r="Z12" s="328">
        <v>0</v>
      </c>
      <c r="AA12" s="328">
        <v>61</v>
      </c>
      <c r="AB12" s="328">
        <v>4</v>
      </c>
      <c r="AC12" s="328">
        <v>0</v>
      </c>
      <c r="AD12" s="328">
        <v>0</v>
      </c>
      <c r="AE12" s="328">
        <v>53</v>
      </c>
      <c r="AF12" s="328">
        <v>21</v>
      </c>
      <c r="AG12" s="328">
        <v>74</v>
      </c>
      <c r="AH12" s="328">
        <v>0</v>
      </c>
      <c r="AI12" s="328">
        <v>0</v>
      </c>
      <c r="AJ12" s="328">
        <v>4</v>
      </c>
      <c r="AK12" s="329">
        <v>4</v>
      </c>
    </row>
    <row r="13" spans="1:43" ht="25.5" customHeight="1" x14ac:dyDescent="0.2">
      <c r="A13" s="1064" t="s">
        <v>157</v>
      </c>
      <c r="B13" s="1065"/>
      <c r="C13" s="313">
        <v>0</v>
      </c>
      <c r="D13" s="320">
        <v>16</v>
      </c>
      <c r="E13" s="321">
        <v>0</v>
      </c>
      <c r="F13" s="313">
        <v>16</v>
      </c>
      <c r="G13" s="322">
        <v>107</v>
      </c>
      <c r="H13" s="235">
        <v>511</v>
      </c>
      <c r="I13" s="235"/>
      <c r="J13" s="182">
        <f>H13+I13</f>
        <v>511</v>
      </c>
      <c r="K13" s="235">
        <v>449</v>
      </c>
      <c r="L13" s="235"/>
      <c r="M13" s="182">
        <f>K13+L13</f>
        <v>449</v>
      </c>
      <c r="N13" s="235">
        <v>493</v>
      </c>
      <c r="O13" s="235"/>
      <c r="P13" s="182">
        <f>N13+O13</f>
        <v>493</v>
      </c>
      <c r="Q13" s="323">
        <f>H13+K13+N13</f>
        <v>1453</v>
      </c>
      <c r="R13" s="324">
        <f>I13+L13+O13</f>
        <v>0</v>
      </c>
      <c r="S13" s="327">
        <f>Q13+R13</f>
        <v>1453</v>
      </c>
      <c r="T13" s="330">
        <v>0</v>
      </c>
      <c r="U13" s="330">
        <v>0</v>
      </c>
      <c r="V13" s="328">
        <v>5</v>
      </c>
      <c r="W13" s="328">
        <v>3</v>
      </c>
      <c r="X13" s="328">
        <v>9</v>
      </c>
      <c r="Y13" s="328">
        <v>3</v>
      </c>
      <c r="Z13" s="328">
        <v>0</v>
      </c>
      <c r="AA13" s="328">
        <v>179</v>
      </c>
      <c r="AB13" s="328">
        <v>8</v>
      </c>
      <c r="AC13" s="328">
        <v>0</v>
      </c>
      <c r="AD13" s="328">
        <v>49</v>
      </c>
      <c r="AE13" s="328">
        <v>150</v>
      </c>
      <c r="AF13" s="328">
        <v>106</v>
      </c>
      <c r="AG13" s="328">
        <v>256</v>
      </c>
      <c r="AH13" s="328">
        <v>0</v>
      </c>
      <c r="AI13" s="328">
        <v>0</v>
      </c>
      <c r="AJ13" s="328">
        <v>50</v>
      </c>
      <c r="AK13" s="329">
        <v>50</v>
      </c>
    </row>
    <row r="14" spans="1:43" ht="25.5" customHeight="1" x14ac:dyDescent="0.2">
      <c r="A14" s="331"/>
      <c r="B14" s="332"/>
      <c r="C14" s="333"/>
      <c r="D14" s="334"/>
      <c r="E14" s="334"/>
      <c r="F14" s="333"/>
      <c r="G14" s="335"/>
      <c r="H14" s="334"/>
      <c r="I14" s="334"/>
      <c r="J14" s="336"/>
      <c r="K14" s="334"/>
      <c r="L14" s="334"/>
      <c r="M14" s="336"/>
      <c r="N14" s="334"/>
      <c r="O14" s="334"/>
      <c r="P14" s="336"/>
      <c r="Q14" s="245"/>
      <c r="R14" s="337"/>
      <c r="S14" s="333"/>
      <c r="T14" s="335"/>
      <c r="U14" s="334"/>
      <c r="V14" s="334"/>
      <c r="W14" s="338"/>
      <c r="X14" s="334"/>
      <c r="Y14" s="338"/>
      <c r="Z14" s="338"/>
      <c r="AA14" s="334"/>
      <c r="AB14" s="334"/>
      <c r="AC14" s="334"/>
      <c r="AD14" s="334"/>
      <c r="AE14" s="334"/>
      <c r="AF14" s="334"/>
      <c r="AG14" s="333"/>
      <c r="AH14" s="335"/>
      <c r="AI14" s="334"/>
      <c r="AJ14" s="338"/>
      <c r="AK14" s="339"/>
    </row>
    <row r="15" spans="1:43" ht="54" customHeight="1" x14ac:dyDescent="0.2">
      <c r="A15" s="305"/>
      <c r="B15" s="340" t="s">
        <v>262</v>
      </c>
      <c r="C15" s="341">
        <v>24</v>
      </c>
      <c r="D15" s="341">
        <v>41</v>
      </c>
      <c r="E15" s="341">
        <v>0</v>
      </c>
      <c r="F15" s="341">
        <f>D15+E15</f>
        <v>41</v>
      </c>
      <c r="G15" s="341">
        <v>319</v>
      </c>
      <c r="H15" s="341">
        <v>986</v>
      </c>
      <c r="I15" s="341">
        <v>994</v>
      </c>
      <c r="J15" s="341">
        <f>H15+I15</f>
        <v>1980</v>
      </c>
      <c r="K15" s="341">
        <v>1040</v>
      </c>
      <c r="L15" s="341">
        <v>947</v>
      </c>
      <c r="M15" s="341">
        <f>K15+L15</f>
        <v>1987</v>
      </c>
      <c r="N15" s="341">
        <v>997</v>
      </c>
      <c r="O15" s="341">
        <v>976</v>
      </c>
      <c r="P15" s="341">
        <f>N15+O15</f>
        <v>1973</v>
      </c>
      <c r="Q15" s="240">
        <f>H15+K15+N15</f>
        <v>3023</v>
      </c>
      <c r="R15" s="341">
        <f>I15+L15+O15</f>
        <v>2917</v>
      </c>
      <c r="S15" s="341">
        <f>Q15+R15</f>
        <v>5940</v>
      </c>
      <c r="T15" s="341">
        <v>103</v>
      </c>
      <c r="U15" s="341">
        <v>213</v>
      </c>
      <c r="V15" s="341">
        <v>41</v>
      </c>
      <c r="W15" s="341">
        <v>0</v>
      </c>
      <c r="X15" s="341">
        <v>41</v>
      </c>
      <c r="Y15" s="341">
        <v>8</v>
      </c>
      <c r="Z15" s="341">
        <v>0</v>
      </c>
      <c r="AA15" s="341">
        <v>566</v>
      </c>
      <c r="AB15" s="341">
        <v>43</v>
      </c>
      <c r="AC15" s="341">
        <v>1</v>
      </c>
      <c r="AD15" s="341">
        <v>6</v>
      </c>
      <c r="AE15" s="341">
        <v>441</v>
      </c>
      <c r="AF15" s="341">
        <v>265</v>
      </c>
      <c r="AG15" s="341">
        <f>AE15+AF15</f>
        <v>706</v>
      </c>
      <c r="AH15" s="341">
        <v>42</v>
      </c>
      <c r="AI15" s="341">
        <v>0</v>
      </c>
      <c r="AJ15" s="341">
        <v>90</v>
      </c>
      <c r="AK15" s="341">
        <f>SUM(AH15:AJ15)</f>
        <v>132</v>
      </c>
    </row>
    <row r="16" spans="1:43" ht="54" customHeight="1" x14ac:dyDescent="0.2">
      <c r="A16" s="1066" t="s">
        <v>244</v>
      </c>
      <c r="B16" s="342" t="s">
        <v>263</v>
      </c>
      <c r="C16" s="240">
        <v>8</v>
      </c>
      <c r="D16" s="240">
        <v>134</v>
      </c>
      <c r="E16" s="240">
        <v>3</v>
      </c>
      <c r="F16" s="240">
        <f>D16+E16</f>
        <v>137</v>
      </c>
      <c r="G16" s="240">
        <v>1892</v>
      </c>
      <c r="H16" s="240">
        <v>9196</v>
      </c>
      <c r="I16" s="240">
        <v>8951</v>
      </c>
      <c r="J16" s="240">
        <f>H16+I16</f>
        <v>18147</v>
      </c>
      <c r="K16" s="240">
        <v>9407</v>
      </c>
      <c r="L16" s="240">
        <v>8801</v>
      </c>
      <c r="M16" s="240">
        <f>K16+L16</f>
        <v>18208</v>
      </c>
      <c r="N16" s="240">
        <v>9029</v>
      </c>
      <c r="O16" s="240">
        <v>8646</v>
      </c>
      <c r="P16" s="240">
        <f>N16+O16</f>
        <v>17675</v>
      </c>
      <c r="Q16" s="240">
        <f>H16+K16+N16</f>
        <v>27632</v>
      </c>
      <c r="R16" s="240">
        <f>I16+L16+O16</f>
        <v>26398</v>
      </c>
      <c r="S16" s="240">
        <f>Q16+R16</f>
        <v>54030</v>
      </c>
      <c r="T16" s="240">
        <v>310</v>
      </c>
      <c r="U16" s="240">
        <v>1317</v>
      </c>
      <c r="V16" s="240">
        <v>133</v>
      </c>
      <c r="W16" s="240">
        <v>0</v>
      </c>
      <c r="X16" s="240">
        <v>145</v>
      </c>
      <c r="Y16" s="240">
        <v>58</v>
      </c>
      <c r="Z16" s="240">
        <v>0</v>
      </c>
      <c r="AA16" s="240">
        <v>3225</v>
      </c>
      <c r="AB16" s="240">
        <v>144</v>
      </c>
      <c r="AC16" s="240">
        <v>43</v>
      </c>
      <c r="AD16" s="240">
        <v>4</v>
      </c>
      <c r="AE16" s="240">
        <v>2238</v>
      </c>
      <c r="AF16" s="240">
        <v>1514</v>
      </c>
      <c r="AG16" s="240">
        <f>AE16+AF16</f>
        <v>3752</v>
      </c>
      <c r="AH16" s="240">
        <v>157</v>
      </c>
      <c r="AI16" s="240">
        <v>20</v>
      </c>
      <c r="AJ16" s="240">
        <v>210</v>
      </c>
      <c r="AK16" s="240">
        <f>SUM(AH16:AJ16)</f>
        <v>387</v>
      </c>
    </row>
    <row r="17" spans="1:37" ht="54" customHeight="1" x14ac:dyDescent="0.2">
      <c r="A17" s="1066"/>
      <c r="B17" s="342" t="s">
        <v>163</v>
      </c>
      <c r="C17" s="240">
        <v>20</v>
      </c>
      <c r="D17" s="240">
        <v>36</v>
      </c>
      <c r="E17" s="240">
        <v>0</v>
      </c>
      <c r="F17" s="240">
        <f t="shared" ref="F17:F27" si="4">D17+E17</f>
        <v>36</v>
      </c>
      <c r="G17" s="240">
        <v>240</v>
      </c>
      <c r="H17" s="240">
        <v>715</v>
      </c>
      <c r="I17" s="240">
        <v>701</v>
      </c>
      <c r="J17" s="240">
        <f t="shared" ref="J17:J27" si="5">H17+I17</f>
        <v>1416</v>
      </c>
      <c r="K17" s="240">
        <v>699</v>
      </c>
      <c r="L17" s="240">
        <v>708</v>
      </c>
      <c r="M17" s="240">
        <f t="shared" ref="M17:M27" si="6">K17+L17</f>
        <v>1407</v>
      </c>
      <c r="N17" s="240">
        <v>779</v>
      </c>
      <c r="O17" s="240">
        <v>644</v>
      </c>
      <c r="P17" s="240">
        <f t="shared" ref="P17:P27" si="7">N17+O17</f>
        <v>1423</v>
      </c>
      <c r="Q17" s="240">
        <f t="shared" ref="Q17:Q27" si="8">H17+K17+N17</f>
        <v>2193</v>
      </c>
      <c r="R17" s="240">
        <f t="shared" ref="R17:R27" si="9">I17+L17+O17</f>
        <v>2053</v>
      </c>
      <c r="S17" s="240">
        <f t="shared" ref="S17:S27" si="10">Q17+R17</f>
        <v>4246</v>
      </c>
      <c r="T17" s="240">
        <v>74</v>
      </c>
      <c r="U17" s="240">
        <v>145</v>
      </c>
      <c r="V17" s="240">
        <v>36</v>
      </c>
      <c r="W17" s="240">
        <v>0</v>
      </c>
      <c r="X17" s="240">
        <v>36</v>
      </c>
      <c r="Y17" s="240">
        <v>9</v>
      </c>
      <c r="Z17" s="240">
        <v>0</v>
      </c>
      <c r="AA17" s="240">
        <v>432</v>
      </c>
      <c r="AB17" s="240">
        <v>37</v>
      </c>
      <c r="AC17" s="240">
        <v>2</v>
      </c>
      <c r="AD17" s="240">
        <v>8</v>
      </c>
      <c r="AE17" s="240">
        <v>355</v>
      </c>
      <c r="AF17" s="240">
        <v>205</v>
      </c>
      <c r="AG17" s="240">
        <f t="shared" ref="AG17:AG25" si="11">AE17+AF17</f>
        <v>560</v>
      </c>
      <c r="AH17" s="240">
        <v>38</v>
      </c>
      <c r="AI17" s="240">
        <v>0</v>
      </c>
      <c r="AJ17" s="240">
        <v>101</v>
      </c>
      <c r="AK17" s="240">
        <f t="shared" ref="AK17:AK26" si="12">SUM(AH17:AJ17)</f>
        <v>139</v>
      </c>
    </row>
    <row r="18" spans="1:37" ht="54" customHeight="1" x14ac:dyDescent="0.2">
      <c r="A18" s="1066"/>
      <c r="B18" s="342" t="s">
        <v>264</v>
      </c>
      <c r="C18" s="240">
        <v>11</v>
      </c>
      <c r="D18" s="240">
        <v>42</v>
      </c>
      <c r="E18" s="240">
        <v>1</v>
      </c>
      <c r="F18" s="240">
        <f t="shared" si="4"/>
        <v>43</v>
      </c>
      <c r="G18" s="240">
        <v>404</v>
      </c>
      <c r="H18" s="240">
        <v>1502</v>
      </c>
      <c r="I18" s="240">
        <v>1435</v>
      </c>
      <c r="J18" s="240">
        <f t="shared" si="5"/>
        <v>2937</v>
      </c>
      <c r="K18" s="240">
        <v>1585</v>
      </c>
      <c r="L18" s="240">
        <v>1472</v>
      </c>
      <c r="M18" s="240">
        <f t="shared" si="6"/>
        <v>3057</v>
      </c>
      <c r="N18" s="240">
        <v>1543</v>
      </c>
      <c r="O18" s="240">
        <v>1437</v>
      </c>
      <c r="P18" s="240">
        <f t="shared" si="7"/>
        <v>2980</v>
      </c>
      <c r="Q18" s="240">
        <f t="shared" si="8"/>
        <v>4630</v>
      </c>
      <c r="R18" s="240">
        <f t="shared" si="9"/>
        <v>4344</v>
      </c>
      <c r="S18" s="240">
        <f t="shared" si="10"/>
        <v>8974</v>
      </c>
      <c r="T18" s="240">
        <v>117</v>
      </c>
      <c r="U18" s="240">
        <v>377</v>
      </c>
      <c r="V18" s="240">
        <v>41</v>
      </c>
      <c r="W18" s="240">
        <v>0</v>
      </c>
      <c r="X18" s="240">
        <v>45</v>
      </c>
      <c r="Y18" s="240">
        <v>8</v>
      </c>
      <c r="Z18" s="240">
        <v>0</v>
      </c>
      <c r="AA18" s="240">
        <v>708</v>
      </c>
      <c r="AB18" s="240">
        <v>41</v>
      </c>
      <c r="AC18" s="240">
        <v>0</v>
      </c>
      <c r="AD18" s="240">
        <v>1</v>
      </c>
      <c r="AE18" s="240">
        <v>553</v>
      </c>
      <c r="AF18" s="240">
        <v>291</v>
      </c>
      <c r="AG18" s="240">
        <f t="shared" si="11"/>
        <v>844</v>
      </c>
      <c r="AH18" s="240">
        <v>47</v>
      </c>
      <c r="AI18" s="240">
        <v>0</v>
      </c>
      <c r="AJ18" s="240">
        <v>78</v>
      </c>
      <c r="AK18" s="240">
        <f t="shared" si="12"/>
        <v>125</v>
      </c>
    </row>
    <row r="19" spans="1:37" ht="54" customHeight="1" x14ac:dyDescent="0.2">
      <c r="A19" s="1066"/>
      <c r="B19" s="342" t="s">
        <v>265</v>
      </c>
      <c r="C19" s="240">
        <v>7</v>
      </c>
      <c r="D19" s="240">
        <v>15</v>
      </c>
      <c r="E19" s="240">
        <v>0</v>
      </c>
      <c r="F19" s="240">
        <f t="shared" si="4"/>
        <v>15</v>
      </c>
      <c r="G19" s="240">
        <v>90</v>
      </c>
      <c r="H19" s="240">
        <v>270</v>
      </c>
      <c r="I19" s="240">
        <v>244</v>
      </c>
      <c r="J19" s="240">
        <f t="shared" si="5"/>
        <v>514</v>
      </c>
      <c r="K19" s="240">
        <v>257</v>
      </c>
      <c r="L19" s="240">
        <v>297</v>
      </c>
      <c r="M19" s="240">
        <f t="shared" si="6"/>
        <v>554</v>
      </c>
      <c r="N19" s="240">
        <v>269</v>
      </c>
      <c r="O19" s="240">
        <v>242</v>
      </c>
      <c r="P19" s="240">
        <f t="shared" si="7"/>
        <v>511</v>
      </c>
      <c r="Q19" s="240">
        <f t="shared" si="8"/>
        <v>796</v>
      </c>
      <c r="R19" s="240">
        <f t="shared" si="9"/>
        <v>783</v>
      </c>
      <c r="S19" s="240">
        <f t="shared" si="10"/>
        <v>1579</v>
      </c>
      <c r="T19" s="240">
        <v>25</v>
      </c>
      <c r="U19" s="240">
        <v>50</v>
      </c>
      <c r="V19" s="240">
        <v>15</v>
      </c>
      <c r="W19" s="240">
        <v>0</v>
      </c>
      <c r="X19" s="240">
        <v>15</v>
      </c>
      <c r="Y19" s="240">
        <v>0</v>
      </c>
      <c r="Z19" s="240">
        <v>0</v>
      </c>
      <c r="AA19" s="240">
        <v>168</v>
      </c>
      <c r="AB19" s="240">
        <v>15</v>
      </c>
      <c r="AC19" s="240">
        <v>0</v>
      </c>
      <c r="AD19" s="240">
        <v>0</v>
      </c>
      <c r="AE19" s="240">
        <v>142</v>
      </c>
      <c r="AF19" s="240">
        <v>71</v>
      </c>
      <c r="AG19" s="240">
        <f t="shared" si="11"/>
        <v>213</v>
      </c>
      <c r="AH19" s="240">
        <v>16</v>
      </c>
      <c r="AI19" s="240">
        <v>0</v>
      </c>
      <c r="AJ19" s="240">
        <v>46</v>
      </c>
      <c r="AK19" s="240">
        <f t="shared" si="12"/>
        <v>62</v>
      </c>
    </row>
    <row r="20" spans="1:37" ht="54" customHeight="1" x14ac:dyDescent="0.2">
      <c r="A20" s="1066"/>
      <c r="B20" s="342" t="s">
        <v>201</v>
      </c>
      <c r="C20" s="240">
        <v>11</v>
      </c>
      <c r="D20" s="240">
        <v>40</v>
      </c>
      <c r="E20" s="240">
        <v>0</v>
      </c>
      <c r="F20" s="240">
        <f t="shared" si="4"/>
        <v>40</v>
      </c>
      <c r="G20" s="240">
        <v>334</v>
      </c>
      <c r="H20" s="240">
        <v>1291</v>
      </c>
      <c r="I20" s="240">
        <v>1247</v>
      </c>
      <c r="J20" s="240">
        <f t="shared" si="5"/>
        <v>2538</v>
      </c>
      <c r="K20" s="240">
        <v>1400</v>
      </c>
      <c r="L20" s="240">
        <v>1319</v>
      </c>
      <c r="M20" s="240">
        <f t="shared" si="6"/>
        <v>2719</v>
      </c>
      <c r="N20" s="240">
        <v>1383</v>
      </c>
      <c r="O20" s="240">
        <v>1309</v>
      </c>
      <c r="P20" s="240">
        <f t="shared" si="7"/>
        <v>2692</v>
      </c>
      <c r="Q20" s="240">
        <f t="shared" si="8"/>
        <v>4074</v>
      </c>
      <c r="R20" s="240">
        <f t="shared" si="9"/>
        <v>3875</v>
      </c>
      <c r="S20" s="240">
        <f t="shared" si="10"/>
        <v>7949</v>
      </c>
      <c r="T20" s="240">
        <v>70</v>
      </c>
      <c r="U20" s="240">
        <v>232</v>
      </c>
      <c r="V20" s="240">
        <v>39</v>
      </c>
      <c r="W20" s="240">
        <v>0</v>
      </c>
      <c r="X20" s="240">
        <v>42</v>
      </c>
      <c r="Y20" s="240">
        <v>14</v>
      </c>
      <c r="Z20" s="240">
        <v>0</v>
      </c>
      <c r="AA20" s="240">
        <v>597</v>
      </c>
      <c r="AB20" s="240">
        <v>36</v>
      </c>
      <c r="AC20" s="240">
        <v>10</v>
      </c>
      <c r="AD20" s="240">
        <v>1</v>
      </c>
      <c r="AE20" s="240">
        <v>465</v>
      </c>
      <c r="AF20" s="240">
        <v>274</v>
      </c>
      <c r="AG20" s="240">
        <f t="shared" si="11"/>
        <v>739</v>
      </c>
      <c r="AH20" s="240">
        <v>38</v>
      </c>
      <c r="AI20" s="240">
        <v>1</v>
      </c>
      <c r="AJ20" s="240">
        <v>76</v>
      </c>
      <c r="AK20" s="240">
        <f t="shared" si="12"/>
        <v>115</v>
      </c>
    </row>
    <row r="21" spans="1:37" ht="54" customHeight="1" x14ac:dyDescent="0.2">
      <c r="A21" s="1066"/>
      <c r="B21" s="342" t="s">
        <v>266</v>
      </c>
      <c r="C21" s="240">
        <v>7</v>
      </c>
      <c r="D21" s="240">
        <v>10</v>
      </c>
      <c r="E21" s="240">
        <v>0</v>
      </c>
      <c r="F21" s="240">
        <f t="shared" si="4"/>
        <v>10</v>
      </c>
      <c r="G21" s="240">
        <v>55</v>
      </c>
      <c r="H21" s="240">
        <v>111</v>
      </c>
      <c r="I21" s="240">
        <v>113</v>
      </c>
      <c r="J21" s="240">
        <f t="shared" si="5"/>
        <v>224</v>
      </c>
      <c r="K21" s="240">
        <v>112</v>
      </c>
      <c r="L21" s="240">
        <v>115</v>
      </c>
      <c r="M21" s="240">
        <f t="shared" si="6"/>
        <v>227</v>
      </c>
      <c r="N21" s="240">
        <v>131</v>
      </c>
      <c r="O21" s="240">
        <v>112</v>
      </c>
      <c r="P21" s="240">
        <f t="shared" si="7"/>
        <v>243</v>
      </c>
      <c r="Q21" s="240">
        <f t="shared" si="8"/>
        <v>354</v>
      </c>
      <c r="R21" s="240">
        <f t="shared" si="9"/>
        <v>340</v>
      </c>
      <c r="S21" s="240">
        <f t="shared" si="10"/>
        <v>694</v>
      </c>
      <c r="T21" s="240">
        <v>25</v>
      </c>
      <c r="U21" s="240">
        <v>41</v>
      </c>
      <c r="V21" s="240">
        <v>10</v>
      </c>
      <c r="W21" s="240">
        <v>0</v>
      </c>
      <c r="X21" s="240">
        <v>10</v>
      </c>
      <c r="Y21" s="240">
        <v>2</v>
      </c>
      <c r="Z21" s="240">
        <v>0</v>
      </c>
      <c r="AA21" s="240">
        <v>117</v>
      </c>
      <c r="AB21" s="240">
        <v>10</v>
      </c>
      <c r="AC21" s="240">
        <v>2</v>
      </c>
      <c r="AD21" s="240">
        <v>0</v>
      </c>
      <c r="AE21" s="240">
        <v>94</v>
      </c>
      <c r="AF21" s="240">
        <v>57</v>
      </c>
      <c r="AG21" s="240">
        <f t="shared" si="11"/>
        <v>151</v>
      </c>
      <c r="AH21" s="240">
        <v>9</v>
      </c>
      <c r="AI21" s="240">
        <v>0</v>
      </c>
      <c r="AJ21" s="240">
        <v>17</v>
      </c>
      <c r="AK21" s="240">
        <f t="shared" si="12"/>
        <v>26</v>
      </c>
    </row>
    <row r="22" spans="1:37" ht="54" customHeight="1" x14ac:dyDescent="0.2">
      <c r="A22" s="1066"/>
      <c r="B22" s="342" t="s">
        <v>267</v>
      </c>
      <c r="C22" s="240">
        <v>23</v>
      </c>
      <c r="D22" s="240">
        <v>60</v>
      </c>
      <c r="E22" s="240">
        <v>0</v>
      </c>
      <c r="F22" s="240">
        <f t="shared" si="4"/>
        <v>60</v>
      </c>
      <c r="G22" s="240">
        <v>586</v>
      </c>
      <c r="H22" s="240">
        <v>1888</v>
      </c>
      <c r="I22" s="240">
        <v>1800</v>
      </c>
      <c r="J22" s="240">
        <f t="shared" si="5"/>
        <v>3688</v>
      </c>
      <c r="K22" s="240">
        <v>1981</v>
      </c>
      <c r="L22" s="240">
        <v>1895</v>
      </c>
      <c r="M22" s="240">
        <f t="shared" si="6"/>
        <v>3876</v>
      </c>
      <c r="N22" s="240">
        <v>1922</v>
      </c>
      <c r="O22" s="240">
        <v>1881</v>
      </c>
      <c r="P22" s="240">
        <f t="shared" si="7"/>
        <v>3803</v>
      </c>
      <c r="Q22" s="240">
        <f t="shared" si="8"/>
        <v>5791</v>
      </c>
      <c r="R22" s="240">
        <f t="shared" si="9"/>
        <v>5576</v>
      </c>
      <c r="S22" s="240">
        <f t="shared" si="10"/>
        <v>11367</v>
      </c>
      <c r="T22" s="240">
        <v>212</v>
      </c>
      <c r="U22" s="240">
        <v>743</v>
      </c>
      <c r="V22" s="240">
        <v>55</v>
      </c>
      <c r="W22" s="240">
        <v>0</v>
      </c>
      <c r="X22" s="240">
        <v>57</v>
      </c>
      <c r="Y22" s="240">
        <v>23</v>
      </c>
      <c r="Z22" s="240">
        <v>0</v>
      </c>
      <c r="AA22" s="240">
        <v>973</v>
      </c>
      <c r="AB22" s="240">
        <v>55</v>
      </c>
      <c r="AC22" s="240">
        <v>8</v>
      </c>
      <c r="AD22" s="240">
        <v>6</v>
      </c>
      <c r="AE22" s="240">
        <v>785</v>
      </c>
      <c r="AF22" s="240">
        <v>392</v>
      </c>
      <c r="AG22" s="240">
        <f t="shared" si="11"/>
        <v>1177</v>
      </c>
      <c r="AH22" s="240">
        <v>64</v>
      </c>
      <c r="AI22" s="240">
        <v>0</v>
      </c>
      <c r="AJ22" s="240">
        <v>207</v>
      </c>
      <c r="AK22" s="240">
        <f t="shared" si="12"/>
        <v>271</v>
      </c>
    </row>
    <row r="23" spans="1:37" ht="54" customHeight="1" x14ac:dyDescent="0.2">
      <c r="A23" s="1066"/>
      <c r="B23" s="342" t="s">
        <v>268</v>
      </c>
      <c r="C23" s="240">
        <v>8</v>
      </c>
      <c r="D23" s="240">
        <v>12</v>
      </c>
      <c r="E23" s="240">
        <v>0</v>
      </c>
      <c r="F23" s="240">
        <f t="shared" si="4"/>
        <v>12</v>
      </c>
      <c r="G23" s="240">
        <v>64</v>
      </c>
      <c r="H23" s="240">
        <v>177</v>
      </c>
      <c r="I23" s="240">
        <v>135</v>
      </c>
      <c r="J23" s="240">
        <f t="shared" si="5"/>
        <v>312</v>
      </c>
      <c r="K23" s="240">
        <v>144</v>
      </c>
      <c r="L23" s="240">
        <v>145</v>
      </c>
      <c r="M23" s="240">
        <f t="shared" si="6"/>
        <v>289</v>
      </c>
      <c r="N23" s="240">
        <v>134</v>
      </c>
      <c r="O23" s="240">
        <v>164</v>
      </c>
      <c r="P23" s="240">
        <f t="shared" si="7"/>
        <v>298</v>
      </c>
      <c r="Q23" s="240">
        <f t="shared" si="8"/>
        <v>455</v>
      </c>
      <c r="R23" s="240">
        <f t="shared" si="9"/>
        <v>444</v>
      </c>
      <c r="S23" s="240">
        <f t="shared" si="10"/>
        <v>899</v>
      </c>
      <c r="T23" s="240">
        <v>21</v>
      </c>
      <c r="U23" s="240">
        <v>36</v>
      </c>
      <c r="V23" s="240">
        <v>10</v>
      </c>
      <c r="W23" s="240">
        <v>0</v>
      </c>
      <c r="X23" s="240">
        <v>11</v>
      </c>
      <c r="Y23" s="240">
        <v>2</v>
      </c>
      <c r="Z23" s="240">
        <v>0</v>
      </c>
      <c r="AA23" s="240">
        <v>122</v>
      </c>
      <c r="AB23" s="240">
        <v>11</v>
      </c>
      <c r="AC23" s="240">
        <v>0</v>
      </c>
      <c r="AD23" s="240">
        <v>0</v>
      </c>
      <c r="AE23" s="240">
        <v>103</v>
      </c>
      <c r="AF23" s="240">
        <v>53</v>
      </c>
      <c r="AG23" s="240">
        <f t="shared" si="11"/>
        <v>156</v>
      </c>
      <c r="AH23" s="240">
        <v>10</v>
      </c>
      <c r="AI23" s="240">
        <v>0</v>
      </c>
      <c r="AJ23" s="240">
        <v>36</v>
      </c>
      <c r="AK23" s="240">
        <f t="shared" si="12"/>
        <v>46</v>
      </c>
    </row>
    <row r="24" spans="1:37" ht="54" customHeight="1" x14ac:dyDescent="0.2">
      <c r="A24" s="1066"/>
      <c r="B24" s="342" t="s">
        <v>269</v>
      </c>
      <c r="C24" s="240">
        <v>10</v>
      </c>
      <c r="D24" s="240">
        <v>22</v>
      </c>
      <c r="E24" s="240">
        <v>0</v>
      </c>
      <c r="F24" s="240">
        <f t="shared" si="4"/>
        <v>22</v>
      </c>
      <c r="G24" s="240">
        <v>107</v>
      </c>
      <c r="H24" s="240">
        <v>247</v>
      </c>
      <c r="I24" s="240">
        <v>226</v>
      </c>
      <c r="J24" s="240">
        <f t="shared" si="5"/>
        <v>473</v>
      </c>
      <c r="K24" s="240">
        <v>260</v>
      </c>
      <c r="L24" s="240">
        <v>245</v>
      </c>
      <c r="M24" s="240">
        <f t="shared" si="6"/>
        <v>505</v>
      </c>
      <c r="N24" s="240">
        <v>252</v>
      </c>
      <c r="O24" s="240">
        <v>252</v>
      </c>
      <c r="P24" s="240">
        <f t="shared" si="7"/>
        <v>504</v>
      </c>
      <c r="Q24" s="240">
        <f t="shared" si="8"/>
        <v>759</v>
      </c>
      <c r="R24" s="240">
        <f t="shared" si="9"/>
        <v>723</v>
      </c>
      <c r="S24" s="240">
        <f t="shared" si="10"/>
        <v>1482</v>
      </c>
      <c r="T24" s="240">
        <v>32</v>
      </c>
      <c r="U24" s="240">
        <v>58</v>
      </c>
      <c r="V24" s="240">
        <v>20</v>
      </c>
      <c r="W24" s="240">
        <v>0</v>
      </c>
      <c r="X24" s="240">
        <v>19</v>
      </c>
      <c r="Y24" s="240">
        <v>2</v>
      </c>
      <c r="Z24" s="240">
        <v>0</v>
      </c>
      <c r="AA24" s="240">
        <v>225</v>
      </c>
      <c r="AB24" s="240">
        <v>18</v>
      </c>
      <c r="AC24" s="240">
        <v>3</v>
      </c>
      <c r="AD24" s="240">
        <v>0</v>
      </c>
      <c r="AE24" s="240">
        <v>181</v>
      </c>
      <c r="AF24" s="240">
        <v>106</v>
      </c>
      <c r="AG24" s="240">
        <f t="shared" si="11"/>
        <v>287</v>
      </c>
      <c r="AH24" s="240">
        <v>18</v>
      </c>
      <c r="AI24" s="240">
        <v>0</v>
      </c>
      <c r="AJ24" s="240">
        <v>37</v>
      </c>
      <c r="AK24" s="240">
        <f t="shared" si="12"/>
        <v>55</v>
      </c>
    </row>
    <row r="25" spans="1:37" ht="54" customHeight="1" x14ac:dyDescent="0.2">
      <c r="A25" s="1066"/>
      <c r="B25" s="343" t="s">
        <v>270</v>
      </c>
      <c r="C25" s="240">
        <v>18</v>
      </c>
      <c r="D25" s="240">
        <v>45</v>
      </c>
      <c r="E25" s="240">
        <v>1</v>
      </c>
      <c r="F25" s="240">
        <f t="shared" si="4"/>
        <v>46</v>
      </c>
      <c r="G25" s="240">
        <v>344</v>
      </c>
      <c r="H25" s="240">
        <v>1046</v>
      </c>
      <c r="I25" s="240">
        <v>961</v>
      </c>
      <c r="J25" s="240">
        <f t="shared" si="5"/>
        <v>2007</v>
      </c>
      <c r="K25" s="240">
        <v>1111</v>
      </c>
      <c r="L25" s="240">
        <v>982</v>
      </c>
      <c r="M25" s="240">
        <f t="shared" si="6"/>
        <v>2093</v>
      </c>
      <c r="N25" s="240">
        <v>1050</v>
      </c>
      <c r="O25" s="240">
        <v>1052</v>
      </c>
      <c r="P25" s="240">
        <f t="shared" si="7"/>
        <v>2102</v>
      </c>
      <c r="Q25" s="240">
        <f t="shared" si="8"/>
        <v>3207</v>
      </c>
      <c r="R25" s="240">
        <f t="shared" si="9"/>
        <v>2995</v>
      </c>
      <c r="S25" s="240">
        <f t="shared" si="10"/>
        <v>6202</v>
      </c>
      <c r="T25" s="240">
        <v>120</v>
      </c>
      <c r="U25" s="240">
        <v>334</v>
      </c>
      <c r="V25" s="240">
        <v>44</v>
      </c>
      <c r="W25" s="240">
        <v>0</v>
      </c>
      <c r="X25" s="240">
        <v>47</v>
      </c>
      <c r="Y25" s="240">
        <v>7</v>
      </c>
      <c r="Z25" s="240">
        <v>0</v>
      </c>
      <c r="AA25" s="240">
        <v>635</v>
      </c>
      <c r="AB25" s="240">
        <v>45</v>
      </c>
      <c r="AC25" s="240">
        <v>5</v>
      </c>
      <c r="AD25" s="240">
        <v>10</v>
      </c>
      <c r="AE25" s="240">
        <v>502</v>
      </c>
      <c r="AF25" s="240">
        <v>291</v>
      </c>
      <c r="AG25" s="240">
        <f t="shared" si="11"/>
        <v>793</v>
      </c>
      <c r="AH25" s="240">
        <v>46</v>
      </c>
      <c r="AI25" s="240">
        <v>0</v>
      </c>
      <c r="AJ25" s="240">
        <v>81</v>
      </c>
      <c r="AK25" s="240">
        <f t="shared" si="12"/>
        <v>127</v>
      </c>
    </row>
    <row r="26" spans="1:37" ht="54" customHeight="1" x14ac:dyDescent="0.2">
      <c r="A26" s="1066"/>
      <c r="B26" s="342" t="s">
        <v>271</v>
      </c>
      <c r="C26" s="240">
        <v>19</v>
      </c>
      <c r="D26" s="240">
        <v>48</v>
      </c>
      <c r="E26" s="240">
        <v>0</v>
      </c>
      <c r="F26" s="240">
        <f t="shared" si="4"/>
        <v>48</v>
      </c>
      <c r="G26" s="240">
        <v>452</v>
      </c>
      <c r="H26" s="240">
        <v>1474</v>
      </c>
      <c r="I26" s="240">
        <v>1416</v>
      </c>
      <c r="J26" s="240">
        <f t="shared" si="5"/>
        <v>2890</v>
      </c>
      <c r="K26" s="240">
        <v>1477</v>
      </c>
      <c r="L26" s="240">
        <v>1373</v>
      </c>
      <c r="M26" s="240">
        <f t="shared" si="6"/>
        <v>2850</v>
      </c>
      <c r="N26" s="240">
        <v>1482</v>
      </c>
      <c r="O26" s="240">
        <v>1378</v>
      </c>
      <c r="P26" s="240">
        <f t="shared" si="7"/>
        <v>2860</v>
      </c>
      <c r="Q26" s="240">
        <f t="shared" si="8"/>
        <v>4433</v>
      </c>
      <c r="R26" s="240">
        <f t="shared" si="9"/>
        <v>4167</v>
      </c>
      <c r="S26" s="240">
        <f t="shared" si="10"/>
        <v>8600</v>
      </c>
      <c r="T26" s="240">
        <v>168</v>
      </c>
      <c r="U26" s="240">
        <v>555</v>
      </c>
      <c r="V26" s="240">
        <v>47</v>
      </c>
      <c r="W26" s="240">
        <v>0</v>
      </c>
      <c r="X26" s="240">
        <v>47</v>
      </c>
      <c r="Y26" s="240">
        <v>10</v>
      </c>
      <c r="Z26" s="240">
        <v>0</v>
      </c>
      <c r="AA26" s="240">
        <v>785</v>
      </c>
      <c r="AB26" s="240">
        <v>49</v>
      </c>
      <c r="AC26" s="240">
        <v>9</v>
      </c>
      <c r="AD26" s="240">
        <v>3</v>
      </c>
      <c r="AE26" s="240">
        <v>613</v>
      </c>
      <c r="AF26" s="240">
        <v>337</v>
      </c>
      <c r="AG26" s="240">
        <f>AE26+AF26</f>
        <v>950</v>
      </c>
      <c r="AH26" s="240">
        <v>50</v>
      </c>
      <c r="AI26" s="240">
        <v>0</v>
      </c>
      <c r="AJ26" s="240">
        <v>80</v>
      </c>
      <c r="AK26" s="240">
        <f t="shared" si="12"/>
        <v>130</v>
      </c>
    </row>
    <row r="27" spans="1:37" ht="54" customHeight="1" x14ac:dyDescent="0.2">
      <c r="A27" s="1066"/>
      <c r="B27" s="342" t="s">
        <v>272</v>
      </c>
      <c r="C27" s="240">
        <v>8</v>
      </c>
      <c r="D27" s="240">
        <v>37</v>
      </c>
      <c r="E27" s="240">
        <v>0</v>
      </c>
      <c r="F27" s="240">
        <f t="shared" si="4"/>
        <v>37</v>
      </c>
      <c r="G27" s="240">
        <v>269</v>
      </c>
      <c r="H27" s="240">
        <v>853</v>
      </c>
      <c r="I27" s="240">
        <v>836</v>
      </c>
      <c r="J27" s="240">
        <f t="shared" si="5"/>
        <v>1689</v>
      </c>
      <c r="K27" s="240">
        <v>831</v>
      </c>
      <c r="L27" s="240">
        <v>869</v>
      </c>
      <c r="M27" s="240">
        <f t="shared" si="6"/>
        <v>1700</v>
      </c>
      <c r="N27" s="240">
        <v>855</v>
      </c>
      <c r="O27" s="240">
        <v>796</v>
      </c>
      <c r="P27" s="240">
        <f t="shared" si="7"/>
        <v>1651</v>
      </c>
      <c r="Q27" s="240">
        <f t="shared" si="8"/>
        <v>2539</v>
      </c>
      <c r="R27" s="240">
        <f t="shared" si="9"/>
        <v>2501</v>
      </c>
      <c r="S27" s="240">
        <f t="shared" si="10"/>
        <v>5040</v>
      </c>
      <c r="T27" s="240">
        <v>83</v>
      </c>
      <c r="U27" s="240">
        <v>275</v>
      </c>
      <c r="V27" s="240">
        <v>32</v>
      </c>
      <c r="W27" s="240">
        <v>0</v>
      </c>
      <c r="X27" s="240">
        <v>36</v>
      </c>
      <c r="Y27" s="240">
        <v>6</v>
      </c>
      <c r="Z27" s="240">
        <v>0</v>
      </c>
      <c r="AA27" s="240">
        <v>498</v>
      </c>
      <c r="AB27" s="240">
        <v>32</v>
      </c>
      <c r="AC27" s="240">
        <v>5</v>
      </c>
      <c r="AD27" s="240">
        <v>3</v>
      </c>
      <c r="AE27" s="240">
        <v>392</v>
      </c>
      <c r="AF27" s="240">
        <v>220</v>
      </c>
      <c r="AG27" s="240">
        <f>AE27+AF27</f>
        <v>612</v>
      </c>
      <c r="AH27" s="240">
        <v>33</v>
      </c>
      <c r="AI27" s="240">
        <v>0</v>
      </c>
      <c r="AJ27" s="240">
        <v>45</v>
      </c>
      <c r="AK27" s="240">
        <f>SUM(AH27:AJ27)</f>
        <v>78</v>
      </c>
    </row>
    <row r="28" spans="1:37" ht="54" customHeight="1" x14ac:dyDescent="0.2">
      <c r="A28" s="344"/>
      <c r="B28" s="345" t="s">
        <v>273</v>
      </c>
      <c r="C28" s="346">
        <v>5</v>
      </c>
      <c r="D28" s="346">
        <v>19</v>
      </c>
      <c r="E28" s="346">
        <v>0</v>
      </c>
      <c r="F28" s="346">
        <f t="shared" ref="F28" si="13">D28+E28</f>
        <v>19</v>
      </c>
      <c r="G28" s="346">
        <v>126</v>
      </c>
      <c r="H28" s="346">
        <v>332</v>
      </c>
      <c r="I28" s="346">
        <v>289</v>
      </c>
      <c r="J28" s="349">
        <f>H28+I28</f>
        <v>621</v>
      </c>
      <c r="K28" s="346">
        <v>350</v>
      </c>
      <c r="L28" s="346">
        <v>296</v>
      </c>
      <c r="M28" s="349">
        <f>K28+L28</f>
        <v>646</v>
      </c>
      <c r="N28" s="346">
        <v>320</v>
      </c>
      <c r="O28" s="346">
        <v>297</v>
      </c>
      <c r="P28" s="346">
        <f>N28+O28</f>
        <v>617</v>
      </c>
      <c r="Q28" s="346">
        <f>H28+K28+N28</f>
        <v>1002</v>
      </c>
      <c r="R28" s="346">
        <f t="shared" ref="R28" si="14">I28+L28+O28</f>
        <v>882</v>
      </c>
      <c r="S28" s="346">
        <f t="shared" ref="S28" si="15">Q28+R28</f>
        <v>1884</v>
      </c>
      <c r="T28" s="346">
        <v>46</v>
      </c>
      <c r="U28" s="346">
        <v>134</v>
      </c>
      <c r="V28" s="346">
        <v>19</v>
      </c>
      <c r="W28" s="346">
        <v>0</v>
      </c>
      <c r="X28" s="346">
        <v>18</v>
      </c>
      <c r="Y28" s="346">
        <v>4</v>
      </c>
      <c r="Z28" s="346">
        <v>0</v>
      </c>
      <c r="AA28" s="346">
        <v>232</v>
      </c>
      <c r="AB28" s="346">
        <v>17</v>
      </c>
      <c r="AC28" s="346">
        <v>1</v>
      </c>
      <c r="AD28" s="346">
        <v>6</v>
      </c>
      <c r="AE28" s="346">
        <v>188</v>
      </c>
      <c r="AF28" s="346">
        <v>109</v>
      </c>
      <c r="AG28" s="346">
        <f>AE28+AF28</f>
        <v>297</v>
      </c>
      <c r="AH28" s="346">
        <v>15</v>
      </c>
      <c r="AI28" s="346">
        <v>0</v>
      </c>
      <c r="AJ28" s="346">
        <v>37</v>
      </c>
      <c r="AK28" s="346">
        <f>SUM(AH28:AJ28)</f>
        <v>52</v>
      </c>
    </row>
    <row r="29" spans="1:37" ht="23.45" customHeight="1" x14ac:dyDescent="0.2">
      <c r="A29" s="293"/>
      <c r="B29" s="293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</row>
    <row r="30" spans="1:37" ht="23.45" customHeight="1" x14ac:dyDescent="0.2">
      <c r="A30" s="348"/>
      <c r="B30" s="293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</row>
    <row r="31" spans="1:37" ht="23.45" customHeight="1" x14ac:dyDescent="0.2">
      <c r="A31" s="1071" t="s">
        <v>570</v>
      </c>
      <c r="B31" s="1071"/>
      <c r="C31" s="1071"/>
      <c r="D31" s="1071"/>
      <c r="E31" s="1071"/>
      <c r="F31" s="1071"/>
      <c r="G31" s="1071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</row>
    <row r="32" spans="1:37" ht="23.45" customHeight="1" x14ac:dyDescent="0.2">
      <c r="A32" s="1072"/>
      <c r="B32" s="1072"/>
      <c r="C32" s="1072"/>
      <c r="D32" s="1072"/>
      <c r="E32" s="1072"/>
      <c r="F32" s="1072"/>
      <c r="G32" s="1072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</row>
    <row r="33" spans="1:37" ht="54" customHeight="1" x14ac:dyDescent="0.2">
      <c r="A33" s="1067" t="s">
        <v>622</v>
      </c>
      <c r="B33" s="1068"/>
      <c r="C33" s="354">
        <v>179</v>
      </c>
      <c r="D33" s="355">
        <v>606</v>
      </c>
      <c r="E33" s="355">
        <v>6</v>
      </c>
      <c r="F33" s="354">
        <v>612</v>
      </c>
      <c r="G33" s="356">
        <v>5606</v>
      </c>
      <c r="H33" s="355">
        <v>22051</v>
      </c>
      <c r="I33" s="355">
        <v>21281</v>
      </c>
      <c r="J33" s="355">
        <v>43332</v>
      </c>
      <c r="K33" s="355">
        <v>22496</v>
      </c>
      <c r="L33" s="355">
        <v>21766</v>
      </c>
      <c r="M33" s="355">
        <v>44262</v>
      </c>
      <c r="N33" s="355">
        <v>22330</v>
      </c>
      <c r="O33" s="355">
        <v>21587</v>
      </c>
      <c r="P33" s="355">
        <v>43917</v>
      </c>
      <c r="Q33" s="354">
        <v>66877</v>
      </c>
      <c r="R33" s="354">
        <v>64634</v>
      </c>
      <c r="S33" s="354">
        <v>131511</v>
      </c>
      <c r="T33" s="354">
        <v>1293</v>
      </c>
      <c r="U33" s="354">
        <v>3686</v>
      </c>
      <c r="V33" s="356">
        <v>580</v>
      </c>
      <c r="W33" s="354">
        <v>0</v>
      </c>
      <c r="X33" s="354">
        <v>599</v>
      </c>
      <c r="Y33" s="354">
        <v>94</v>
      </c>
      <c r="Z33" s="354">
        <v>0</v>
      </c>
      <c r="AA33" s="355">
        <v>9963</v>
      </c>
      <c r="AB33" s="355">
        <v>586</v>
      </c>
      <c r="AC33" s="357">
        <v>88</v>
      </c>
      <c r="AD33" s="356">
        <v>28</v>
      </c>
      <c r="AE33" s="355">
        <v>7555</v>
      </c>
      <c r="AF33" s="355">
        <v>4383</v>
      </c>
      <c r="AG33" s="354">
        <v>11938</v>
      </c>
      <c r="AH33" s="356">
        <v>608</v>
      </c>
      <c r="AI33" s="355">
        <v>4</v>
      </c>
      <c r="AJ33" s="355">
        <v>1209</v>
      </c>
      <c r="AK33" s="354">
        <v>1821</v>
      </c>
    </row>
    <row r="34" spans="1:37" ht="54" customHeight="1" x14ac:dyDescent="0.2">
      <c r="A34" s="1069" t="s">
        <v>623</v>
      </c>
      <c r="B34" s="1070"/>
      <c r="C34" s="350">
        <v>179</v>
      </c>
      <c r="D34" s="351">
        <v>595</v>
      </c>
      <c r="E34" s="351">
        <v>6</v>
      </c>
      <c r="F34" s="350">
        <v>601</v>
      </c>
      <c r="G34" s="243">
        <v>5545</v>
      </c>
      <c r="H34" s="351">
        <v>21661</v>
      </c>
      <c r="I34" s="351">
        <v>20892</v>
      </c>
      <c r="J34" s="351">
        <v>42553</v>
      </c>
      <c r="K34" s="351">
        <v>22070</v>
      </c>
      <c r="L34" s="351">
        <v>21263</v>
      </c>
      <c r="M34" s="351">
        <v>43333</v>
      </c>
      <c r="N34" s="351">
        <v>21720</v>
      </c>
      <c r="O34" s="351">
        <v>20140</v>
      </c>
      <c r="P34" s="351">
        <v>44161</v>
      </c>
      <c r="Q34" s="350">
        <v>66172</v>
      </c>
      <c r="R34" s="350">
        <v>63875</v>
      </c>
      <c r="S34" s="350">
        <v>130047</v>
      </c>
      <c r="T34" s="350">
        <v>1284</v>
      </c>
      <c r="U34" s="243">
        <v>3854</v>
      </c>
      <c r="V34" s="350">
        <v>573</v>
      </c>
      <c r="W34" s="350">
        <v>0</v>
      </c>
      <c r="X34" s="350">
        <v>597</v>
      </c>
      <c r="Y34" s="350">
        <v>115</v>
      </c>
      <c r="Z34" s="350">
        <v>0</v>
      </c>
      <c r="AA34" s="351">
        <v>9835</v>
      </c>
      <c r="AB34" s="244">
        <v>579</v>
      </c>
      <c r="AC34" s="243">
        <v>96</v>
      </c>
      <c r="AD34" s="351">
        <v>29</v>
      </c>
      <c r="AE34" s="351">
        <v>7477</v>
      </c>
      <c r="AF34" s="350">
        <v>4347</v>
      </c>
      <c r="AG34" s="243">
        <v>11824</v>
      </c>
      <c r="AH34" s="351">
        <v>592</v>
      </c>
      <c r="AI34" s="351">
        <v>6</v>
      </c>
      <c r="AJ34" s="350">
        <v>1207</v>
      </c>
      <c r="AK34" s="352">
        <v>1805</v>
      </c>
    </row>
    <row r="35" spans="1:37" ht="54" customHeight="1" x14ac:dyDescent="0.2">
      <c r="A35" s="1069" t="s">
        <v>624</v>
      </c>
      <c r="B35" s="1070"/>
      <c r="C35" s="353">
        <v>179</v>
      </c>
      <c r="D35" s="353">
        <v>585</v>
      </c>
      <c r="E35" s="353">
        <v>6</v>
      </c>
      <c r="F35" s="353">
        <v>591</v>
      </c>
      <c r="G35" s="353">
        <v>5446</v>
      </c>
      <c r="H35" s="353">
        <v>20747</v>
      </c>
      <c r="I35" s="353">
        <v>20156</v>
      </c>
      <c r="J35" s="353">
        <v>40903</v>
      </c>
      <c r="K35" s="353">
        <v>21646</v>
      </c>
      <c r="L35" s="353">
        <v>20904</v>
      </c>
      <c r="M35" s="353">
        <v>42550</v>
      </c>
      <c r="N35" s="353">
        <v>22061</v>
      </c>
      <c r="O35" s="353">
        <v>21276</v>
      </c>
      <c r="P35" s="353">
        <v>43337</v>
      </c>
      <c r="Q35" s="353">
        <v>64454</v>
      </c>
      <c r="R35" s="353">
        <v>62336</v>
      </c>
      <c r="S35" s="353">
        <v>126790</v>
      </c>
      <c r="T35" s="353">
        <v>1308</v>
      </c>
      <c r="U35" s="353">
        <v>3992</v>
      </c>
      <c r="V35" s="353">
        <v>565</v>
      </c>
      <c r="W35" s="353">
        <v>0</v>
      </c>
      <c r="X35" s="353">
        <v>590</v>
      </c>
      <c r="Y35" s="353">
        <v>133</v>
      </c>
      <c r="Z35" s="353">
        <v>0</v>
      </c>
      <c r="AA35" s="353">
        <v>9582</v>
      </c>
      <c r="AB35" s="353">
        <v>571</v>
      </c>
      <c r="AC35" s="353">
        <v>92</v>
      </c>
      <c r="AD35" s="353">
        <v>31</v>
      </c>
      <c r="AE35" s="353">
        <v>7305</v>
      </c>
      <c r="AF35" s="353">
        <v>4259</v>
      </c>
      <c r="AG35" s="353">
        <v>11565</v>
      </c>
      <c r="AH35" s="353">
        <v>584</v>
      </c>
      <c r="AI35" s="353">
        <v>12</v>
      </c>
      <c r="AJ35" s="353">
        <v>1224</v>
      </c>
      <c r="AK35" s="353">
        <v>1820</v>
      </c>
    </row>
    <row r="36" spans="1:37" ht="54" customHeight="1" x14ac:dyDescent="0.2">
      <c r="A36" s="1060" t="s">
        <v>625</v>
      </c>
      <c r="B36" s="1061"/>
      <c r="C36" s="350">
        <v>179</v>
      </c>
      <c r="D36" s="351">
        <v>571</v>
      </c>
      <c r="E36" s="351">
        <v>6</v>
      </c>
      <c r="F36" s="350">
        <v>577</v>
      </c>
      <c r="G36" s="243">
        <v>5309</v>
      </c>
      <c r="H36" s="351">
        <v>20189</v>
      </c>
      <c r="I36" s="351">
        <v>19174</v>
      </c>
      <c r="J36" s="351">
        <v>39363</v>
      </c>
      <c r="K36" s="351">
        <v>20728</v>
      </c>
      <c r="L36" s="351">
        <v>20142</v>
      </c>
      <c r="M36" s="351">
        <v>40870</v>
      </c>
      <c r="N36" s="351">
        <v>21644</v>
      </c>
      <c r="O36" s="351">
        <v>20881</v>
      </c>
      <c r="P36" s="351">
        <v>42525</v>
      </c>
      <c r="Q36" s="350">
        <v>62561</v>
      </c>
      <c r="R36" s="350">
        <v>60197</v>
      </c>
      <c r="S36" s="350">
        <v>122758</v>
      </c>
      <c r="T36" s="243">
        <v>1296</v>
      </c>
      <c r="U36" s="351">
        <v>4087</v>
      </c>
      <c r="V36" s="351">
        <v>554</v>
      </c>
      <c r="W36" s="350">
        <v>0</v>
      </c>
      <c r="X36" s="351">
        <v>576</v>
      </c>
      <c r="Y36" s="350">
        <v>148</v>
      </c>
      <c r="Z36" s="350">
        <v>0</v>
      </c>
      <c r="AA36" s="351">
        <v>9387</v>
      </c>
      <c r="AB36" s="351">
        <v>561</v>
      </c>
      <c r="AC36" s="350">
        <v>87</v>
      </c>
      <c r="AD36" s="351">
        <v>31</v>
      </c>
      <c r="AE36" s="351">
        <v>7162</v>
      </c>
      <c r="AF36" s="351">
        <v>4182</v>
      </c>
      <c r="AG36" s="350">
        <v>11344</v>
      </c>
      <c r="AH36" s="243">
        <v>576</v>
      </c>
      <c r="AI36" s="351">
        <v>18</v>
      </c>
      <c r="AJ36" s="350">
        <v>1200</v>
      </c>
      <c r="AK36" s="350">
        <v>1794</v>
      </c>
    </row>
    <row r="37" spans="1:37" ht="54" customHeight="1" x14ac:dyDescent="0.2">
      <c r="A37" s="1062" t="s">
        <v>626</v>
      </c>
      <c r="B37" s="1063"/>
      <c r="C37" s="333">
        <v>179</v>
      </c>
      <c r="D37" s="336">
        <v>569</v>
      </c>
      <c r="E37" s="336">
        <v>6</v>
      </c>
      <c r="F37" s="333">
        <v>575</v>
      </c>
      <c r="G37" s="666">
        <v>5302</v>
      </c>
      <c r="H37" s="336">
        <v>20696</v>
      </c>
      <c r="I37" s="336">
        <v>19496</v>
      </c>
      <c r="J37" s="336">
        <v>40192</v>
      </c>
      <c r="K37" s="336">
        <v>20171</v>
      </c>
      <c r="L37" s="336">
        <v>19183</v>
      </c>
      <c r="M37" s="336">
        <v>39354</v>
      </c>
      <c r="N37" s="336">
        <v>20726</v>
      </c>
      <c r="O37" s="336">
        <v>20125</v>
      </c>
      <c r="P37" s="336">
        <v>40851</v>
      </c>
      <c r="Q37" s="333">
        <v>61593</v>
      </c>
      <c r="R37" s="333">
        <v>58804</v>
      </c>
      <c r="S37" s="333">
        <v>120397</v>
      </c>
      <c r="T37" s="666">
        <v>1358</v>
      </c>
      <c r="U37" s="336">
        <v>4281</v>
      </c>
      <c r="V37" s="336">
        <v>550</v>
      </c>
      <c r="W37" s="333">
        <v>0</v>
      </c>
      <c r="X37" s="336">
        <v>573</v>
      </c>
      <c r="Y37" s="333">
        <v>159</v>
      </c>
      <c r="Z37" s="333">
        <v>0</v>
      </c>
      <c r="AA37" s="336">
        <v>9391</v>
      </c>
      <c r="AB37" s="336">
        <v>554</v>
      </c>
      <c r="AC37" s="333">
        <v>89</v>
      </c>
      <c r="AD37" s="336">
        <v>33</v>
      </c>
      <c r="AE37" s="336">
        <v>7152</v>
      </c>
      <c r="AF37" s="336">
        <v>4197</v>
      </c>
      <c r="AG37" s="333">
        <v>11349</v>
      </c>
      <c r="AH37" s="666">
        <v>581</v>
      </c>
      <c r="AI37" s="336">
        <v>18</v>
      </c>
      <c r="AJ37" s="333">
        <v>1156</v>
      </c>
      <c r="AK37" s="333">
        <v>1755</v>
      </c>
    </row>
  </sheetData>
  <mergeCells count="51">
    <mergeCell ref="A1:AJ1"/>
    <mergeCell ref="A2:B2"/>
    <mergeCell ref="A3:B7"/>
    <mergeCell ref="C3:C7"/>
    <mergeCell ref="D3:F3"/>
    <mergeCell ref="G3:G7"/>
    <mergeCell ref="K3:P3"/>
    <mergeCell ref="T3:U3"/>
    <mergeCell ref="W3:AF3"/>
    <mergeCell ref="AH3:AK3"/>
    <mergeCell ref="AK4:AK7"/>
    <mergeCell ref="W5:W6"/>
    <mergeCell ref="AH5:AH7"/>
    <mergeCell ref="AI5:AI7"/>
    <mergeCell ref="R6:R7"/>
    <mergeCell ref="Q4:S5"/>
    <mergeCell ref="T4:U4"/>
    <mergeCell ref="AE4:AG5"/>
    <mergeCell ref="AH4:AI4"/>
    <mergeCell ref="AJ4:AJ7"/>
    <mergeCell ref="A11:B11"/>
    <mergeCell ref="L6:L7"/>
    <mergeCell ref="M6:M7"/>
    <mergeCell ref="N6:N7"/>
    <mergeCell ref="O6:O7"/>
    <mergeCell ref="D4:D7"/>
    <mergeCell ref="E4:E7"/>
    <mergeCell ref="F4:F7"/>
    <mergeCell ref="H4:J5"/>
    <mergeCell ref="K4:M5"/>
    <mergeCell ref="N4:P5"/>
    <mergeCell ref="H6:H7"/>
    <mergeCell ref="AF6:AF7"/>
    <mergeCell ref="AG6:AG7"/>
    <mergeCell ref="A10:B10"/>
    <mergeCell ref="P6:P7"/>
    <mergeCell ref="Q6:Q7"/>
    <mergeCell ref="I6:I7"/>
    <mergeCell ref="J6:J7"/>
    <mergeCell ref="K6:K7"/>
    <mergeCell ref="S6:S7"/>
    <mergeCell ref="AE6:AE7"/>
    <mergeCell ref="A36:B36"/>
    <mergeCell ref="A37:B37"/>
    <mergeCell ref="A12:B12"/>
    <mergeCell ref="A13:B13"/>
    <mergeCell ref="A16:A27"/>
    <mergeCell ref="A33:B33"/>
    <mergeCell ref="A34:B34"/>
    <mergeCell ref="A35:B35"/>
    <mergeCell ref="A31:G32"/>
  </mergeCells>
  <phoneticPr fontId="4"/>
  <dataValidations count="1">
    <dataValidation imeMode="off" allowBlank="1" showInputMessage="1" showErrorMessage="1" sqref="AA33:AK33 AL10:AQ10 C36:AK37 AA34:AJ34 C33:Z34 H9:AK32 C9:G30"/>
  </dataValidations>
  <printOptions horizontalCentered="1"/>
  <pageMargins left="0.39370078740157483" right="0.39370078740157483" top="0.59055118110236227" bottom="0.39370078740157483" header="0" footer="0.19685039370078741"/>
  <pageSetup paperSize="9" scale="60" firstPageNumber="10" orientation="portrait" useFirstPageNumber="1" r:id="rId1"/>
  <headerFooter scaleWithDoc="0">
    <oddFooter>&amp;C&amp;"ＭＳ ゴシック,標準"&amp;8－ &amp;P －</oddFooter>
  </headerFooter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103"/>
  <sheetViews>
    <sheetView zoomScale="70" zoomScaleNormal="70" zoomScaleSheetLayoutView="70" zoomScalePageLayoutView="85" workbookViewId="0">
      <selection activeCell="P14" sqref="P14"/>
    </sheetView>
  </sheetViews>
  <sheetFormatPr defaultRowHeight="18.75" x14ac:dyDescent="0.2"/>
  <cols>
    <col min="1" max="1" width="2.69921875" style="436" customWidth="1"/>
    <col min="2" max="2" width="8.69921875" style="436" customWidth="1"/>
    <col min="3" max="4" width="3.69921875" style="436" customWidth="1"/>
    <col min="5" max="5" width="4.19921875" style="436" customWidth="1"/>
    <col min="6" max="6" width="5.69921875" style="436" customWidth="1"/>
    <col min="7" max="20" width="6.296875" style="436" customWidth="1"/>
    <col min="21" max="21" width="7.296875" style="436" customWidth="1"/>
    <col min="22" max="26" width="3.69921875" style="436" customWidth="1"/>
    <col min="27" max="27" width="6.19921875" style="436" customWidth="1"/>
    <col min="28" max="30" width="3.69921875" style="436" customWidth="1"/>
    <col min="31" max="32" width="5.69921875" style="436" customWidth="1"/>
    <col min="33" max="33" width="6.19921875" style="436" customWidth="1"/>
    <col min="34" max="34" width="5.69921875" style="436" customWidth="1"/>
    <col min="35" max="37" width="3.69921875" style="436" customWidth="1"/>
    <col min="38" max="38" width="4.69921875" style="436" customWidth="1"/>
    <col min="39" max="39" width="5.69921875" style="436" customWidth="1"/>
    <col min="40" max="52" width="3.69921875" style="436" customWidth="1"/>
    <col min="53" max="16384" width="8.796875" style="436"/>
  </cols>
  <sheetData>
    <row r="1" spans="1:52" ht="31.5" customHeight="1" x14ac:dyDescent="0.2">
      <c r="A1" s="1128" t="s">
        <v>274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W1" s="1128"/>
      <c r="X1" s="1128"/>
      <c r="Y1" s="1128"/>
      <c r="Z1" s="1128"/>
      <c r="AA1" s="1128"/>
      <c r="AB1" s="1128"/>
      <c r="AC1" s="1128"/>
      <c r="AD1" s="1128"/>
      <c r="AE1" s="1128"/>
      <c r="AF1" s="1128"/>
      <c r="AG1" s="1128"/>
      <c r="AH1" s="1128"/>
      <c r="AI1" s="1128"/>
      <c r="AJ1" s="1128"/>
      <c r="AK1" s="1128"/>
      <c r="AL1" s="1128"/>
      <c r="AM1" s="1128"/>
      <c r="AN1" s="1128"/>
      <c r="AO1" s="1128"/>
      <c r="AP1" s="1128"/>
      <c r="AQ1" s="1128"/>
      <c r="AR1" s="1128"/>
      <c r="AS1" s="1128"/>
      <c r="AT1" s="1128"/>
      <c r="AU1" s="1128"/>
      <c r="AV1" s="1128"/>
      <c r="AW1" s="1128"/>
      <c r="AX1" s="1128"/>
      <c r="AY1" s="1128"/>
      <c r="AZ1" s="1128"/>
    </row>
    <row r="2" spans="1:52" ht="18.95" customHeight="1" x14ac:dyDescent="0.2">
      <c r="A2" s="1129">
        <v>43952</v>
      </c>
      <c r="B2" s="1129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</row>
    <row r="3" spans="1:52" ht="18" customHeight="1" x14ac:dyDescent="0.2">
      <c r="A3" s="1130" t="s">
        <v>275</v>
      </c>
      <c r="B3" s="438"/>
      <c r="C3" s="1131" t="s">
        <v>276</v>
      </c>
      <c r="D3" s="1132"/>
      <c r="E3" s="1133" t="s">
        <v>277</v>
      </c>
      <c r="F3" s="1136" t="s">
        <v>278</v>
      </c>
      <c r="G3" s="439"/>
      <c r="H3" s="439"/>
      <c r="I3" s="439"/>
      <c r="J3" s="1138" t="s">
        <v>279</v>
      </c>
      <c r="K3" s="1138"/>
      <c r="L3" s="1138"/>
      <c r="M3" s="1138"/>
      <c r="N3" s="1138"/>
      <c r="O3" s="1138"/>
      <c r="P3" s="1138"/>
      <c r="Q3" s="1138"/>
      <c r="R3" s="1138"/>
      <c r="S3" s="439"/>
      <c r="T3" s="439"/>
      <c r="U3" s="439"/>
      <c r="V3" s="1139" t="s">
        <v>280</v>
      </c>
      <c r="W3" s="1140"/>
      <c r="X3" s="1140"/>
      <c r="Y3" s="1140"/>
      <c r="Z3" s="1140"/>
      <c r="AA3" s="1140"/>
      <c r="AB3" s="1140"/>
      <c r="AC3" s="1140"/>
      <c r="AD3" s="1140"/>
      <c r="AE3" s="1140"/>
      <c r="AF3" s="1140"/>
      <c r="AG3" s="1141"/>
      <c r="AH3" s="1139" t="s">
        <v>281</v>
      </c>
      <c r="AI3" s="1140"/>
      <c r="AJ3" s="1140"/>
      <c r="AK3" s="1140"/>
      <c r="AL3" s="1140"/>
      <c r="AM3" s="1141"/>
      <c r="AN3" s="440"/>
      <c r="AO3" s="1138" t="s">
        <v>282</v>
      </c>
      <c r="AP3" s="1138"/>
      <c r="AQ3" s="1138"/>
      <c r="AR3" s="1138"/>
      <c r="AS3" s="1138"/>
      <c r="AT3" s="1138"/>
      <c r="AU3" s="1138"/>
      <c r="AV3" s="1138"/>
      <c r="AW3" s="1138"/>
      <c r="AX3" s="1138"/>
      <c r="AY3" s="1138"/>
      <c r="AZ3" s="441"/>
    </row>
    <row r="4" spans="1:52" ht="18" customHeight="1" x14ac:dyDescent="0.2">
      <c r="A4" s="1119"/>
      <c r="B4" s="442"/>
      <c r="C4" s="443"/>
      <c r="D4" s="444"/>
      <c r="E4" s="1134"/>
      <c r="F4" s="1137"/>
      <c r="G4" s="442"/>
      <c r="H4" s="437"/>
      <c r="I4" s="437"/>
      <c r="J4" s="442"/>
      <c r="K4" s="437"/>
      <c r="L4" s="437"/>
      <c r="M4" s="442"/>
      <c r="N4" s="437"/>
      <c r="O4" s="437"/>
      <c r="P4" s="442"/>
      <c r="Q4" s="437"/>
      <c r="R4" s="437"/>
      <c r="S4" s="442"/>
      <c r="T4" s="437"/>
      <c r="U4" s="445"/>
      <c r="V4" s="446"/>
      <c r="W4" s="446"/>
      <c r="X4" s="446"/>
      <c r="Y4" s="446"/>
      <c r="Z4" s="446"/>
      <c r="AA4" s="446"/>
      <c r="AB4" s="446"/>
      <c r="AC4" s="446"/>
      <c r="AD4" s="446"/>
      <c r="AE4" s="442"/>
      <c r="AF4" s="437"/>
      <c r="AG4" s="437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</row>
    <row r="5" spans="1:52" ht="18" customHeight="1" x14ac:dyDescent="0.2">
      <c r="A5" s="1119"/>
      <c r="B5" s="442"/>
      <c r="C5" s="447" t="s">
        <v>283</v>
      </c>
      <c r="D5" s="444" t="s">
        <v>219</v>
      </c>
      <c r="E5" s="1134"/>
      <c r="F5" s="1137"/>
      <c r="G5" s="448"/>
      <c r="H5" s="449" t="s">
        <v>284</v>
      </c>
      <c r="I5" s="450"/>
      <c r="J5" s="442"/>
      <c r="K5" s="449" t="s">
        <v>285</v>
      </c>
      <c r="L5" s="437"/>
      <c r="M5" s="442"/>
      <c r="N5" s="449" t="s">
        <v>286</v>
      </c>
      <c r="O5" s="437"/>
      <c r="P5" s="442"/>
      <c r="Q5" s="449" t="s">
        <v>287</v>
      </c>
      <c r="R5" s="437"/>
      <c r="S5" s="442"/>
      <c r="T5" s="451" t="s">
        <v>185</v>
      </c>
      <c r="U5" s="452"/>
      <c r="V5" s="447" t="s">
        <v>228</v>
      </c>
      <c r="W5" s="447" t="s">
        <v>288</v>
      </c>
      <c r="X5" s="447" t="s">
        <v>133</v>
      </c>
      <c r="Y5" s="447" t="s">
        <v>289</v>
      </c>
      <c r="Z5" s="447" t="s">
        <v>290</v>
      </c>
      <c r="AA5" s="447" t="s">
        <v>133</v>
      </c>
      <c r="AB5" s="447" t="s">
        <v>136</v>
      </c>
      <c r="AC5" s="447" t="s">
        <v>291</v>
      </c>
      <c r="AD5" s="447" t="s">
        <v>138</v>
      </c>
      <c r="AE5" s="442"/>
      <c r="AF5" s="451" t="s">
        <v>185</v>
      </c>
      <c r="AG5" s="437"/>
      <c r="AH5" s="447" t="s">
        <v>139</v>
      </c>
      <c r="AI5" s="796" t="s">
        <v>661</v>
      </c>
      <c r="AJ5" s="447" t="s">
        <v>292</v>
      </c>
      <c r="AK5" s="447" t="s">
        <v>293</v>
      </c>
      <c r="AL5" s="1120" t="s">
        <v>660</v>
      </c>
      <c r="AM5" s="443"/>
      <c r="AN5" s="447" t="s">
        <v>133</v>
      </c>
      <c r="AO5" s="447" t="s">
        <v>231</v>
      </c>
      <c r="AP5" s="447" t="s">
        <v>294</v>
      </c>
      <c r="AQ5" s="443" t="s">
        <v>665</v>
      </c>
      <c r="AR5" s="443" t="s">
        <v>670</v>
      </c>
      <c r="AS5" s="447" t="s">
        <v>231</v>
      </c>
      <c r="AT5" s="1126" t="s">
        <v>295</v>
      </c>
      <c r="AU5" s="447" t="s">
        <v>559</v>
      </c>
      <c r="AV5" s="447" t="s">
        <v>296</v>
      </c>
      <c r="AW5" s="447" t="s">
        <v>297</v>
      </c>
      <c r="AX5" s="447" t="s">
        <v>298</v>
      </c>
      <c r="AY5" s="447" t="s">
        <v>299</v>
      </c>
      <c r="AZ5" s="443" t="s">
        <v>672</v>
      </c>
    </row>
    <row r="6" spans="1:52" ht="18" customHeight="1" x14ac:dyDescent="0.2">
      <c r="A6" s="1119"/>
      <c r="B6" s="453" t="s">
        <v>300</v>
      </c>
      <c r="C6" s="443"/>
      <c r="D6" s="444"/>
      <c r="E6" s="1134"/>
      <c r="F6" s="1137"/>
      <c r="G6" s="454"/>
      <c r="H6" s="455"/>
      <c r="I6" s="455"/>
      <c r="J6" s="454"/>
      <c r="K6" s="455"/>
      <c r="L6" s="455"/>
      <c r="M6" s="454"/>
      <c r="N6" s="455"/>
      <c r="O6" s="455"/>
      <c r="P6" s="454"/>
      <c r="Q6" s="455"/>
      <c r="R6" s="455"/>
      <c r="S6" s="454"/>
      <c r="T6" s="455"/>
      <c r="U6" s="456"/>
      <c r="V6" s="443"/>
      <c r="W6" s="1142" t="s">
        <v>301</v>
      </c>
      <c r="X6" s="443"/>
      <c r="Y6" s="447" t="s">
        <v>302</v>
      </c>
      <c r="Z6" s="447" t="s">
        <v>303</v>
      </c>
      <c r="AA6" s="443"/>
      <c r="AB6" s="447" t="s">
        <v>144</v>
      </c>
      <c r="AC6" s="447" t="s">
        <v>304</v>
      </c>
      <c r="AD6" s="443"/>
      <c r="AE6" s="454"/>
      <c r="AF6" s="455"/>
      <c r="AG6" s="455"/>
      <c r="AH6" s="447" t="s">
        <v>146</v>
      </c>
      <c r="AI6" s="796" t="s">
        <v>662</v>
      </c>
      <c r="AJ6" s="447" t="s">
        <v>305</v>
      </c>
      <c r="AK6" s="447" t="s">
        <v>306</v>
      </c>
      <c r="AL6" s="1120"/>
      <c r="AM6" s="1142" t="s">
        <v>1</v>
      </c>
      <c r="AN6" s="447" t="s">
        <v>146</v>
      </c>
      <c r="AO6" s="447" t="s">
        <v>307</v>
      </c>
      <c r="AP6" s="447" t="s">
        <v>308</v>
      </c>
      <c r="AQ6" s="443" t="s">
        <v>666</v>
      </c>
      <c r="AR6" s="443" t="s">
        <v>671</v>
      </c>
      <c r="AS6" s="447" t="s">
        <v>309</v>
      </c>
      <c r="AT6" s="1119"/>
      <c r="AU6" s="447" t="s">
        <v>560</v>
      </c>
      <c r="AV6" s="447" t="s">
        <v>310</v>
      </c>
      <c r="AW6" s="443"/>
      <c r="AX6" s="447" t="s">
        <v>311</v>
      </c>
      <c r="AY6" s="447" t="s">
        <v>297</v>
      </c>
      <c r="AZ6" s="443" t="s">
        <v>673</v>
      </c>
    </row>
    <row r="7" spans="1:52" ht="18" customHeight="1" x14ac:dyDescent="0.2">
      <c r="A7" s="1119"/>
      <c r="B7" s="442"/>
      <c r="C7" s="443"/>
      <c r="D7" s="444"/>
      <c r="E7" s="1134"/>
      <c r="F7" s="1137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3"/>
      <c r="W7" s="1142"/>
      <c r="X7" s="443"/>
      <c r="Y7" s="447" t="s">
        <v>133</v>
      </c>
      <c r="Z7" s="447" t="s">
        <v>133</v>
      </c>
      <c r="AA7" s="443"/>
      <c r="AB7" s="447" t="s">
        <v>133</v>
      </c>
      <c r="AC7" s="447" t="s">
        <v>312</v>
      </c>
      <c r="AD7" s="443"/>
      <c r="AE7" s="446"/>
      <c r="AF7" s="446"/>
      <c r="AG7" s="446"/>
      <c r="AH7" s="447" t="s">
        <v>147</v>
      </c>
      <c r="AI7" s="796" t="s">
        <v>663</v>
      </c>
      <c r="AJ7" s="447" t="s">
        <v>147</v>
      </c>
      <c r="AK7" s="447" t="s">
        <v>313</v>
      </c>
      <c r="AL7" s="1120"/>
      <c r="AM7" s="1142"/>
      <c r="AN7" s="447" t="s">
        <v>314</v>
      </c>
      <c r="AO7" s="447" t="s">
        <v>314</v>
      </c>
      <c r="AP7" s="447" t="s">
        <v>314</v>
      </c>
      <c r="AQ7" s="443" t="s">
        <v>668</v>
      </c>
      <c r="AR7" s="443" t="s">
        <v>667</v>
      </c>
      <c r="AS7" s="447" t="s">
        <v>314</v>
      </c>
      <c r="AT7" s="1119"/>
      <c r="AU7" s="447" t="s">
        <v>561</v>
      </c>
      <c r="AV7" s="447" t="s">
        <v>314</v>
      </c>
      <c r="AW7" s="443"/>
      <c r="AX7" s="447" t="s">
        <v>297</v>
      </c>
      <c r="AY7" s="447" t="s">
        <v>315</v>
      </c>
      <c r="AZ7" s="443" t="s">
        <v>674</v>
      </c>
    </row>
    <row r="8" spans="1:52" ht="18" customHeight="1" x14ac:dyDescent="0.2">
      <c r="A8" s="1119"/>
      <c r="B8" s="442"/>
      <c r="C8" s="447" t="s">
        <v>228</v>
      </c>
      <c r="D8" s="444" t="s">
        <v>228</v>
      </c>
      <c r="E8" s="1134"/>
      <c r="F8" s="1137"/>
      <c r="G8" s="447" t="s">
        <v>148</v>
      </c>
      <c r="H8" s="447" t="s">
        <v>149</v>
      </c>
      <c r="I8" s="447" t="s">
        <v>1</v>
      </c>
      <c r="J8" s="447" t="s">
        <v>148</v>
      </c>
      <c r="K8" s="447" t="s">
        <v>149</v>
      </c>
      <c r="L8" s="447" t="s">
        <v>1</v>
      </c>
      <c r="M8" s="447" t="s">
        <v>148</v>
      </c>
      <c r="N8" s="447" t="s">
        <v>149</v>
      </c>
      <c r="O8" s="447" t="s">
        <v>1</v>
      </c>
      <c r="P8" s="447" t="s">
        <v>148</v>
      </c>
      <c r="Q8" s="447" t="s">
        <v>149</v>
      </c>
      <c r="R8" s="447" t="s">
        <v>1</v>
      </c>
      <c r="S8" s="447" t="s">
        <v>148</v>
      </c>
      <c r="T8" s="447" t="s">
        <v>149</v>
      </c>
      <c r="U8" s="447" t="s">
        <v>1</v>
      </c>
      <c r="V8" s="447" t="s">
        <v>150</v>
      </c>
      <c r="W8" s="447" t="s">
        <v>150</v>
      </c>
      <c r="X8" s="447" t="s">
        <v>151</v>
      </c>
      <c r="Y8" s="447" t="s">
        <v>152</v>
      </c>
      <c r="Z8" s="447" t="s">
        <v>152</v>
      </c>
      <c r="AA8" s="447" t="s">
        <v>152</v>
      </c>
      <c r="AB8" s="447" t="s">
        <v>152</v>
      </c>
      <c r="AC8" s="447" t="s">
        <v>316</v>
      </c>
      <c r="AD8" s="447" t="s">
        <v>153</v>
      </c>
      <c r="AE8" s="447" t="s">
        <v>148</v>
      </c>
      <c r="AF8" s="447" t="s">
        <v>149</v>
      </c>
      <c r="AG8" s="447" t="s">
        <v>1</v>
      </c>
      <c r="AH8" s="447" t="s">
        <v>154</v>
      </c>
      <c r="AI8" s="796" t="s">
        <v>664</v>
      </c>
      <c r="AJ8" s="447" t="s">
        <v>154</v>
      </c>
      <c r="AK8" s="447" t="s">
        <v>317</v>
      </c>
      <c r="AL8" s="1120"/>
      <c r="AM8" s="443"/>
      <c r="AN8" s="447" t="s">
        <v>318</v>
      </c>
      <c r="AO8" s="447" t="s">
        <v>318</v>
      </c>
      <c r="AP8" s="447" t="s">
        <v>139</v>
      </c>
      <c r="AQ8" s="443" t="s">
        <v>669</v>
      </c>
      <c r="AR8" s="443" t="s">
        <v>669</v>
      </c>
      <c r="AS8" s="447" t="s">
        <v>318</v>
      </c>
      <c r="AT8" s="1119"/>
      <c r="AU8" s="447" t="s">
        <v>562</v>
      </c>
      <c r="AV8" s="447" t="s">
        <v>139</v>
      </c>
      <c r="AW8" s="447" t="s">
        <v>147</v>
      </c>
      <c r="AX8" s="447" t="s">
        <v>319</v>
      </c>
      <c r="AY8" s="447" t="s">
        <v>320</v>
      </c>
      <c r="AZ8" s="443" t="s">
        <v>675</v>
      </c>
    </row>
    <row r="9" spans="1:52" ht="18" customHeight="1" x14ac:dyDescent="0.2">
      <c r="A9" s="1119"/>
      <c r="B9" s="442"/>
      <c r="C9" s="443"/>
      <c r="D9" s="444"/>
      <c r="E9" s="1135"/>
      <c r="F9" s="113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</row>
    <row r="10" spans="1:52" ht="18" customHeight="1" x14ac:dyDescent="0.2">
      <c r="A10" s="446"/>
      <c r="B10" s="438"/>
      <c r="C10" s="667"/>
      <c r="D10" s="668"/>
      <c r="E10" s="1121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</row>
    <row r="11" spans="1:52" ht="18" customHeight="1" x14ac:dyDescent="0.2">
      <c r="A11" s="447" t="s">
        <v>321</v>
      </c>
      <c r="B11" s="458" t="s">
        <v>1</v>
      </c>
      <c r="C11" s="460">
        <f>+C13+C15</f>
        <v>276</v>
      </c>
      <c r="D11" s="670">
        <v>0</v>
      </c>
      <c r="E11" s="1122"/>
      <c r="F11" s="460">
        <f>F13+F15</f>
        <v>2731</v>
      </c>
      <c r="G11" s="460">
        <f t="shared" ref="G11:U11" si="0">G13+G15</f>
        <v>19764</v>
      </c>
      <c r="H11" s="460">
        <f t="shared" si="0"/>
        <v>19582</v>
      </c>
      <c r="I11" s="460">
        <f t="shared" si="0"/>
        <v>39346</v>
      </c>
      <c r="J11" s="460">
        <f t="shared" si="0"/>
        <v>19993</v>
      </c>
      <c r="K11" s="460">
        <f t="shared" si="0"/>
        <v>19856</v>
      </c>
      <c r="L11" s="460">
        <f t="shared" si="0"/>
        <v>39849</v>
      </c>
      <c r="M11" s="460">
        <f t="shared" si="0"/>
        <v>20014</v>
      </c>
      <c r="N11" s="460">
        <f t="shared" si="0"/>
        <v>19665</v>
      </c>
      <c r="O11" s="460">
        <f t="shared" si="0"/>
        <v>39679</v>
      </c>
      <c r="P11" s="460">
        <f t="shared" si="0"/>
        <v>350</v>
      </c>
      <c r="Q11" s="460">
        <f t="shared" si="0"/>
        <v>252</v>
      </c>
      <c r="R11" s="460">
        <f t="shared" si="0"/>
        <v>602</v>
      </c>
      <c r="S11" s="460">
        <f t="shared" si="0"/>
        <v>60121</v>
      </c>
      <c r="T11" s="460">
        <f t="shared" si="0"/>
        <v>59355</v>
      </c>
      <c r="U11" s="460">
        <f t="shared" si="0"/>
        <v>119476</v>
      </c>
      <c r="V11" s="460">
        <f>V13+V15</f>
        <v>274</v>
      </c>
      <c r="W11" s="460">
        <f t="shared" ref="W11:AZ11" si="1">W13+W15</f>
        <v>50</v>
      </c>
      <c r="X11" s="460">
        <f t="shared" si="1"/>
        <v>364</v>
      </c>
      <c r="Y11" s="460">
        <f t="shared" si="1"/>
        <v>87</v>
      </c>
      <c r="Z11" s="460">
        <f t="shared" si="1"/>
        <v>0</v>
      </c>
      <c r="AA11" s="460">
        <f t="shared" si="1"/>
        <v>8753</v>
      </c>
      <c r="AB11" s="460">
        <f t="shared" si="1"/>
        <v>350</v>
      </c>
      <c r="AC11" s="460">
        <f t="shared" si="1"/>
        <v>0</v>
      </c>
      <c r="AD11" s="460">
        <f t="shared" si="1"/>
        <v>256</v>
      </c>
      <c r="AE11" s="460">
        <f t="shared" si="1"/>
        <v>7856</v>
      </c>
      <c r="AF11" s="460">
        <f t="shared" si="1"/>
        <v>2279</v>
      </c>
      <c r="AG11" s="460">
        <f t="shared" si="1"/>
        <v>10134</v>
      </c>
      <c r="AH11" s="460">
        <f t="shared" si="1"/>
        <v>1162</v>
      </c>
      <c r="AI11" s="460">
        <f t="shared" si="1"/>
        <v>16</v>
      </c>
      <c r="AJ11" s="460">
        <f t="shared" si="1"/>
        <v>21</v>
      </c>
      <c r="AK11" s="460">
        <f t="shared" si="1"/>
        <v>477</v>
      </c>
      <c r="AL11" s="460">
        <f t="shared" si="1"/>
        <v>264</v>
      </c>
      <c r="AM11" s="460">
        <f t="shared" si="1"/>
        <v>1940</v>
      </c>
      <c r="AN11" s="460">
        <f t="shared" si="1"/>
        <v>306</v>
      </c>
      <c r="AO11" s="460">
        <f t="shared" si="1"/>
        <v>676</v>
      </c>
      <c r="AP11" s="460">
        <f t="shared" si="1"/>
        <v>286</v>
      </c>
      <c r="AQ11" s="460">
        <f t="shared" si="1"/>
        <v>303</v>
      </c>
      <c r="AR11" s="460">
        <f t="shared" si="1"/>
        <v>306</v>
      </c>
      <c r="AS11" s="460">
        <f t="shared" si="1"/>
        <v>275</v>
      </c>
      <c r="AT11" s="460">
        <f t="shared" si="1"/>
        <v>25</v>
      </c>
      <c r="AU11" s="460">
        <f t="shared" si="1"/>
        <v>159</v>
      </c>
      <c r="AV11" s="460">
        <f t="shared" si="1"/>
        <v>106</v>
      </c>
      <c r="AW11" s="460">
        <f t="shared" si="1"/>
        <v>44</v>
      </c>
      <c r="AX11" s="460">
        <f t="shared" si="1"/>
        <v>60</v>
      </c>
      <c r="AY11" s="460">
        <f t="shared" si="1"/>
        <v>8</v>
      </c>
      <c r="AZ11" s="460">
        <f t="shared" si="1"/>
        <v>51</v>
      </c>
    </row>
    <row r="12" spans="1:52" ht="18" customHeight="1" x14ac:dyDescent="0.2">
      <c r="A12" s="447"/>
      <c r="B12" s="461"/>
      <c r="C12" s="460"/>
      <c r="D12" s="670"/>
      <c r="E12" s="1122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</row>
    <row r="13" spans="1:52" ht="18" customHeight="1" x14ac:dyDescent="0.2">
      <c r="A13" s="447" t="s">
        <v>322</v>
      </c>
      <c r="B13" s="462" t="s">
        <v>323</v>
      </c>
      <c r="C13" s="460">
        <f>+C18+C20</f>
        <v>225</v>
      </c>
      <c r="D13" s="670">
        <v>0</v>
      </c>
      <c r="E13" s="1122"/>
      <c r="F13" s="460">
        <f>F18+F20</f>
        <v>2731</v>
      </c>
      <c r="G13" s="460">
        <f t="shared" ref="G13:U13" si="2">G18+G20</f>
        <v>14636</v>
      </c>
      <c r="H13" s="460">
        <f t="shared" si="2"/>
        <v>14278</v>
      </c>
      <c r="I13" s="460">
        <f>I18+I20</f>
        <v>28914</v>
      </c>
      <c r="J13" s="460">
        <f t="shared" si="2"/>
        <v>14800</v>
      </c>
      <c r="K13" s="460">
        <f t="shared" si="2"/>
        <v>14946</v>
      </c>
      <c r="L13" s="460">
        <f t="shared" si="2"/>
        <v>29746</v>
      </c>
      <c r="M13" s="460">
        <f t="shared" si="2"/>
        <v>14993</v>
      </c>
      <c r="N13" s="460">
        <f t="shared" si="2"/>
        <v>14809</v>
      </c>
      <c r="O13" s="460">
        <f t="shared" si="2"/>
        <v>29802</v>
      </c>
      <c r="P13" s="460">
        <f t="shared" si="2"/>
        <v>350</v>
      </c>
      <c r="Q13" s="460">
        <f t="shared" si="2"/>
        <v>252</v>
      </c>
      <c r="R13" s="460">
        <f t="shared" si="2"/>
        <v>602</v>
      </c>
      <c r="S13" s="460">
        <f t="shared" si="2"/>
        <v>44779</v>
      </c>
      <c r="T13" s="460">
        <f t="shared" si="2"/>
        <v>44285</v>
      </c>
      <c r="U13" s="460">
        <f t="shared" si="2"/>
        <v>89064</v>
      </c>
      <c r="V13" s="460">
        <f>V18+V20</f>
        <v>225</v>
      </c>
      <c r="W13" s="460">
        <f t="shared" ref="W13:AZ13" si="3">W18+W20</f>
        <v>34</v>
      </c>
      <c r="X13" s="460">
        <f t="shared" si="3"/>
        <v>301</v>
      </c>
      <c r="Y13" s="460">
        <f t="shared" si="3"/>
        <v>63</v>
      </c>
      <c r="Z13" s="460">
        <f t="shared" si="3"/>
        <v>0</v>
      </c>
      <c r="AA13" s="460">
        <f t="shared" si="3"/>
        <v>7175</v>
      </c>
      <c r="AB13" s="460">
        <f t="shared" si="3"/>
        <v>300</v>
      </c>
      <c r="AC13" s="460">
        <f t="shared" si="3"/>
        <v>0</v>
      </c>
      <c r="AD13" s="460">
        <f t="shared" si="3"/>
        <v>21</v>
      </c>
      <c r="AE13" s="460">
        <f t="shared" si="3"/>
        <v>6328</v>
      </c>
      <c r="AF13" s="460">
        <f t="shared" si="3"/>
        <v>1791</v>
      </c>
      <c r="AG13" s="460">
        <f t="shared" si="3"/>
        <v>8119</v>
      </c>
      <c r="AH13" s="460">
        <f t="shared" si="3"/>
        <v>883</v>
      </c>
      <c r="AI13" s="460">
        <f t="shared" si="3"/>
        <v>2</v>
      </c>
      <c r="AJ13" s="460">
        <f t="shared" si="3"/>
        <v>12</v>
      </c>
      <c r="AK13" s="460">
        <f t="shared" si="3"/>
        <v>458</v>
      </c>
      <c r="AL13" s="460">
        <f t="shared" si="3"/>
        <v>185</v>
      </c>
      <c r="AM13" s="460">
        <f t="shared" si="3"/>
        <v>1540</v>
      </c>
      <c r="AN13" s="460">
        <f t="shared" si="3"/>
        <v>257</v>
      </c>
      <c r="AO13" s="460">
        <f t="shared" si="3"/>
        <v>524</v>
      </c>
      <c r="AP13" s="460">
        <f t="shared" si="3"/>
        <v>256</v>
      </c>
      <c r="AQ13" s="460">
        <f t="shared" si="3"/>
        <v>257</v>
      </c>
      <c r="AR13" s="460">
        <f t="shared" si="3"/>
        <v>257</v>
      </c>
      <c r="AS13" s="460">
        <f t="shared" si="3"/>
        <v>177</v>
      </c>
      <c r="AT13" s="460">
        <f t="shared" si="3"/>
        <v>24</v>
      </c>
      <c r="AU13" s="460">
        <f t="shared" si="3"/>
        <v>124</v>
      </c>
      <c r="AV13" s="460">
        <f t="shared" si="3"/>
        <v>106</v>
      </c>
      <c r="AW13" s="460">
        <f t="shared" si="3"/>
        <v>37</v>
      </c>
      <c r="AX13" s="460">
        <f t="shared" si="3"/>
        <v>56</v>
      </c>
      <c r="AY13" s="460">
        <f t="shared" si="3"/>
        <v>6</v>
      </c>
      <c r="AZ13" s="460">
        <f t="shared" si="3"/>
        <v>49</v>
      </c>
    </row>
    <row r="14" spans="1:52" ht="18" customHeight="1" x14ac:dyDescent="0.2">
      <c r="A14" s="447"/>
      <c r="B14" s="462"/>
      <c r="C14" s="460"/>
      <c r="D14" s="671"/>
      <c r="E14" s="1122"/>
      <c r="F14" s="672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</row>
    <row r="15" spans="1:52" ht="18" customHeight="1" x14ac:dyDescent="0.2">
      <c r="A15" s="447" t="s">
        <v>1</v>
      </c>
      <c r="B15" s="462" t="s">
        <v>324</v>
      </c>
      <c r="C15" s="460">
        <v>51</v>
      </c>
      <c r="D15" s="670">
        <v>0</v>
      </c>
      <c r="E15" s="1122"/>
      <c r="F15" s="670">
        <v>0</v>
      </c>
      <c r="G15" s="672">
        <v>5128</v>
      </c>
      <c r="H15" s="672">
        <v>5304</v>
      </c>
      <c r="I15" s="460">
        <f>G15+H15</f>
        <v>10432</v>
      </c>
      <c r="J15" s="672">
        <v>5193</v>
      </c>
      <c r="K15" s="672">
        <v>4910</v>
      </c>
      <c r="L15" s="460">
        <f>J15+K15</f>
        <v>10103</v>
      </c>
      <c r="M15" s="672">
        <v>5021</v>
      </c>
      <c r="N15" s="672">
        <v>4856</v>
      </c>
      <c r="O15" s="460">
        <f>M15+N15</f>
        <v>9877</v>
      </c>
      <c r="P15" s="673">
        <v>0</v>
      </c>
      <c r="Q15" s="673">
        <v>0</v>
      </c>
      <c r="R15" s="673">
        <v>0</v>
      </c>
      <c r="S15" s="460">
        <f>+G15+J15+M15</f>
        <v>15342</v>
      </c>
      <c r="T15" s="460">
        <f>+H15+K15+N15</f>
        <v>15070</v>
      </c>
      <c r="U15" s="460">
        <f>+S15+T15</f>
        <v>30412</v>
      </c>
      <c r="V15" s="672">
        <v>49</v>
      </c>
      <c r="W15" s="672">
        <v>16</v>
      </c>
      <c r="X15" s="672">
        <v>63</v>
      </c>
      <c r="Y15" s="672">
        <v>24</v>
      </c>
      <c r="Z15" s="672">
        <v>0</v>
      </c>
      <c r="AA15" s="672">
        <v>1578</v>
      </c>
      <c r="AB15" s="672">
        <v>50</v>
      </c>
      <c r="AC15" s="673">
        <v>0</v>
      </c>
      <c r="AD15" s="672">
        <v>235</v>
      </c>
      <c r="AE15" s="672">
        <v>1528</v>
      </c>
      <c r="AF15" s="672">
        <v>488</v>
      </c>
      <c r="AG15" s="460">
        <v>2015</v>
      </c>
      <c r="AH15" s="672">
        <v>279</v>
      </c>
      <c r="AI15" s="672">
        <v>14</v>
      </c>
      <c r="AJ15" s="672">
        <v>9</v>
      </c>
      <c r="AK15" s="672">
        <v>19</v>
      </c>
      <c r="AL15" s="672">
        <v>79</v>
      </c>
      <c r="AM15" s="460">
        <v>400</v>
      </c>
      <c r="AN15" s="672">
        <v>49</v>
      </c>
      <c r="AO15" s="672">
        <v>152</v>
      </c>
      <c r="AP15" s="672">
        <v>30</v>
      </c>
      <c r="AQ15" s="672">
        <v>46</v>
      </c>
      <c r="AR15" s="672">
        <v>49</v>
      </c>
      <c r="AS15" s="672">
        <v>98</v>
      </c>
      <c r="AT15" s="674">
        <v>1</v>
      </c>
      <c r="AU15" s="673">
        <v>35</v>
      </c>
      <c r="AV15" s="673">
        <v>0</v>
      </c>
      <c r="AW15" s="672">
        <v>7</v>
      </c>
      <c r="AX15" s="672">
        <v>4</v>
      </c>
      <c r="AY15" s="674">
        <v>2</v>
      </c>
      <c r="AZ15" s="672">
        <v>2</v>
      </c>
    </row>
    <row r="16" spans="1:52" ht="18" customHeight="1" x14ac:dyDescent="0.2">
      <c r="A16" s="457"/>
      <c r="B16" s="454"/>
      <c r="C16" s="675"/>
      <c r="D16" s="676"/>
      <c r="E16" s="1123"/>
      <c r="F16" s="677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8"/>
      <c r="AM16" s="678"/>
      <c r="AN16" s="678"/>
      <c r="AO16" s="678"/>
      <c r="AP16" s="678"/>
      <c r="AQ16" s="678"/>
      <c r="AR16" s="678"/>
      <c r="AS16" s="678"/>
      <c r="AT16" s="678"/>
      <c r="AU16" s="678"/>
      <c r="AV16" s="678"/>
      <c r="AW16" s="678"/>
      <c r="AX16" s="678"/>
      <c r="AY16" s="678"/>
      <c r="AZ16" s="678"/>
    </row>
    <row r="17" spans="1:52" ht="18" customHeight="1" x14ac:dyDescent="0.2">
      <c r="A17" s="442"/>
      <c r="B17" s="437"/>
      <c r="C17" s="679"/>
      <c r="D17" s="680"/>
      <c r="E17" s="1121"/>
      <c r="F17" s="681"/>
      <c r="G17" s="682"/>
      <c r="H17" s="682"/>
      <c r="I17" s="682"/>
      <c r="J17" s="682"/>
      <c r="K17" s="682"/>
      <c r="L17" s="682"/>
      <c r="M17" s="682"/>
      <c r="N17" s="682"/>
      <c r="O17" s="682"/>
      <c r="P17" s="682"/>
      <c r="Q17" s="682"/>
      <c r="R17" s="682"/>
      <c r="S17" s="682"/>
      <c r="T17" s="683"/>
      <c r="U17" s="684"/>
      <c r="V17" s="684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2"/>
      <c r="AK17" s="682"/>
      <c r="AL17" s="682"/>
      <c r="AM17" s="682"/>
      <c r="AN17" s="682"/>
      <c r="AO17" s="682"/>
      <c r="AP17" s="682"/>
      <c r="AQ17" s="682"/>
      <c r="AR17" s="682"/>
      <c r="AS17" s="682"/>
      <c r="AT17" s="682"/>
      <c r="AU17" s="682"/>
      <c r="AV17" s="682"/>
      <c r="AW17" s="682"/>
      <c r="AX17" s="682"/>
      <c r="AY17" s="682"/>
      <c r="AZ17" s="682"/>
    </row>
    <row r="18" spans="1:52" ht="18" customHeight="1" x14ac:dyDescent="0.2">
      <c r="A18" s="1124" t="s">
        <v>325</v>
      </c>
      <c r="B18" s="1125"/>
      <c r="C18" s="460">
        <f>C38+C70</f>
        <v>215</v>
      </c>
      <c r="D18" s="670">
        <v>0</v>
      </c>
      <c r="E18" s="1122"/>
      <c r="F18" s="460">
        <v>2503</v>
      </c>
      <c r="G18" s="460">
        <f t="shared" ref="G18:U18" si="4">G38+G70</f>
        <v>13970</v>
      </c>
      <c r="H18" s="460">
        <f t="shared" si="4"/>
        <v>13818</v>
      </c>
      <c r="I18" s="460">
        <f t="shared" si="4"/>
        <v>27788</v>
      </c>
      <c r="J18" s="460">
        <f t="shared" si="4"/>
        <v>14261</v>
      </c>
      <c r="K18" s="460">
        <f t="shared" si="4"/>
        <v>14527</v>
      </c>
      <c r="L18" s="460">
        <f t="shared" si="4"/>
        <v>28788</v>
      </c>
      <c r="M18" s="460">
        <f t="shared" si="4"/>
        <v>14432</v>
      </c>
      <c r="N18" s="460">
        <f t="shared" si="4"/>
        <v>14381</v>
      </c>
      <c r="O18" s="460">
        <f t="shared" si="4"/>
        <v>28813</v>
      </c>
      <c r="P18" s="460">
        <f t="shared" si="4"/>
        <v>0</v>
      </c>
      <c r="Q18" s="460">
        <f t="shared" si="4"/>
        <v>0</v>
      </c>
      <c r="R18" s="460">
        <f t="shared" si="4"/>
        <v>0</v>
      </c>
      <c r="S18" s="460">
        <f t="shared" si="4"/>
        <v>42663</v>
      </c>
      <c r="T18" s="685">
        <f t="shared" si="4"/>
        <v>42726</v>
      </c>
      <c r="U18" s="460">
        <f t="shared" si="4"/>
        <v>85389</v>
      </c>
      <c r="V18" s="460">
        <f>V38+V70</f>
        <v>215</v>
      </c>
      <c r="W18" s="460">
        <f t="shared" ref="W18:AZ18" si="5">W38+W70</f>
        <v>33</v>
      </c>
      <c r="X18" s="460">
        <f t="shared" si="5"/>
        <v>259</v>
      </c>
      <c r="Y18" s="460">
        <f t="shared" si="5"/>
        <v>63</v>
      </c>
      <c r="Z18" s="460">
        <f t="shared" si="5"/>
        <v>0</v>
      </c>
      <c r="AA18" s="460">
        <f t="shared" si="5"/>
        <v>6676</v>
      </c>
      <c r="AB18" s="460">
        <f t="shared" si="5"/>
        <v>263</v>
      </c>
      <c r="AC18" s="460">
        <f t="shared" si="5"/>
        <v>0</v>
      </c>
      <c r="AD18" s="460">
        <f t="shared" si="5"/>
        <v>18</v>
      </c>
      <c r="AE18" s="460">
        <f t="shared" si="5"/>
        <v>5859</v>
      </c>
      <c r="AF18" s="460">
        <f t="shared" si="5"/>
        <v>1668</v>
      </c>
      <c r="AG18" s="460">
        <f t="shared" si="5"/>
        <v>7527</v>
      </c>
      <c r="AH18" s="460">
        <f t="shared" si="5"/>
        <v>830</v>
      </c>
      <c r="AI18" s="460">
        <f t="shared" si="5"/>
        <v>2</v>
      </c>
      <c r="AJ18" s="460">
        <f t="shared" si="5"/>
        <v>6</v>
      </c>
      <c r="AK18" s="460">
        <f t="shared" si="5"/>
        <v>433</v>
      </c>
      <c r="AL18" s="460">
        <f t="shared" si="5"/>
        <v>162</v>
      </c>
      <c r="AM18" s="460">
        <f t="shared" si="5"/>
        <v>1433</v>
      </c>
      <c r="AN18" s="460">
        <f t="shared" si="5"/>
        <v>246</v>
      </c>
      <c r="AO18" s="460">
        <f t="shared" si="5"/>
        <v>516</v>
      </c>
      <c r="AP18" s="460">
        <f t="shared" si="5"/>
        <v>245</v>
      </c>
      <c r="AQ18" s="460">
        <f t="shared" si="5"/>
        <v>246</v>
      </c>
      <c r="AR18" s="460">
        <f t="shared" si="5"/>
        <v>246</v>
      </c>
      <c r="AS18" s="460">
        <f t="shared" si="5"/>
        <v>176</v>
      </c>
      <c r="AT18" s="460">
        <f t="shared" si="5"/>
        <v>23</v>
      </c>
      <c r="AU18" s="460">
        <f t="shared" si="5"/>
        <v>122</v>
      </c>
      <c r="AV18" s="460">
        <f t="shared" si="5"/>
        <v>106</v>
      </c>
      <c r="AW18" s="460">
        <f t="shared" si="5"/>
        <v>37</v>
      </c>
      <c r="AX18" s="460">
        <f t="shared" si="5"/>
        <v>54</v>
      </c>
      <c r="AY18" s="460">
        <f t="shared" si="5"/>
        <v>6</v>
      </c>
      <c r="AZ18" s="460">
        <f t="shared" si="5"/>
        <v>48</v>
      </c>
    </row>
    <row r="19" spans="1:52" ht="18" customHeight="1" x14ac:dyDescent="0.2">
      <c r="A19" s="461"/>
      <c r="B19" s="464"/>
      <c r="C19" s="460"/>
      <c r="D19" s="671"/>
      <c r="E19" s="1122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685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</row>
    <row r="20" spans="1:52" ht="18" customHeight="1" x14ac:dyDescent="0.2">
      <c r="A20" s="1124" t="s">
        <v>326</v>
      </c>
      <c r="B20" s="1125"/>
      <c r="C20" s="460">
        <f>C57+C79</f>
        <v>10</v>
      </c>
      <c r="D20" s="670">
        <v>0</v>
      </c>
      <c r="E20" s="1122"/>
      <c r="F20" s="460">
        <v>228</v>
      </c>
      <c r="G20" s="460">
        <f t="shared" ref="G20:U20" si="6">G53+G79</f>
        <v>666</v>
      </c>
      <c r="H20" s="460">
        <f t="shared" si="6"/>
        <v>460</v>
      </c>
      <c r="I20" s="460">
        <f t="shared" si="6"/>
        <v>1126</v>
      </c>
      <c r="J20" s="460">
        <f t="shared" si="6"/>
        <v>539</v>
      </c>
      <c r="K20" s="460">
        <f t="shared" si="6"/>
        <v>419</v>
      </c>
      <c r="L20" s="460">
        <f t="shared" si="6"/>
        <v>958</v>
      </c>
      <c r="M20" s="460">
        <f t="shared" si="6"/>
        <v>561</v>
      </c>
      <c r="N20" s="460">
        <f t="shared" si="6"/>
        <v>428</v>
      </c>
      <c r="O20" s="460">
        <f t="shared" si="6"/>
        <v>989</v>
      </c>
      <c r="P20" s="460">
        <f t="shared" si="6"/>
        <v>350</v>
      </c>
      <c r="Q20" s="460">
        <f t="shared" si="6"/>
        <v>252</v>
      </c>
      <c r="R20" s="460">
        <f t="shared" si="6"/>
        <v>602</v>
      </c>
      <c r="S20" s="460">
        <f t="shared" si="6"/>
        <v>2116</v>
      </c>
      <c r="T20" s="685">
        <f t="shared" si="6"/>
        <v>1559</v>
      </c>
      <c r="U20" s="460">
        <f t="shared" si="6"/>
        <v>3675</v>
      </c>
      <c r="V20" s="460">
        <f>V53+V79</f>
        <v>10</v>
      </c>
      <c r="W20" s="460">
        <f t="shared" ref="W20:AZ20" si="7">W53+W79</f>
        <v>1</v>
      </c>
      <c r="X20" s="460">
        <f t="shared" si="7"/>
        <v>42</v>
      </c>
      <c r="Y20" s="460">
        <f t="shared" si="7"/>
        <v>0</v>
      </c>
      <c r="Z20" s="460">
        <f t="shared" si="7"/>
        <v>0</v>
      </c>
      <c r="AA20" s="460">
        <f t="shared" si="7"/>
        <v>499</v>
      </c>
      <c r="AB20" s="460">
        <f t="shared" si="7"/>
        <v>37</v>
      </c>
      <c r="AC20" s="460">
        <f t="shared" si="7"/>
        <v>0</v>
      </c>
      <c r="AD20" s="460">
        <f t="shared" si="7"/>
        <v>3</v>
      </c>
      <c r="AE20" s="460">
        <f t="shared" si="7"/>
        <v>469</v>
      </c>
      <c r="AF20" s="460">
        <f t="shared" si="7"/>
        <v>123</v>
      </c>
      <c r="AG20" s="460">
        <f t="shared" si="7"/>
        <v>592</v>
      </c>
      <c r="AH20" s="460">
        <f t="shared" si="7"/>
        <v>53</v>
      </c>
      <c r="AI20" s="460">
        <f t="shared" si="7"/>
        <v>0</v>
      </c>
      <c r="AJ20" s="460">
        <f t="shared" si="7"/>
        <v>6</v>
      </c>
      <c r="AK20" s="460">
        <f t="shared" si="7"/>
        <v>25</v>
      </c>
      <c r="AL20" s="460">
        <f t="shared" si="7"/>
        <v>23</v>
      </c>
      <c r="AM20" s="460">
        <f t="shared" si="7"/>
        <v>107</v>
      </c>
      <c r="AN20" s="460">
        <f t="shared" si="7"/>
        <v>11</v>
      </c>
      <c r="AO20" s="460">
        <f t="shared" si="7"/>
        <v>8</v>
      </c>
      <c r="AP20" s="460">
        <f t="shared" si="7"/>
        <v>11</v>
      </c>
      <c r="AQ20" s="460">
        <f t="shared" si="7"/>
        <v>11</v>
      </c>
      <c r="AR20" s="460">
        <f t="shared" si="7"/>
        <v>11</v>
      </c>
      <c r="AS20" s="460">
        <f t="shared" si="7"/>
        <v>1</v>
      </c>
      <c r="AT20" s="460">
        <f t="shared" si="7"/>
        <v>1</v>
      </c>
      <c r="AU20" s="460">
        <f t="shared" si="7"/>
        <v>2</v>
      </c>
      <c r="AV20" s="460">
        <f t="shared" si="7"/>
        <v>0</v>
      </c>
      <c r="AW20" s="460">
        <f t="shared" si="7"/>
        <v>0</v>
      </c>
      <c r="AX20" s="460">
        <f t="shared" si="7"/>
        <v>2</v>
      </c>
      <c r="AY20" s="460">
        <f t="shared" si="7"/>
        <v>0</v>
      </c>
      <c r="AZ20" s="460">
        <f t="shared" si="7"/>
        <v>1</v>
      </c>
    </row>
    <row r="21" spans="1:52" ht="18" customHeight="1" x14ac:dyDescent="0.2">
      <c r="A21" s="454"/>
      <c r="B21" s="455"/>
      <c r="C21" s="675"/>
      <c r="D21" s="676"/>
      <c r="E21" s="1123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86"/>
      <c r="U21" s="678"/>
      <c r="V21" s="678"/>
      <c r="W21" s="678"/>
      <c r="X21" s="678"/>
      <c r="Y21" s="678"/>
      <c r="Z21" s="678"/>
      <c r="AA21" s="678"/>
      <c r="AB21" s="678"/>
      <c r="AC21" s="678"/>
      <c r="AD21" s="678"/>
      <c r="AE21" s="678"/>
      <c r="AF21" s="678"/>
      <c r="AG21" s="678"/>
      <c r="AH21" s="678"/>
      <c r="AI21" s="678"/>
      <c r="AJ21" s="678"/>
      <c r="AK21" s="678"/>
      <c r="AL21" s="678"/>
      <c r="AM21" s="678"/>
      <c r="AN21" s="678"/>
      <c r="AO21" s="678"/>
      <c r="AP21" s="678"/>
      <c r="AQ21" s="678"/>
      <c r="AR21" s="678"/>
      <c r="AS21" s="678"/>
      <c r="AT21" s="678"/>
      <c r="AU21" s="678"/>
      <c r="AV21" s="678"/>
      <c r="AW21" s="678"/>
      <c r="AX21" s="678"/>
      <c r="AY21" s="678"/>
      <c r="AZ21" s="678"/>
    </row>
    <row r="22" spans="1:52" ht="18" customHeight="1" x14ac:dyDescent="0.2">
      <c r="A22" s="465"/>
      <c r="B22" s="446"/>
      <c r="C22" s="667"/>
      <c r="D22" s="687"/>
      <c r="E22" s="688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3"/>
      <c r="U22" s="684"/>
      <c r="V22" s="684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2"/>
      <c r="AJ22" s="682"/>
      <c r="AK22" s="682"/>
      <c r="AL22" s="682"/>
      <c r="AM22" s="682"/>
      <c r="AN22" s="682"/>
      <c r="AO22" s="682"/>
      <c r="AP22" s="682"/>
      <c r="AQ22" s="682"/>
      <c r="AR22" s="682"/>
      <c r="AS22" s="682"/>
      <c r="AT22" s="682"/>
      <c r="AU22" s="682"/>
      <c r="AV22" s="682"/>
      <c r="AW22" s="682"/>
      <c r="AX22" s="682"/>
      <c r="AY22" s="682"/>
      <c r="AZ22" s="682"/>
    </row>
    <row r="23" spans="1:52" ht="18" customHeight="1" x14ac:dyDescent="0.2">
      <c r="A23" s="447"/>
      <c r="B23" s="466" t="s">
        <v>327</v>
      </c>
      <c r="C23" s="460">
        <f>SUM(C25:C31)</f>
        <v>194</v>
      </c>
      <c r="D23" s="670">
        <v>0</v>
      </c>
      <c r="E23" s="689"/>
      <c r="F23" s="460">
        <f>SUM(F25:F36)</f>
        <v>2331</v>
      </c>
      <c r="G23" s="460">
        <f t="shared" ref="G23:U23" si="8">SUM(G25:G36)</f>
        <v>13011</v>
      </c>
      <c r="H23" s="460">
        <f t="shared" si="8"/>
        <v>12258</v>
      </c>
      <c r="I23" s="460">
        <f t="shared" si="8"/>
        <v>25269</v>
      </c>
      <c r="J23" s="460">
        <f t="shared" si="8"/>
        <v>13236</v>
      </c>
      <c r="K23" s="460">
        <f t="shared" si="8"/>
        <v>12803</v>
      </c>
      <c r="L23" s="460">
        <f t="shared" si="8"/>
        <v>26039</v>
      </c>
      <c r="M23" s="460">
        <f t="shared" si="8"/>
        <v>13373</v>
      </c>
      <c r="N23" s="460">
        <f t="shared" si="8"/>
        <v>12738</v>
      </c>
      <c r="O23" s="460">
        <f t="shared" si="8"/>
        <v>26111</v>
      </c>
      <c r="P23" s="460">
        <f t="shared" si="8"/>
        <v>224</v>
      </c>
      <c r="Q23" s="460">
        <f t="shared" si="8"/>
        <v>119</v>
      </c>
      <c r="R23" s="460">
        <f t="shared" si="8"/>
        <v>343</v>
      </c>
      <c r="S23" s="460">
        <f t="shared" si="8"/>
        <v>39844</v>
      </c>
      <c r="T23" s="685">
        <f t="shared" si="8"/>
        <v>37918</v>
      </c>
      <c r="U23" s="460">
        <f t="shared" si="8"/>
        <v>77762</v>
      </c>
      <c r="V23" s="460">
        <f>V38+V53</f>
        <v>194</v>
      </c>
      <c r="W23" s="460">
        <f t="shared" ref="W23:AZ23" si="9">W38+W53</f>
        <v>29</v>
      </c>
      <c r="X23" s="460">
        <f t="shared" si="9"/>
        <v>268</v>
      </c>
      <c r="Y23" s="460">
        <f t="shared" si="9"/>
        <v>62</v>
      </c>
      <c r="Z23" s="460">
        <f t="shared" si="9"/>
        <v>0</v>
      </c>
      <c r="AA23" s="460">
        <f t="shared" si="9"/>
        <v>6296</v>
      </c>
      <c r="AB23" s="460">
        <f t="shared" si="9"/>
        <v>268</v>
      </c>
      <c r="AC23" s="460">
        <f t="shared" si="9"/>
        <v>0</v>
      </c>
      <c r="AD23" s="460">
        <f t="shared" si="9"/>
        <v>12</v>
      </c>
      <c r="AE23" s="460">
        <f t="shared" si="9"/>
        <v>5605</v>
      </c>
      <c r="AF23" s="460">
        <f t="shared" si="9"/>
        <v>1524</v>
      </c>
      <c r="AG23" s="460">
        <f t="shared" si="9"/>
        <v>7129</v>
      </c>
      <c r="AH23" s="460">
        <f t="shared" si="9"/>
        <v>786</v>
      </c>
      <c r="AI23" s="460">
        <f t="shared" si="9"/>
        <v>2</v>
      </c>
      <c r="AJ23" s="460">
        <f t="shared" si="9"/>
        <v>2</v>
      </c>
      <c r="AK23" s="460">
        <f t="shared" si="9"/>
        <v>426</v>
      </c>
      <c r="AL23" s="460">
        <f t="shared" si="9"/>
        <v>134</v>
      </c>
      <c r="AM23" s="460">
        <f t="shared" si="9"/>
        <v>1350</v>
      </c>
      <c r="AN23" s="460">
        <f t="shared" si="9"/>
        <v>226</v>
      </c>
      <c r="AO23" s="460">
        <f t="shared" si="9"/>
        <v>472</v>
      </c>
      <c r="AP23" s="460">
        <f t="shared" si="9"/>
        <v>225</v>
      </c>
      <c r="AQ23" s="460">
        <f t="shared" si="9"/>
        <v>226</v>
      </c>
      <c r="AR23" s="460">
        <f t="shared" si="9"/>
        <v>226</v>
      </c>
      <c r="AS23" s="460">
        <f t="shared" si="9"/>
        <v>168</v>
      </c>
      <c r="AT23" s="460">
        <f t="shared" si="9"/>
        <v>15</v>
      </c>
      <c r="AU23" s="460">
        <f t="shared" si="9"/>
        <v>109</v>
      </c>
      <c r="AV23" s="460">
        <f t="shared" si="9"/>
        <v>97</v>
      </c>
      <c r="AW23" s="460">
        <f t="shared" si="9"/>
        <v>33</v>
      </c>
      <c r="AX23" s="460">
        <f t="shared" si="9"/>
        <v>44</v>
      </c>
      <c r="AY23" s="460">
        <f t="shared" si="9"/>
        <v>6</v>
      </c>
      <c r="AZ23" s="460">
        <f t="shared" si="9"/>
        <v>39</v>
      </c>
    </row>
    <row r="24" spans="1:52" ht="18" customHeight="1" x14ac:dyDescent="0.2">
      <c r="A24" s="447"/>
      <c r="B24" s="443"/>
      <c r="C24" s="679"/>
      <c r="D24" s="680"/>
      <c r="E24" s="46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90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79"/>
      <c r="AZ24" s="679"/>
    </row>
    <row r="25" spans="1:52" ht="18" customHeight="1" x14ac:dyDescent="0.2">
      <c r="A25" s="447"/>
      <c r="B25" s="467" t="s">
        <v>328</v>
      </c>
      <c r="C25" s="691">
        <v>162</v>
      </c>
      <c r="D25" s="670">
        <v>0</v>
      </c>
      <c r="E25" s="469" t="s">
        <v>329</v>
      </c>
      <c r="F25" s="679">
        <f>F40+F55</f>
        <v>1575</v>
      </c>
      <c r="G25" s="679">
        <f>G40+G55</f>
        <v>8590</v>
      </c>
      <c r="H25" s="679">
        <f t="shared" ref="H25:U25" si="10">H40+H55</f>
        <v>8844</v>
      </c>
      <c r="I25" s="679">
        <f t="shared" si="10"/>
        <v>17434</v>
      </c>
      <c r="J25" s="679">
        <f t="shared" si="10"/>
        <v>8778</v>
      </c>
      <c r="K25" s="679">
        <f t="shared" si="10"/>
        <v>9241</v>
      </c>
      <c r="L25" s="679">
        <f t="shared" si="10"/>
        <v>18019</v>
      </c>
      <c r="M25" s="679">
        <f t="shared" si="10"/>
        <v>8927</v>
      </c>
      <c r="N25" s="679">
        <f t="shared" si="10"/>
        <v>9165</v>
      </c>
      <c r="O25" s="679">
        <f t="shared" si="10"/>
        <v>18092</v>
      </c>
      <c r="P25" s="679">
        <f t="shared" si="10"/>
        <v>117</v>
      </c>
      <c r="Q25" s="679">
        <f t="shared" si="10"/>
        <v>107</v>
      </c>
      <c r="R25" s="679">
        <f t="shared" si="10"/>
        <v>224</v>
      </c>
      <c r="S25" s="679">
        <f t="shared" si="10"/>
        <v>26412</v>
      </c>
      <c r="T25" s="690">
        <f t="shared" si="10"/>
        <v>27357</v>
      </c>
      <c r="U25" s="679">
        <f t="shared" si="10"/>
        <v>53769</v>
      </c>
      <c r="V25" s="460"/>
      <c r="W25" s="460"/>
      <c r="X25" s="460"/>
      <c r="Y25" s="673"/>
      <c r="Z25" s="673"/>
      <c r="AA25" s="460"/>
      <c r="AB25" s="460"/>
      <c r="AC25" s="673"/>
      <c r="AD25" s="460"/>
      <c r="AE25" s="460"/>
      <c r="AF25" s="460"/>
      <c r="AG25" s="460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</row>
    <row r="26" spans="1:52" ht="18" customHeight="1" x14ac:dyDescent="0.2">
      <c r="A26" s="447"/>
      <c r="B26" s="467" t="s">
        <v>330</v>
      </c>
      <c r="C26" s="691"/>
      <c r="D26" s="680"/>
      <c r="E26" s="469" t="s">
        <v>331</v>
      </c>
      <c r="F26" s="679">
        <f>F41</f>
        <v>101</v>
      </c>
      <c r="G26" s="679">
        <f>G41</f>
        <v>510</v>
      </c>
      <c r="H26" s="679">
        <f t="shared" ref="H26:U26" si="11">H41</f>
        <v>378</v>
      </c>
      <c r="I26" s="679">
        <f t="shared" si="11"/>
        <v>888</v>
      </c>
      <c r="J26" s="679">
        <f t="shared" si="11"/>
        <v>529</v>
      </c>
      <c r="K26" s="679">
        <f t="shared" si="11"/>
        <v>420</v>
      </c>
      <c r="L26" s="679">
        <f t="shared" si="11"/>
        <v>949</v>
      </c>
      <c r="M26" s="679">
        <f t="shared" si="11"/>
        <v>517</v>
      </c>
      <c r="N26" s="679">
        <f t="shared" si="11"/>
        <v>445</v>
      </c>
      <c r="O26" s="679">
        <f t="shared" si="11"/>
        <v>962</v>
      </c>
      <c r="P26" s="679">
        <f t="shared" si="11"/>
        <v>0</v>
      </c>
      <c r="Q26" s="679">
        <f t="shared" si="11"/>
        <v>0</v>
      </c>
      <c r="R26" s="679">
        <f t="shared" si="11"/>
        <v>0</v>
      </c>
      <c r="S26" s="679">
        <f t="shared" si="11"/>
        <v>1556</v>
      </c>
      <c r="T26" s="690">
        <f t="shared" si="11"/>
        <v>1243</v>
      </c>
      <c r="U26" s="679">
        <f t="shared" si="11"/>
        <v>2799</v>
      </c>
      <c r="V26" s="679"/>
      <c r="W26" s="679"/>
      <c r="X26" s="679"/>
      <c r="Y26" s="679"/>
      <c r="Z26" s="679"/>
      <c r="AA26" s="679"/>
      <c r="AB26" s="679"/>
      <c r="AC26" s="679"/>
      <c r="AD26" s="679"/>
      <c r="AE26" s="679"/>
      <c r="AF26" s="679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79"/>
      <c r="AU26" s="679"/>
      <c r="AV26" s="679"/>
      <c r="AW26" s="679"/>
      <c r="AX26" s="679"/>
      <c r="AY26" s="679"/>
      <c r="AZ26" s="679"/>
    </row>
    <row r="27" spans="1:52" ht="18" customHeight="1" x14ac:dyDescent="0.2">
      <c r="A27" s="1126" t="s">
        <v>332</v>
      </c>
      <c r="B27" s="443"/>
      <c r="C27" s="679"/>
      <c r="D27" s="680"/>
      <c r="E27" s="469" t="s">
        <v>333</v>
      </c>
      <c r="F27" s="679">
        <f>F42+F56</f>
        <v>229</v>
      </c>
      <c r="G27" s="679">
        <f>G42+G56</f>
        <v>2020</v>
      </c>
      <c r="H27" s="679">
        <f t="shared" ref="H27:U27" si="12">H42+H56</f>
        <v>231</v>
      </c>
      <c r="I27" s="679">
        <f t="shared" si="12"/>
        <v>2251</v>
      </c>
      <c r="J27" s="679">
        <f t="shared" si="12"/>
        <v>2068</v>
      </c>
      <c r="K27" s="679">
        <f t="shared" si="12"/>
        <v>249</v>
      </c>
      <c r="L27" s="679">
        <f t="shared" si="12"/>
        <v>2317</v>
      </c>
      <c r="M27" s="679">
        <f t="shared" si="12"/>
        <v>2085</v>
      </c>
      <c r="N27" s="679">
        <f t="shared" si="12"/>
        <v>240</v>
      </c>
      <c r="O27" s="679">
        <f t="shared" si="12"/>
        <v>2325</v>
      </c>
      <c r="P27" s="679">
        <f t="shared" si="12"/>
        <v>100</v>
      </c>
      <c r="Q27" s="679">
        <f t="shared" si="12"/>
        <v>4</v>
      </c>
      <c r="R27" s="679">
        <f t="shared" si="12"/>
        <v>104</v>
      </c>
      <c r="S27" s="679">
        <f t="shared" si="12"/>
        <v>6273</v>
      </c>
      <c r="T27" s="690">
        <f t="shared" si="12"/>
        <v>724</v>
      </c>
      <c r="U27" s="679">
        <f t="shared" si="12"/>
        <v>6997</v>
      </c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79"/>
      <c r="AU27" s="679"/>
      <c r="AV27" s="679"/>
      <c r="AW27" s="679"/>
      <c r="AX27" s="679"/>
      <c r="AY27" s="679"/>
      <c r="AZ27" s="679"/>
    </row>
    <row r="28" spans="1:52" ht="18" customHeight="1" x14ac:dyDescent="0.2">
      <c r="A28" s="1127"/>
      <c r="B28" s="467" t="s">
        <v>334</v>
      </c>
      <c r="C28" s="679">
        <v>31</v>
      </c>
      <c r="D28" s="670">
        <v>0</v>
      </c>
      <c r="E28" s="469" t="s">
        <v>335</v>
      </c>
      <c r="F28" s="679">
        <f>F43+F57</f>
        <v>194</v>
      </c>
      <c r="G28" s="679">
        <f>G43+G57</f>
        <v>629</v>
      </c>
      <c r="H28" s="679">
        <f t="shared" ref="H28:U28" si="13">H43+H57</f>
        <v>1412</v>
      </c>
      <c r="I28" s="679">
        <f t="shared" si="13"/>
        <v>2041</v>
      </c>
      <c r="J28" s="679">
        <f t="shared" si="13"/>
        <v>519</v>
      </c>
      <c r="K28" s="679">
        <f t="shared" si="13"/>
        <v>1437</v>
      </c>
      <c r="L28" s="679">
        <f t="shared" si="13"/>
        <v>1956</v>
      </c>
      <c r="M28" s="679">
        <f t="shared" si="13"/>
        <v>607</v>
      </c>
      <c r="N28" s="679">
        <f t="shared" si="13"/>
        <v>1367</v>
      </c>
      <c r="O28" s="679">
        <f t="shared" si="13"/>
        <v>1974</v>
      </c>
      <c r="P28" s="679">
        <f t="shared" si="13"/>
        <v>7</v>
      </c>
      <c r="Q28" s="679">
        <f t="shared" si="13"/>
        <v>8</v>
      </c>
      <c r="R28" s="679">
        <f t="shared" si="13"/>
        <v>15</v>
      </c>
      <c r="S28" s="679">
        <f t="shared" si="13"/>
        <v>1762</v>
      </c>
      <c r="T28" s="690">
        <f t="shared" si="13"/>
        <v>4224</v>
      </c>
      <c r="U28" s="679">
        <f t="shared" si="13"/>
        <v>5986</v>
      </c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79"/>
      <c r="AU28" s="679"/>
      <c r="AV28" s="679"/>
      <c r="AW28" s="679"/>
      <c r="AX28" s="679"/>
      <c r="AY28" s="679"/>
      <c r="AZ28" s="679"/>
    </row>
    <row r="29" spans="1:52" ht="18" customHeight="1" x14ac:dyDescent="0.2">
      <c r="A29" s="1127"/>
      <c r="B29" s="467" t="s">
        <v>336</v>
      </c>
      <c r="C29" s="679"/>
      <c r="D29" s="680"/>
      <c r="E29" s="469" t="s">
        <v>337</v>
      </c>
      <c r="F29" s="692">
        <f t="shared" ref="F29:F36" si="14">F44</f>
        <v>27</v>
      </c>
      <c r="G29" s="692">
        <f t="shared" ref="G29:U29" si="15">G44</f>
        <v>236</v>
      </c>
      <c r="H29" s="692">
        <f t="shared" si="15"/>
        <v>81</v>
      </c>
      <c r="I29" s="692">
        <f t="shared" si="15"/>
        <v>317</v>
      </c>
      <c r="J29" s="692">
        <f t="shared" si="15"/>
        <v>229</v>
      </c>
      <c r="K29" s="692">
        <f t="shared" si="15"/>
        <v>88</v>
      </c>
      <c r="L29" s="692">
        <f t="shared" si="15"/>
        <v>317</v>
      </c>
      <c r="M29" s="692">
        <f t="shared" si="15"/>
        <v>234</v>
      </c>
      <c r="N29" s="692">
        <f t="shared" si="15"/>
        <v>95</v>
      </c>
      <c r="O29" s="692">
        <f t="shared" si="15"/>
        <v>329</v>
      </c>
      <c r="P29" s="692">
        <f t="shared" si="15"/>
        <v>0</v>
      </c>
      <c r="Q29" s="692">
        <f t="shared" si="15"/>
        <v>0</v>
      </c>
      <c r="R29" s="692">
        <f t="shared" si="15"/>
        <v>0</v>
      </c>
      <c r="S29" s="692">
        <f t="shared" si="15"/>
        <v>699</v>
      </c>
      <c r="T29" s="693">
        <f t="shared" si="15"/>
        <v>264</v>
      </c>
      <c r="U29" s="692">
        <f t="shared" si="15"/>
        <v>963</v>
      </c>
      <c r="V29" s="679"/>
      <c r="W29" s="679"/>
      <c r="X29" s="679"/>
      <c r="Y29" s="679"/>
      <c r="Z29" s="679"/>
      <c r="AA29" s="679"/>
      <c r="AB29" s="679"/>
      <c r="AC29" s="679"/>
      <c r="AD29" s="679"/>
      <c r="AE29" s="679"/>
      <c r="AF29" s="679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79"/>
      <c r="AU29" s="679"/>
      <c r="AV29" s="679"/>
      <c r="AW29" s="679"/>
      <c r="AX29" s="679"/>
      <c r="AY29" s="679"/>
      <c r="AZ29" s="679"/>
    </row>
    <row r="30" spans="1:52" ht="18" customHeight="1" x14ac:dyDescent="0.2">
      <c r="A30" s="1127"/>
      <c r="B30" s="443"/>
      <c r="C30" s="679"/>
      <c r="D30" s="680"/>
      <c r="E30" s="469" t="s">
        <v>338</v>
      </c>
      <c r="F30" s="694">
        <f t="shared" si="14"/>
        <v>9</v>
      </c>
      <c r="G30" s="694">
        <f t="shared" ref="G30:U30" si="16">G45</f>
        <v>16</v>
      </c>
      <c r="H30" s="694">
        <f t="shared" si="16"/>
        <v>74</v>
      </c>
      <c r="I30" s="694">
        <f t="shared" si="16"/>
        <v>90</v>
      </c>
      <c r="J30" s="694">
        <f t="shared" si="16"/>
        <v>2</v>
      </c>
      <c r="K30" s="694">
        <f t="shared" si="16"/>
        <v>66</v>
      </c>
      <c r="L30" s="694">
        <f t="shared" si="16"/>
        <v>68</v>
      </c>
      <c r="M30" s="694">
        <f t="shared" si="16"/>
        <v>5</v>
      </c>
      <c r="N30" s="694">
        <f t="shared" si="16"/>
        <v>78</v>
      </c>
      <c r="O30" s="694">
        <f t="shared" si="16"/>
        <v>83</v>
      </c>
      <c r="P30" s="694">
        <f t="shared" si="16"/>
        <v>0</v>
      </c>
      <c r="Q30" s="694">
        <f t="shared" si="16"/>
        <v>0</v>
      </c>
      <c r="R30" s="694">
        <f t="shared" si="16"/>
        <v>0</v>
      </c>
      <c r="S30" s="694">
        <f t="shared" si="16"/>
        <v>23</v>
      </c>
      <c r="T30" s="695">
        <f t="shared" si="16"/>
        <v>218</v>
      </c>
      <c r="U30" s="694">
        <f t="shared" si="16"/>
        <v>241</v>
      </c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  <c r="AU30" s="679"/>
      <c r="AV30" s="679"/>
      <c r="AW30" s="679"/>
      <c r="AX30" s="679"/>
      <c r="AY30" s="679"/>
      <c r="AZ30" s="679"/>
    </row>
    <row r="31" spans="1:52" ht="18" customHeight="1" x14ac:dyDescent="0.2">
      <c r="A31" s="1127"/>
      <c r="B31" s="467" t="s">
        <v>339</v>
      </c>
      <c r="C31" s="679">
        <v>1</v>
      </c>
      <c r="D31" s="670">
        <v>0</v>
      </c>
      <c r="E31" s="469" t="s">
        <v>340</v>
      </c>
      <c r="F31" s="694">
        <f t="shared" si="14"/>
        <v>9</v>
      </c>
      <c r="G31" s="694">
        <f t="shared" ref="G31:U31" si="17">G46</f>
        <v>4</v>
      </c>
      <c r="H31" s="694">
        <f t="shared" si="17"/>
        <v>80</v>
      </c>
      <c r="I31" s="694">
        <f t="shared" si="17"/>
        <v>84</v>
      </c>
      <c r="J31" s="694">
        <f t="shared" si="17"/>
        <v>9</v>
      </c>
      <c r="K31" s="694">
        <f t="shared" si="17"/>
        <v>108</v>
      </c>
      <c r="L31" s="694">
        <f t="shared" si="17"/>
        <v>117</v>
      </c>
      <c r="M31" s="694">
        <f t="shared" si="17"/>
        <v>0</v>
      </c>
      <c r="N31" s="694">
        <f t="shared" si="17"/>
        <v>115</v>
      </c>
      <c r="O31" s="694">
        <f t="shared" si="17"/>
        <v>115</v>
      </c>
      <c r="P31" s="694">
        <f t="shared" si="17"/>
        <v>0</v>
      </c>
      <c r="Q31" s="694">
        <f t="shared" si="17"/>
        <v>0</v>
      </c>
      <c r="R31" s="694">
        <f t="shared" si="17"/>
        <v>0</v>
      </c>
      <c r="S31" s="694">
        <f t="shared" si="17"/>
        <v>13</v>
      </c>
      <c r="T31" s="695">
        <f t="shared" si="17"/>
        <v>303</v>
      </c>
      <c r="U31" s="694">
        <f t="shared" si="17"/>
        <v>316</v>
      </c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</row>
    <row r="32" spans="1:52" ht="18" customHeight="1" x14ac:dyDescent="0.2">
      <c r="A32" s="1127"/>
      <c r="B32" s="467" t="s">
        <v>341</v>
      </c>
      <c r="C32" s="679"/>
      <c r="D32" s="680"/>
      <c r="E32" s="469" t="s">
        <v>342</v>
      </c>
      <c r="F32" s="694">
        <f t="shared" si="14"/>
        <v>3</v>
      </c>
      <c r="G32" s="694">
        <f t="shared" ref="G32:U32" si="18">G47</f>
        <v>5</v>
      </c>
      <c r="H32" s="694">
        <f t="shared" si="18"/>
        <v>5</v>
      </c>
      <c r="I32" s="694">
        <f t="shared" si="18"/>
        <v>10</v>
      </c>
      <c r="J32" s="694">
        <f t="shared" si="18"/>
        <v>4</v>
      </c>
      <c r="K32" s="694">
        <f t="shared" si="18"/>
        <v>9</v>
      </c>
      <c r="L32" s="694">
        <f t="shared" si="18"/>
        <v>13</v>
      </c>
      <c r="M32" s="694">
        <f t="shared" si="18"/>
        <v>3</v>
      </c>
      <c r="N32" s="694">
        <f t="shared" si="18"/>
        <v>6</v>
      </c>
      <c r="O32" s="694">
        <f t="shared" si="18"/>
        <v>9</v>
      </c>
      <c r="P32" s="694">
        <f t="shared" si="18"/>
        <v>0</v>
      </c>
      <c r="Q32" s="694">
        <f t="shared" si="18"/>
        <v>0</v>
      </c>
      <c r="R32" s="694">
        <f t="shared" si="18"/>
        <v>0</v>
      </c>
      <c r="S32" s="694">
        <f t="shared" si="18"/>
        <v>12</v>
      </c>
      <c r="T32" s="695">
        <f t="shared" si="18"/>
        <v>20</v>
      </c>
      <c r="U32" s="694">
        <f t="shared" si="18"/>
        <v>32</v>
      </c>
      <c r="V32" s="679"/>
      <c r="W32" s="679"/>
      <c r="X32" s="679"/>
      <c r="Y32" s="679"/>
      <c r="Z32" s="679"/>
      <c r="AA32" s="679"/>
      <c r="AB32" s="679"/>
      <c r="AC32" s="679"/>
      <c r="AD32" s="679"/>
      <c r="AE32" s="679"/>
      <c r="AF32" s="679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679"/>
      <c r="AZ32" s="679"/>
    </row>
    <row r="33" spans="1:52" ht="18" customHeight="1" x14ac:dyDescent="0.2">
      <c r="A33" s="1127"/>
      <c r="B33" s="467"/>
      <c r="C33" s="679"/>
      <c r="D33" s="680"/>
      <c r="E33" s="469" t="s">
        <v>343</v>
      </c>
      <c r="F33" s="694">
        <f t="shared" si="14"/>
        <v>18</v>
      </c>
      <c r="G33" s="694">
        <f t="shared" ref="G33:U33" si="19">G48</f>
        <v>137</v>
      </c>
      <c r="H33" s="694">
        <f t="shared" si="19"/>
        <v>103</v>
      </c>
      <c r="I33" s="694">
        <f t="shared" si="19"/>
        <v>240</v>
      </c>
      <c r="J33" s="694">
        <f t="shared" si="19"/>
        <v>156</v>
      </c>
      <c r="K33" s="694">
        <f t="shared" si="19"/>
        <v>75</v>
      </c>
      <c r="L33" s="694">
        <f t="shared" si="19"/>
        <v>231</v>
      </c>
      <c r="M33" s="694">
        <f t="shared" si="19"/>
        <v>135</v>
      </c>
      <c r="N33" s="694">
        <f t="shared" si="19"/>
        <v>101</v>
      </c>
      <c r="O33" s="694">
        <f t="shared" si="19"/>
        <v>236</v>
      </c>
      <c r="P33" s="694">
        <f t="shared" si="19"/>
        <v>0</v>
      </c>
      <c r="Q33" s="694">
        <f t="shared" si="19"/>
        <v>0</v>
      </c>
      <c r="R33" s="694">
        <f t="shared" si="19"/>
        <v>0</v>
      </c>
      <c r="S33" s="694">
        <f t="shared" si="19"/>
        <v>428</v>
      </c>
      <c r="T33" s="695">
        <f t="shared" si="19"/>
        <v>279</v>
      </c>
      <c r="U33" s="694">
        <f t="shared" si="19"/>
        <v>707</v>
      </c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679"/>
      <c r="AI33" s="679"/>
      <c r="AJ33" s="679"/>
      <c r="AK33" s="679"/>
      <c r="AL33" s="679"/>
      <c r="AM33" s="679"/>
      <c r="AN33" s="679"/>
      <c r="AO33" s="679"/>
      <c r="AP33" s="679"/>
      <c r="AQ33" s="679"/>
      <c r="AR33" s="679"/>
      <c r="AS33" s="679"/>
      <c r="AT33" s="679"/>
      <c r="AU33" s="679"/>
      <c r="AV33" s="679"/>
      <c r="AW33" s="679"/>
      <c r="AX33" s="679"/>
      <c r="AY33" s="679"/>
      <c r="AZ33" s="679"/>
    </row>
    <row r="34" spans="1:52" ht="18" customHeight="1" x14ac:dyDescent="0.2">
      <c r="A34" s="1127"/>
      <c r="B34" s="443"/>
      <c r="C34" s="679"/>
      <c r="D34" s="680"/>
      <c r="E34" s="469" t="s">
        <v>344</v>
      </c>
      <c r="F34" s="694">
        <f t="shared" si="14"/>
        <v>9</v>
      </c>
      <c r="G34" s="694">
        <f t="shared" ref="G34:U34" si="20">G49</f>
        <v>29</v>
      </c>
      <c r="H34" s="694">
        <f t="shared" si="20"/>
        <v>84</v>
      </c>
      <c r="I34" s="694">
        <f t="shared" si="20"/>
        <v>113</v>
      </c>
      <c r="J34" s="694">
        <f t="shared" si="20"/>
        <v>21</v>
      </c>
      <c r="K34" s="694">
        <f t="shared" si="20"/>
        <v>100</v>
      </c>
      <c r="L34" s="694">
        <f t="shared" si="20"/>
        <v>121</v>
      </c>
      <c r="M34" s="694">
        <f t="shared" si="20"/>
        <v>20</v>
      </c>
      <c r="N34" s="694">
        <f t="shared" si="20"/>
        <v>92</v>
      </c>
      <c r="O34" s="694">
        <f t="shared" si="20"/>
        <v>112</v>
      </c>
      <c r="P34" s="694">
        <f t="shared" si="20"/>
        <v>0</v>
      </c>
      <c r="Q34" s="694">
        <f t="shared" si="20"/>
        <v>0</v>
      </c>
      <c r="R34" s="694">
        <f t="shared" si="20"/>
        <v>0</v>
      </c>
      <c r="S34" s="694">
        <f t="shared" si="20"/>
        <v>70</v>
      </c>
      <c r="T34" s="695">
        <f t="shared" si="20"/>
        <v>276</v>
      </c>
      <c r="U34" s="694">
        <f t="shared" si="20"/>
        <v>346</v>
      </c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79"/>
      <c r="AU34" s="679"/>
      <c r="AV34" s="679"/>
      <c r="AW34" s="679"/>
      <c r="AX34" s="679"/>
      <c r="AY34" s="679"/>
      <c r="AZ34" s="679"/>
    </row>
    <row r="35" spans="1:52" ht="18" customHeight="1" x14ac:dyDescent="0.2">
      <c r="A35" s="1127"/>
      <c r="B35" s="443"/>
      <c r="C35" s="679"/>
      <c r="D35" s="680"/>
      <c r="E35" s="469" t="s">
        <v>345</v>
      </c>
      <c r="F35" s="694">
        <f t="shared" si="14"/>
        <v>6</v>
      </c>
      <c r="G35" s="694">
        <f t="shared" ref="G35:U35" si="21">G50</f>
        <v>46</v>
      </c>
      <c r="H35" s="694">
        <f t="shared" si="21"/>
        <v>34</v>
      </c>
      <c r="I35" s="694">
        <f t="shared" si="21"/>
        <v>80</v>
      </c>
      <c r="J35" s="694">
        <f t="shared" si="21"/>
        <v>55</v>
      </c>
      <c r="K35" s="694">
        <f t="shared" si="21"/>
        <v>25</v>
      </c>
      <c r="L35" s="694">
        <f t="shared" si="21"/>
        <v>80</v>
      </c>
      <c r="M35" s="694">
        <f t="shared" si="21"/>
        <v>57</v>
      </c>
      <c r="N35" s="694">
        <f t="shared" si="21"/>
        <v>20</v>
      </c>
      <c r="O35" s="694">
        <f t="shared" si="21"/>
        <v>77</v>
      </c>
      <c r="P35" s="694">
        <f t="shared" si="21"/>
        <v>0</v>
      </c>
      <c r="Q35" s="694">
        <f t="shared" si="21"/>
        <v>0</v>
      </c>
      <c r="R35" s="694">
        <f t="shared" si="21"/>
        <v>0</v>
      </c>
      <c r="S35" s="694">
        <f t="shared" si="21"/>
        <v>158</v>
      </c>
      <c r="T35" s="695">
        <f t="shared" si="21"/>
        <v>79</v>
      </c>
      <c r="U35" s="694">
        <f t="shared" si="21"/>
        <v>237</v>
      </c>
      <c r="V35" s="679"/>
      <c r="W35" s="679"/>
      <c r="X35" s="679"/>
      <c r="Y35" s="679"/>
      <c r="Z35" s="679"/>
      <c r="AA35" s="679"/>
      <c r="AB35" s="679"/>
      <c r="AC35" s="679"/>
      <c r="AD35" s="679"/>
      <c r="AE35" s="679"/>
      <c r="AF35" s="679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79"/>
      <c r="AU35" s="679"/>
      <c r="AV35" s="679"/>
      <c r="AW35" s="679"/>
      <c r="AX35" s="679"/>
      <c r="AY35" s="679"/>
      <c r="AZ35" s="679"/>
    </row>
    <row r="36" spans="1:52" ht="18" customHeight="1" x14ac:dyDescent="0.2">
      <c r="A36" s="1127"/>
      <c r="B36" s="443"/>
      <c r="C36" s="679"/>
      <c r="D36" s="680"/>
      <c r="E36" s="469" t="s">
        <v>346</v>
      </c>
      <c r="F36" s="692">
        <f t="shared" si="14"/>
        <v>151</v>
      </c>
      <c r="G36" s="692">
        <f t="shared" ref="G36:U36" si="22">G51</f>
        <v>789</v>
      </c>
      <c r="H36" s="692">
        <f t="shared" si="22"/>
        <v>932</v>
      </c>
      <c r="I36" s="692">
        <f t="shared" si="22"/>
        <v>1721</v>
      </c>
      <c r="J36" s="692">
        <f t="shared" si="22"/>
        <v>866</v>
      </c>
      <c r="K36" s="692">
        <f t="shared" si="22"/>
        <v>985</v>
      </c>
      <c r="L36" s="692">
        <f t="shared" si="22"/>
        <v>1851</v>
      </c>
      <c r="M36" s="692">
        <f t="shared" si="22"/>
        <v>783</v>
      </c>
      <c r="N36" s="692">
        <f t="shared" si="22"/>
        <v>1014</v>
      </c>
      <c r="O36" s="692">
        <f t="shared" si="22"/>
        <v>1797</v>
      </c>
      <c r="P36" s="692">
        <f t="shared" si="22"/>
        <v>0</v>
      </c>
      <c r="Q36" s="692">
        <f t="shared" si="22"/>
        <v>0</v>
      </c>
      <c r="R36" s="692">
        <f t="shared" si="22"/>
        <v>0</v>
      </c>
      <c r="S36" s="692">
        <f t="shared" si="22"/>
        <v>2438</v>
      </c>
      <c r="T36" s="693">
        <f t="shared" si="22"/>
        <v>2931</v>
      </c>
      <c r="U36" s="692">
        <f t="shared" si="22"/>
        <v>5369</v>
      </c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  <c r="AU36" s="679"/>
      <c r="AV36" s="679"/>
      <c r="AW36" s="679"/>
      <c r="AX36" s="679"/>
      <c r="AY36" s="679"/>
      <c r="AZ36" s="679"/>
    </row>
    <row r="37" spans="1:52" ht="18" customHeight="1" x14ac:dyDescent="0.2">
      <c r="A37" s="1127"/>
      <c r="B37" s="443"/>
      <c r="C37" s="679"/>
      <c r="D37" s="680"/>
      <c r="E37" s="46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90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79"/>
      <c r="AV37" s="679"/>
      <c r="AW37" s="679"/>
      <c r="AX37" s="679"/>
      <c r="AY37" s="679"/>
      <c r="AZ37" s="679"/>
    </row>
    <row r="38" spans="1:52" ht="18" customHeight="1" x14ac:dyDescent="0.2">
      <c r="A38" s="1127"/>
      <c r="B38" s="466" t="s">
        <v>347</v>
      </c>
      <c r="C38" s="460">
        <f>SUM(C40:C42)</f>
        <v>193</v>
      </c>
      <c r="D38" s="670">
        <v>0</v>
      </c>
      <c r="E38" s="689"/>
      <c r="F38" s="460">
        <f>SUM(F40:F51)</f>
        <v>2164</v>
      </c>
      <c r="G38" s="460">
        <f t="shared" ref="G38:U38" si="23">SUM(G40:G51)</f>
        <v>12585</v>
      </c>
      <c r="H38" s="460">
        <f t="shared" si="23"/>
        <v>11980</v>
      </c>
      <c r="I38" s="460">
        <f t="shared" si="23"/>
        <v>24565</v>
      </c>
      <c r="J38" s="460">
        <f t="shared" si="23"/>
        <v>12904</v>
      </c>
      <c r="K38" s="460">
        <f t="shared" si="23"/>
        <v>12575</v>
      </c>
      <c r="L38" s="460">
        <f t="shared" si="23"/>
        <v>25479</v>
      </c>
      <c r="M38" s="460">
        <f t="shared" si="23"/>
        <v>13019</v>
      </c>
      <c r="N38" s="460">
        <f t="shared" si="23"/>
        <v>12531</v>
      </c>
      <c r="O38" s="460">
        <f t="shared" si="23"/>
        <v>25550</v>
      </c>
      <c r="P38" s="460">
        <f t="shared" si="23"/>
        <v>0</v>
      </c>
      <c r="Q38" s="460">
        <f t="shared" si="23"/>
        <v>0</v>
      </c>
      <c r="R38" s="460">
        <f t="shared" si="23"/>
        <v>0</v>
      </c>
      <c r="S38" s="460">
        <f t="shared" si="23"/>
        <v>38508</v>
      </c>
      <c r="T38" s="685">
        <f t="shared" si="23"/>
        <v>37086</v>
      </c>
      <c r="U38" s="460">
        <f t="shared" si="23"/>
        <v>75594</v>
      </c>
      <c r="V38" s="672">
        <v>193</v>
      </c>
      <c r="W38" s="696">
        <v>29</v>
      </c>
      <c r="X38" s="672">
        <v>235</v>
      </c>
      <c r="Y38" s="673">
        <v>62</v>
      </c>
      <c r="Z38" s="673">
        <v>0</v>
      </c>
      <c r="AA38" s="672">
        <v>5946</v>
      </c>
      <c r="AB38" s="672">
        <v>235</v>
      </c>
      <c r="AC38" s="673">
        <v>0</v>
      </c>
      <c r="AD38" s="672">
        <v>9</v>
      </c>
      <c r="AE38" s="672">
        <v>5261</v>
      </c>
      <c r="AF38" s="672">
        <v>1448</v>
      </c>
      <c r="AG38" s="460">
        <v>6709</v>
      </c>
      <c r="AH38" s="672">
        <v>752</v>
      </c>
      <c r="AI38" s="673">
        <v>2</v>
      </c>
      <c r="AJ38" s="672">
        <v>0</v>
      </c>
      <c r="AK38" s="672">
        <v>409</v>
      </c>
      <c r="AL38" s="672">
        <v>126</v>
      </c>
      <c r="AM38" s="460">
        <v>1289</v>
      </c>
      <c r="AN38" s="672">
        <v>224</v>
      </c>
      <c r="AO38" s="672">
        <v>468</v>
      </c>
      <c r="AP38" s="672">
        <v>223</v>
      </c>
      <c r="AQ38" s="672">
        <v>224</v>
      </c>
      <c r="AR38" s="672">
        <v>224</v>
      </c>
      <c r="AS38" s="672">
        <v>167</v>
      </c>
      <c r="AT38" s="672">
        <v>14</v>
      </c>
      <c r="AU38" s="672">
        <v>108</v>
      </c>
      <c r="AV38" s="672">
        <v>97</v>
      </c>
      <c r="AW38" s="672">
        <v>33</v>
      </c>
      <c r="AX38" s="672">
        <v>44</v>
      </c>
      <c r="AY38" s="672">
        <v>6</v>
      </c>
      <c r="AZ38" s="672">
        <v>39</v>
      </c>
    </row>
    <row r="39" spans="1:52" ht="18" customHeight="1" x14ac:dyDescent="0.2">
      <c r="A39" s="1127"/>
      <c r="B39" s="443"/>
      <c r="C39" s="679"/>
      <c r="D39" s="680"/>
      <c r="E39" s="469"/>
      <c r="F39" s="679"/>
      <c r="G39" s="679"/>
      <c r="H39" s="679"/>
      <c r="I39" s="679"/>
      <c r="J39" s="679"/>
      <c r="K39" s="679"/>
      <c r="L39" s="679"/>
      <c r="M39" s="679"/>
      <c r="N39" s="679"/>
      <c r="O39" s="679"/>
      <c r="P39" s="679"/>
      <c r="Q39" s="679"/>
      <c r="R39" s="679"/>
      <c r="S39" s="679"/>
      <c r="T39" s="690"/>
      <c r="U39" s="679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79"/>
      <c r="AH39" s="692"/>
      <c r="AI39" s="692"/>
      <c r="AJ39" s="692"/>
      <c r="AK39" s="692"/>
      <c r="AL39" s="692"/>
      <c r="AM39" s="679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</row>
    <row r="40" spans="1:52" ht="18" customHeight="1" x14ac:dyDescent="0.2">
      <c r="A40" s="1127"/>
      <c r="B40" s="467" t="s">
        <v>348</v>
      </c>
      <c r="C40" s="692">
        <v>162</v>
      </c>
      <c r="D40" s="670">
        <v>0</v>
      </c>
      <c r="E40" s="469" t="s">
        <v>329</v>
      </c>
      <c r="F40" s="692">
        <v>1472</v>
      </c>
      <c r="G40" s="692">
        <v>8384</v>
      </c>
      <c r="H40" s="692">
        <v>8666</v>
      </c>
      <c r="I40" s="679">
        <v>17050</v>
      </c>
      <c r="J40" s="692">
        <v>8598</v>
      </c>
      <c r="K40" s="692">
        <v>9093</v>
      </c>
      <c r="L40" s="679">
        <v>17691</v>
      </c>
      <c r="M40" s="692">
        <v>8739</v>
      </c>
      <c r="N40" s="692">
        <v>9026</v>
      </c>
      <c r="O40" s="679">
        <v>17765</v>
      </c>
      <c r="P40" s="697"/>
      <c r="Q40" s="698"/>
      <c r="R40" s="699"/>
      <c r="S40" s="692">
        <v>25721</v>
      </c>
      <c r="T40" s="693">
        <v>26785</v>
      </c>
      <c r="U40" s="679">
        <v>52506</v>
      </c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79"/>
      <c r="AH40" s="692"/>
      <c r="AI40" s="692"/>
      <c r="AJ40" s="692"/>
      <c r="AK40" s="692"/>
      <c r="AL40" s="692"/>
      <c r="AM40" s="679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</row>
    <row r="41" spans="1:52" ht="18" customHeight="1" x14ac:dyDescent="0.2">
      <c r="A41" s="1127"/>
      <c r="B41" s="467"/>
      <c r="C41" s="692"/>
      <c r="D41" s="680"/>
      <c r="E41" s="469" t="s">
        <v>331</v>
      </c>
      <c r="F41" s="692">
        <v>101</v>
      </c>
      <c r="G41" s="692">
        <v>510</v>
      </c>
      <c r="H41" s="679">
        <v>378</v>
      </c>
      <c r="I41" s="679">
        <v>888</v>
      </c>
      <c r="J41" s="692">
        <v>529</v>
      </c>
      <c r="K41" s="692">
        <v>420</v>
      </c>
      <c r="L41" s="679">
        <v>949</v>
      </c>
      <c r="M41" s="692">
        <v>517</v>
      </c>
      <c r="N41" s="692">
        <v>445</v>
      </c>
      <c r="O41" s="679">
        <v>962</v>
      </c>
      <c r="P41" s="697"/>
      <c r="Q41" s="698"/>
      <c r="R41" s="699"/>
      <c r="S41" s="692">
        <v>1556</v>
      </c>
      <c r="T41" s="693">
        <v>1243</v>
      </c>
      <c r="U41" s="679">
        <v>2799</v>
      </c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79"/>
      <c r="AH41" s="692"/>
      <c r="AI41" s="692"/>
      <c r="AJ41" s="692"/>
      <c r="AK41" s="692"/>
      <c r="AL41" s="692"/>
      <c r="AM41" s="679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</row>
    <row r="42" spans="1:52" ht="18" customHeight="1" x14ac:dyDescent="0.2">
      <c r="A42" s="1127"/>
      <c r="B42" s="467" t="s">
        <v>349</v>
      </c>
      <c r="C42" s="692">
        <v>31</v>
      </c>
      <c r="D42" s="670">
        <v>0</v>
      </c>
      <c r="E42" s="469" t="s">
        <v>333</v>
      </c>
      <c r="F42" s="692">
        <v>181</v>
      </c>
      <c r="G42" s="692">
        <v>1881</v>
      </c>
      <c r="H42" s="679">
        <v>209</v>
      </c>
      <c r="I42" s="679">
        <v>2090</v>
      </c>
      <c r="J42" s="692">
        <v>1971</v>
      </c>
      <c r="K42" s="692">
        <v>230</v>
      </c>
      <c r="L42" s="679">
        <v>2201</v>
      </c>
      <c r="M42" s="692">
        <v>1983</v>
      </c>
      <c r="N42" s="692">
        <v>234</v>
      </c>
      <c r="O42" s="679">
        <v>2217</v>
      </c>
      <c r="P42" s="697"/>
      <c r="Q42" s="698"/>
      <c r="R42" s="699"/>
      <c r="S42" s="679">
        <v>5835</v>
      </c>
      <c r="T42" s="690">
        <v>673</v>
      </c>
      <c r="U42" s="679">
        <v>6508</v>
      </c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79"/>
      <c r="AH42" s="692"/>
      <c r="AI42" s="692"/>
      <c r="AJ42" s="692"/>
      <c r="AK42" s="692"/>
      <c r="AL42" s="692"/>
      <c r="AM42" s="679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</row>
    <row r="43" spans="1:52" ht="18" customHeight="1" x14ac:dyDescent="0.2">
      <c r="A43" s="1127"/>
      <c r="B43" s="467" t="s">
        <v>350</v>
      </c>
      <c r="C43" s="700"/>
      <c r="D43" s="680"/>
      <c r="E43" s="469" t="s">
        <v>335</v>
      </c>
      <c r="F43" s="692">
        <v>178</v>
      </c>
      <c r="G43" s="692">
        <v>548</v>
      </c>
      <c r="H43" s="692">
        <v>1334</v>
      </c>
      <c r="I43" s="679">
        <v>1882</v>
      </c>
      <c r="J43" s="692">
        <v>464</v>
      </c>
      <c r="K43" s="692">
        <v>1376</v>
      </c>
      <c r="L43" s="679">
        <v>1840</v>
      </c>
      <c r="M43" s="692">
        <v>543</v>
      </c>
      <c r="N43" s="692">
        <v>1305</v>
      </c>
      <c r="O43" s="679">
        <v>1848</v>
      </c>
      <c r="P43" s="697"/>
      <c r="Q43" s="698"/>
      <c r="R43" s="699"/>
      <c r="S43" s="679">
        <v>1555</v>
      </c>
      <c r="T43" s="690">
        <v>4015</v>
      </c>
      <c r="U43" s="679">
        <v>5570</v>
      </c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79"/>
      <c r="AH43" s="692"/>
      <c r="AI43" s="692"/>
      <c r="AJ43" s="692"/>
      <c r="AK43" s="692"/>
      <c r="AL43" s="692"/>
      <c r="AM43" s="679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</row>
    <row r="44" spans="1:52" ht="18" customHeight="1" x14ac:dyDescent="0.2">
      <c r="A44" s="1127"/>
      <c r="B44" s="467"/>
      <c r="C44" s="700"/>
      <c r="D44" s="680"/>
      <c r="E44" s="469" t="s">
        <v>337</v>
      </c>
      <c r="F44" s="692">
        <v>27</v>
      </c>
      <c r="G44" s="692">
        <v>236</v>
      </c>
      <c r="H44" s="692">
        <v>81</v>
      </c>
      <c r="I44" s="679">
        <v>317</v>
      </c>
      <c r="J44" s="692">
        <v>229</v>
      </c>
      <c r="K44" s="692">
        <v>88</v>
      </c>
      <c r="L44" s="679">
        <v>317</v>
      </c>
      <c r="M44" s="692">
        <v>234</v>
      </c>
      <c r="N44" s="692">
        <v>95</v>
      </c>
      <c r="O44" s="679">
        <v>329</v>
      </c>
      <c r="P44" s="697"/>
      <c r="Q44" s="698"/>
      <c r="R44" s="699"/>
      <c r="S44" s="679">
        <v>699</v>
      </c>
      <c r="T44" s="690">
        <v>264</v>
      </c>
      <c r="U44" s="679">
        <v>963</v>
      </c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79"/>
      <c r="AH44" s="692"/>
      <c r="AI44" s="692"/>
      <c r="AJ44" s="692"/>
      <c r="AK44" s="692"/>
      <c r="AL44" s="692"/>
      <c r="AM44" s="679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</row>
    <row r="45" spans="1:52" ht="18" customHeight="1" x14ac:dyDescent="0.2">
      <c r="A45" s="1127"/>
      <c r="B45" s="467"/>
      <c r="C45" s="700"/>
      <c r="D45" s="680"/>
      <c r="E45" s="469" t="s">
        <v>338</v>
      </c>
      <c r="F45" s="694">
        <v>9</v>
      </c>
      <c r="G45" s="692">
        <v>16</v>
      </c>
      <c r="H45" s="692">
        <v>74</v>
      </c>
      <c r="I45" s="679">
        <v>90</v>
      </c>
      <c r="J45" s="692">
        <v>2</v>
      </c>
      <c r="K45" s="692">
        <v>66</v>
      </c>
      <c r="L45" s="679">
        <v>68</v>
      </c>
      <c r="M45" s="692">
        <v>5</v>
      </c>
      <c r="N45" s="692">
        <v>78</v>
      </c>
      <c r="O45" s="679">
        <v>83</v>
      </c>
      <c r="P45" s="697"/>
      <c r="Q45" s="698"/>
      <c r="R45" s="699"/>
      <c r="S45" s="679">
        <v>23</v>
      </c>
      <c r="T45" s="690">
        <v>218</v>
      </c>
      <c r="U45" s="679">
        <v>241</v>
      </c>
      <c r="V45" s="692"/>
      <c r="W45" s="692"/>
      <c r="X45" s="692"/>
      <c r="Y45" s="692"/>
      <c r="Z45" s="692"/>
      <c r="AA45" s="692"/>
      <c r="AB45" s="692"/>
      <c r="AC45" s="692"/>
      <c r="AD45" s="692"/>
      <c r="AE45" s="692"/>
      <c r="AF45" s="692"/>
      <c r="AG45" s="679"/>
      <c r="AH45" s="692"/>
      <c r="AI45" s="692"/>
      <c r="AJ45" s="692"/>
      <c r="AK45" s="692"/>
      <c r="AL45" s="692"/>
      <c r="AM45" s="679"/>
      <c r="AN45" s="692"/>
      <c r="AO45" s="692"/>
      <c r="AP45" s="692"/>
      <c r="AQ45" s="692"/>
      <c r="AR45" s="692"/>
      <c r="AS45" s="692"/>
      <c r="AT45" s="692"/>
      <c r="AU45" s="692"/>
      <c r="AV45" s="692"/>
      <c r="AW45" s="692"/>
      <c r="AX45" s="692"/>
      <c r="AY45" s="692"/>
      <c r="AZ45" s="692"/>
    </row>
    <row r="46" spans="1:52" ht="18" customHeight="1" x14ac:dyDescent="0.2">
      <c r="A46" s="1127"/>
      <c r="B46" s="467"/>
      <c r="C46" s="700"/>
      <c r="D46" s="680"/>
      <c r="E46" s="469" t="s">
        <v>340</v>
      </c>
      <c r="F46" s="694">
        <v>9</v>
      </c>
      <c r="G46" s="692">
        <v>4</v>
      </c>
      <c r="H46" s="692">
        <v>80</v>
      </c>
      <c r="I46" s="679">
        <v>84</v>
      </c>
      <c r="J46" s="692">
        <v>9</v>
      </c>
      <c r="K46" s="692">
        <v>108</v>
      </c>
      <c r="L46" s="679">
        <v>117</v>
      </c>
      <c r="M46" s="692">
        <v>0</v>
      </c>
      <c r="N46" s="692">
        <v>115</v>
      </c>
      <c r="O46" s="679">
        <v>115</v>
      </c>
      <c r="P46" s="697"/>
      <c r="Q46" s="698"/>
      <c r="R46" s="699"/>
      <c r="S46" s="679">
        <v>13</v>
      </c>
      <c r="T46" s="690">
        <v>303</v>
      </c>
      <c r="U46" s="679">
        <v>316</v>
      </c>
      <c r="V46" s="692"/>
      <c r="W46" s="692"/>
      <c r="X46" s="692"/>
      <c r="Y46" s="692"/>
      <c r="Z46" s="692"/>
      <c r="AA46" s="692"/>
      <c r="AB46" s="692"/>
      <c r="AC46" s="692"/>
      <c r="AD46" s="692"/>
      <c r="AE46" s="692"/>
      <c r="AF46" s="692"/>
      <c r="AG46" s="679"/>
      <c r="AH46" s="692"/>
      <c r="AI46" s="692"/>
      <c r="AJ46" s="692"/>
      <c r="AK46" s="692"/>
      <c r="AL46" s="692"/>
      <c r="AM46" s="679"/>
      <c r="AN46" s="692"/>
      <c r="AO46" s="692"/>
      <c r="AP46" s="692"/>
      <c r="AQ46" s="692"/>
      <c r="AR46" s="692"/>
      <c r="AS46" s="692"/>
      <c r="AT46" s="692"/>
      <c r="AU46" s="692"/>
      <c r="AV46" s="692"/>
      <c r="AW46" s="692"/>
      <c r="AX46" s="692"/>
      <c r="AY46" s="692"/>
      <c r="AZ46" s="692"/>
    </row>
    <row r="47" spans="1:52" ht="18" customHeight="1" x14ac:dyDescent="0.2">
      <c r="A47" s="1127"/>
      <c r="B47" s="467"/>
      <c r="C47" s="700"/>
      <c r="D47" s="680"/>
      <c r="E47" s="469" t="s">
        <v>342</v>
      </c>
      <c r="F47" s="694">
        <v>3</v>
      </c>
      <c r="G47" s="692">
        <v>5</v>
      </c>
      <c r="H47" s="692">
        <v>5</v>
      </c>
      <c r="I47" s="679">
        <v>10</v>
      </c>
      <c r="J47" s="692">
        <v>4</v>
      </c>
      <c r="K47" s="692">
        <v>9</v>
      </c>
      <c r="L47" s="679">
        <v>13</v>
      </c>
      <c r="M47" s="692">
        <v>3</v>
      </c>
      <c r="N47" s="692">
        <v>6</v>
      </c>
      <c r="O47" s="679">
        <v>9</v>
      </c>
      <c r="P47" s="697"/>
      <c r="Q47" s="698"/>
      <c r="R47" s="699"/>
      <c r="S47" s="679">
        <v>12</v>
      </c>
      <c r="T47" s="690">
        <v>20</v>
      </c>
      <c r="U47" s="679">
        <v>32</v>
      </c>
      <c r="V47" s="692"/>
      <c r="W47" s="692"/>
      <c r="X47" s="692"/>
      <c r="Y47" s="692"/>
      <c r="Z47" s="692"/>
      <c r="AA47" s="692"/>
      <c r="AB47" s="692"/>
      <c r="AC47" s="692"/>
      <c r="AD47" s="692"/>
      <c r="AE47" s="692"/>
      <c r="AF47" s="692"/>
      <c r="AG47" s="679"/>
      <c r="AH47" s="692"/>
      <c r="AI47" s="692"/>
      <c r="AJ47" s="692"/>
      <c r="AK47" s="692"/>
      <c r="AL47" s="692"/>
      <c r="AM47" s="679"/>
      <c r="AN47" s="692"/>
      <c r="AO47" s="692"/>
      <c r="AP47" s="692"/>
      <c r="AQ47" s="692"/>
      <c r="AR47" s="692"/>
      <c r="AS47" s="692"/>
      <c r="AT47" s="692"/>
      <c r="AU47" s="692"/>
      <c r="AV47" s="692"/>
      <c r="AW47" s="692"/>
      <c r="AX47" s="692"/>
      <c r="AY47" s="692"/>
      <c r="AZ47" s="692"/>
    </row>
    <row r="48" spans="1:52" ht="18" customHeight="1" x14ac:dyDescent="0.2">
      <c r="A48" s="1127"/>
      <c r="B48" s="443"/>
      <c r="C48" s="679"/>
      <c r="D48" s="680"/>
      <c r="E48" s="469" t="s">
        <v>343</v>
      </c>
      <c r="F48" s="694">
        <v>18</v>
      </c>
      <c r="G48" s="692">
        <v>137</v>
      </c>
      <c r="H48" s="692">
        <v>103</v>
      </c>
      <c r="I48" s="679">
        <v>240</v>
      </c>
      <c r="J48" s="692">
        <v>156</v>
      </c>
      <c r="K48" s="692">
        <v>75</v>
      </c>
      <c r="L48" s="679">
        <v>231</v>
      </c>
      <c r="M48" s="692">
        <v>135</v>
      </c>
      <c r="N48" s="692">
        <v>101</v>
      </c>
      <c r="O48" s="679">
        <v>236</v>
      </c>
      <c r="P48" s="697"/>
      <c r="Q48" s="698"/>
      <c r="R48" s="699"/>
      <c r="S48" s="679">
        <v>428</v>
      </c>
      <c r="T48" s="690">
        <v>279</v>
      </c>
      <c r="U48" s="679">
        <v>707</v>
      </c>
      <c r="V48" s="692"/>
      <c r="W48" s="692"/>
      <c r="X48" s="692"/>
      <c r="Y48" s="692"/>
      <c r="Z48" s="692"/>
      <c r="AA48" s="692"/>
      <c r="AB48" s="692"/>
      <c r="AC48" s="692"/>
      <c r="AD48" s="692"/>
      <c r="AE48" s="692"/>
      <c r="AF48" s="692"/>
      <c r="AG48" s="679"/>
      <c r="AH48" s="692"/>
      <c r="AI48" s="692"/>
      <c r="AJ48" s="692"/>
      <c r="AK48" s="692"/>
      <c r="AL48" s="692"/>
      <c r="AM48" s="679"/>
      <c r="AN48" s="692"/>
      <c r="AO48" s="692"/>
      <c r="AP48" s="692"/>
      <c r="AQ48" s="692"/>
      <c r="AR48" s="692"/>
      <c r="AS48" s="692"/>
      <c r="AT48" s="692"/>
      <c r="AU48" s="692"/>
      <c r="AV48" s="692"/>
      <c r="AW48" s="692"/>
      <c r="AX48" s="692"/>
      <c r="AY48" s="692"/>
      <c r="AZ48" s="692"/>
    </row>
    <row r="49" spans="1:52" ht="18" customHeight="1" x14ac:dyDescent="0.2">
      <c r="A49" s="1127"/>
      <c r="B49" s="443"/>
      <c r="C49" s="679"/>
      <c r="D49" s="680"/>
      <c r="E49" s="469" t="s">
        <v>344</v>
      </c>
      <c r="F49" s="694">
        <v>9</v>
      </c>
      <c r="G49" s="692">
        <v>29</v>
      </c>
      <c r="H49" s="692">
        <v>84</v>
      </c>
      <c r="I49" s="679">
        <v>113</v>
      </c>
      <c r="J49" s="692">
        <v>21</v>
      </c>
      <c r="K49" s="692">
        <v>100</v>
      </c>
      <c r="L49" s="679">
        <v>121</v>
      </c>
      <c r="M49" s="692">
        <v>20</v>
      </c>
      <c r="N49" s="692">
        <v>92</v>
      </c>
      <c r="O49" s="679">
        <v>112</v>
      </c>
      <c r="P49" s="697"/>
      <c r="Q49" s="698"/>
      <c r="R49" s="699"/>
      <c r="S49" s="679">
        <v>70</v>
      </c>
      <c r="T49" s="690">
        <v>276</v>
      </c>
      <c r="U49" s="679">
        <v>346</v>
      </c>
      <c r="V49" s="692"/>
      <c r="W49" s="692"/>
      <c r="X49" s="692"/>
      <c r="Y49" s="692"/>
      <c r="Z49" s="692"/>
      <c r="AA49" s="692"/>
      <c r="AB49" s="692"/>
      <c r="AC49" s="692"/>
      <c r="AD49" s="692"/>
      <c r="AE49" s="692"/>
      <c r="AF49" s="692"/>
      <c r="AG49" s="679"/>
      <c r="AH49" s="692"/>
      <c r="AI49" s="692"/>
      <c r="AJ49" s="692"/>
      <c r="AK49" s="692"/>
      <c r="AL49" s="692"/>
      <c r="AM49" s="679"/>
      <c r="AN49" s="692"/>
      <c r="AO49" s="692"/>
      <c r="AP49" s="692"/>
      <c r="AQ49" s="692"/>
      <c r="AR49" s="692"/>
      <c r="AS49" s="692"/>
      <c r="AT49" s="692"/>
      <c r="AU49" s="692"/>
      <c r="AV49" s="692"/>
      <c r="AW49" s="692"/>
      <c r="AX49" s="692"/>
      <c r="AY49" s="692"/>
      <c r="AZ49" s="692"/>
    </row>
    <row r="50" spans="1:52" ht="18" customHeight="1" x14ac:dyDescent="0.2">
      <c r="A50" s="1127"/>
      <c r="B50" s="443"/>
      <c r="C50" s="679"/>
      <c r="D50" s="680"/>
      <c r="E50" s="469" t="s">
        <v>345</v>
      </c>
      <c r="F50" s="694">
        <v>6</v>
      </c>
      <c r="G50" s="692">
        <v>46</v>
      </c>
      <c r="H50" s="692">
        <v>34</v>
      </c>
      <c r="I50" s="679">
        <v>80</v>
      </c>
      <c r="J50" s="692">
        <v>55</v>
      </c>
      <c r="K50" s="692">
        <v>25</v>
      </c>
      <c r="L50" s="679">
        <v>80</v>
      </c>
      <c r="M50" s="692">
        <v>57</v>
      </c>
      <c r="N50" s="692">
        <v>20</v>
      </c>
      <c r="O50" s="679">
        <v>77</v>
      </c>
      <c r="P50" s="697"/>
      <c r="Q50" s="698"/>
      <c r="R50" s="699"/>
      <c r="S50" s="679">
        <v>158</v>
      </c>
      <c r="T50" s="690">
        <v>79</v>
      </c>
      <c r="U50" s="679">
        <v>237</v>
      </c>
      <c r="V50" s="692"/>
      <c r="W50" s="692"/>
      <c r="X50" s="692"/>
      <c r="Y50" s="692"/>
      <c r="Z50" s="692"/>
      <c r="AA50" s="692"/>
      <c r="AB50" s="692"/>
      <c r="AC50" s="692"/>
      <c r="AD50" s="692"/>
      <c r="AE50" s="692"/>
      <c r="AF50" s="692"/>
      <c r="AG50" s="679"/>
      <c r="AH50" s="692"/>
      <c r="AI50" s="692"/>
      <c r="AJ50" s="692"/>
      <c r="AK50" s="692"/>
      <c r="AL50" s="692"/>
      <c r="AM50" s="679"/>
      <c r="AN50" s="692"/>
      <c r="AO50" s="692"/>
      <c r="AP50" s="692"/>
      <c r="AQ50" s="692"/>
      <c r="AR50" s="692"/>
      <c r="AS50" s="692"/>
      <c r="AT50" s="692"/>
      <c r="AU50" s="692"/>
      <c r="AV50" s="692"/>
      <c r="AW50" s="692"/>
      <c r="AX50" s="692"/>
      <c r="AY50" s="692"/>
      <c r="AZ50" s="692"/>
    </row>
    <row r="51" spans="1:52" ht="18" customHeight="1" x14ac:dyDescent="0.2">
      <c r="A51" s="1127"/>
      <c r="B51" s="443"/>
      <c r="C51" s="679"/>
      <c r="D51" s="680"/>
      <c r="E51" s="469" t="s">
        <v>346</v>
      </c>
      <c r="F51" s="692">
        <v>151</v>
      </c>
      <c r="G51" s="692">
        <v>789</v>
      </c>
      <c r="H51" s="692">
        <v>932</v>
      </c>
      <c r="I51" s="679">
        <v>1721</v>
      </c>
      <c r="J51" s="692">
        <v>866</v>
      </c>
      <c r="K51" s="692">
        <v>985</v>
      </c>
      <c r="L51" s="679">
        <v>1851</v>
      </c>
      <c r="M51" s="692">
        <v>783</v>
      </c>
      <c r="N51" s="692">
        <v>1014</v>
      </c>
      <c r="O51" s="679">
        <v>1797</v>
      </c>
      <c r="P51" s="697"/>
      <c r="Q51" s="698"/>
      <c r="R51" s="699"/>
      <c r="S51" s="679">
        <v>2438</v>
      </c>
      <c r="T51" s="690">
        <v>2931</v>
      </c>
      <c r="U51" s="679">
        <v>5369</v>
      </c>
      <c r="V51" s="692"/>
      <c r="W51" s="692"/>
      <c r="X51" s="692"/>
      <c r="Y51" s="692"/>
      <c r="Z51" s="692"/>
      <c r="AA51" s="692"/>
      <c r="AB51" s="692"/>
      <c r="AC51" s="692"/>
      <c r="AD51" s="692"/>
      <c r="AE51" s="692"/>
      <c r="AF51" s="692"/>
      <c r="AG51" s="679"/>
      <c r="AH51" s="692"/>
      <c r="AI51" s="692"/>
      <c r="AJ51" s="692"/>
      <c r="AK51" s="692"/>
      <c r="AL51" s="692"/>
      <c r="AM51" s="679"/>
      <c r="AN51" s="692"/>
      <c r="AO51" s="692"/>
      <c r="AP51" s="692"/>
      <c r="AQ51" s="692"/>
      <c r="AR51" s="692"/>
      <c r="AS51" s="692"/>
      <c r="AT51" s="692"/>
      <c r="AU51" s="692"/>
      <c r="AV51" s="692"/>
      <c r="AW51" s="692"/>
      <c r="AX51" s="692"/>
      <c r="AY51" s="692"/>
      <c r="AZ51" s="692"/>
    </row>
    <row r="52" spans="1:52" ht="18" customHeight="1" x14ac:dyDescent="0.2">
      <c r="A52" s="1127"/>
      <c r="B52" s="443"/>
      <c r="C52" s="679"/>
      <c r="D52" s="680"/>
      <c r="E52" s="469"/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  <c r="R52" s="679"/>
      <c r="S52" s="679"/>
      <c r="T52" s="690"/>
      <c r="U52" s="679"/>
      <c r="V52" s="692"/>
      <c r="W52" s="692"/>
      <c r="X52" s="692"/>
      <c r="Y52" s="692"/>
      <c r="Z52" s="692"/>
      <c r="AA52" s="692"/>
      <c r="AB52" s="692"/>
      <c r="AC52" s="692"/>
      <c r="AD52" s="692"/>
      <c r="AE52" s="692"/>
      <c r="AF52" s="692"/>
      <c r="AG52" s="679"/>
      <c r="AH52" s="692"/>
      <c r="AI52" s="692"/>
      <c r="AJ52" s="692"/>
      <c r="AK52" s="692"/>
      <c r="AL52" s="692"/>
      <c r="AM52" s="679"/>
      <c r="AN52" s="692"/>
      <c r="AO52" s="692"/>
      <c r="AP52" s="692"/>
      <c r="AQ52" s="692"/>
      <c r="AR52" s="692"/>
      <c r="AS52" s="692"/>
      <c r="AT52" s="692"/>
      <c r="AU52" s="692"/>
      <c r="AV52" s="692"/>
      <c r="AW52" s="692"/>
      <c r="AX52" s="692"/>
      <c r="AY52" s="692"/>
      <c r="AZ52" s="692"/>
    </row>
    <row r="53" spans="1:52" ht="18" customHeight="1" x14ac:dyDescent="0.2">
      <c r="A53" s="1127"/>
      <c r="B53" s="466" t="s">
        <v>351</v>
      </c>
      <c r="C53" s="460">
        <f>SUM(C55:C57)</f>
        <v>32</v>
      </c>
      <c r="D53" s="670">
        <v>0</v>
      </c>
      <c r="E53" s="689"/>
      <c r="F53" s="460">
        <f>SUM(F55:F57)</f>
        <v>167</v>
      </c>
      <c r="G53" s="460">
        <f t="shared" ref="G53:U53" si="24">SUM(G55:G57)</f>
        <v>426</v>
      </c>
      <c r="H53" s="460">
        <f t="shared" si="24"/>
        <v>278</v>
      </c>
      <c r="I53" s="460">
        <f t="shared" si="24"/>
        <v>704</v>
      </c>
      <c r="J53" s="460">
        <f t="shared" si="24"/>
        <v>332</v>
      </c>
      <c r="K53" s="460">
        <f t="shared" si="24"/>
        <v>228</v>
      </c>
      <c r="L53" s="460">
        <f t="shared" si="24"/>
        <v>560</v>
      </c>
      <c r="M53" s="460">
        <f t="shared" si="24"/>
        <v>354</v>
      </c>
      <c r="N53" s="460">
        <f t="shared" si="24"/>
        <v>207</v>
      </c>
      <c r="O53" s="460">
        <f t="shared" si="24"/>
        <v>561</v>
      </c>
      <c r="P53" s="460">
        <f t="shared" si="24"/>
        <v>224</v>
      </c>
      <c r="Q53" s="460">
        <f t="shared" si="24"/>
        <v>119</v>
      </c>
      <c r="R53" s="460">
        <f t="shared" si="24"/>
        <v>343</v>
      </c>
      <c r="S53" s="460">
        <f t="shared" si="24"/>
        <v>1336</v>
      </c>
      <c r="T53" s="685">
        <f t="shared" si="24"/>
        <v>832</v>
      </c>
      <c r="U53" s="460">
        <f t="shared" si="24"/>
        <v>2168</v>
      </c>
      <c r="V53" s="672">
        <v>1</v>
      </c>
      <c r="W53" s="673">
        <v>0</v>
      </c>
      <c r="X53" s="672">
        <v>33</v>
      </c>
      <c r="Y53" s="673">
        <v>0</v>
      </c>
      <c r="Z53" s="673">
        <v>0</v>
      </c>
      <c r="AA53" s="672">
        <v>350</v>
      </c>
      <c r="AB53" s="672">
        <v>33</v>
      </c>
      <c r="AC53" s="673">
        <v>0</v>
      </c>
      <c r="AD53" s="673">
        <v>3</v>
      </c>
      <c r="AE53" s="672">
        <v>344</v>
      </c>
      <c r="AF53" s="672">
        <v>76</v>
      </c>
      <c r="AG53" s="460">
        <v>420</v>
      </c>
      <c r="AH53" s="674">
        <v>34</v>
      </c>
      <c r="AI53" s="673">
        <v>0</v>
      </c>
      <c r="AJ53" s="674">
        <v>2</v>
      </c>
      <c r="AK53" s="674">
        <v>17</v>
      </c>
      <c r="AL53" s="674">
        <v>8</v>
      </c>
      <c r="AM53" s="673">
        <v>61</v>
      </c>
      <c r="AN53" s="672">
        <v>2</v>
      </c>
      <c r="AO53" s="672">
        <v>4</v>
      </c>
      <c r="AP53" s="672">
        <v>2</v>
      </c>
      <c r="AQ53" s="672">
        <v>2</v>
      </c>
      <c r="AR53" s="672">
        <v>2</v>
      </c>
      <c r="AS53" s="672">
        <v>1</v>
      </c>
      <c r="AT53" s="673">
        <v>1</v>
      </c>
      <c r="AU53" s="673">
        <v>1</v>
      </c>
      <c r="AV53" s="673">
        <v>0</v>
      </c>
      <c r="AW53" s="673">
        <v>0</v>
      </c>
      <c r="AX53" s="673">
        <v>0</v>
      </c>
      <c r="AY53" s="673">
        <v>0</v>
      </c>
      <c r="AZ53" s="673">
        <v>0</v>
      </c>
    </row>
    <row r="54" spans="1:52" ht="18" customHeight="1" x14ac:dyDescent="0.2">
      <c r="A54" s="1127"/>
      <c r="B54" s="443"/>
      <c r="C54" s="679"/>
      <c r="D54" s="680"/>
      <c r="E54" s="46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90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</row>
    <row r="55" spans="1:52" ht="18" customHeight="1" x14ac:dyDescent="0.2">
      <c r="A55" s="447"/>
      <c r="B55" s="467" t="s">
        <v>352</v>
      </c>
      <c r="C55" s="692">
        <v>31</v>
      </c>
      <c r="D55" s="670">
        <v>0</v>
      </c>
      <c r="E55" s="469" t="s">
        <v>329</v>
      </c>
      <c r="F55" s="692">
        <v>103</v>
      </c>
      <c r="G55" s="692">
        <v>206</v>
      </c>
      <c r="H55" s="692">
        <v>178</v>
      </c>
      <c r="I55" s="679">
        <v>384</v>
      </c>
      <c r="J55" s="692">
        <v>180</v>
      </c>
      <c r="K55" s="692">
        <v>148</v>
      </c>
      <c r="L55" s="679">
        <v>328</v>
      </c>
      <c r="M55" s="692">
        <v>188</v>
      </c>
      <c r="N55" s="692">
        <v>139</v>
      </c>
      <c r="O55" s="679">
        <v>327</v>
      </c>
      <c r="P55" s="692">
        <v>117</v>
      </c>
      <c r="Q55" s="692">
        <v>107</v>
      </c>
      <c r="R55" s="679">
        <v>224</v>
      </c>
      <c r="S55" s="679">
        <v>691</v>
      </c>
      <c r="T55" s="690">
        <v>572</v>
      </c>
      <c r="U55" s="679">
        <v>1263</v>
      </c>
      <c r="V55" s="679"/>
      <c r="W55" s="679"/>
      <c r="X55" s="679"/>
      <c r="Y55" s="679"/>
      <c r="Z55" s="679"/>
      <c r="AA55" s="679"/>
      <c r="AB55" s="679"/>
      <c r="AC55" s="679"/>
      <c r="AD55" s="679"/>
      <c r="AE55" s="679"/>
      <c r="AF55" s="679"/>
      <c r="AG55" s="679"/>
      <c r="AH55" s="679"/>
      <c r="AI55" s="679"/>
      <c r="AJ55" s="679"/>
      <c r="AK55" s="679"/>
      <c r="AL55" s="679"/>
      <c r="AM55" s="679"/>
      <c r="AN55" s="679"/>
      <c r="AO55" s="679"/>
      <c r="AP55" s="679"/>
      <c r="AQ55" s="679"/>
      <c r="AR55" s="679"/>
      <c r="AS55" s="679"/>
      <c r="AT55" s="679"/>
      <c r="AU55" s="679"/>
      <c r="AV55" s="679"/>
      <c r="AW55" s="679"/>
      <c r="AX55" s="679"/>
      <c r="AY55" s="679"/>
      <c r="AZ55" s="679"/>
    </row>
    <row r="56" spans="1:52" ht="18" customHeight="1" x14ac:dyDescent="0.2">
      <c r="A56" s="447"/>
      <c r="B56" s="467" t="s">
        <v>353</v>
      </c>
      <c r="C56" s="700"/>
      <c r="D56" s="680"/>
      <c r="E56" s="469" t="s">
        <v>333</v>
      </c>
      <c r="F56" s="692">
        <v>48</v>
      </c>
      <c r="G56" s="692">
        <v>139</v>
      </c>
      <c r="H56" s="692">
        <v>22</v>
      </c>
      <c r="I56" s="679">
        <v>161</v>
      </c>
      <c r="J56" s="692">
        <v>97</v>
      </c>
      <c r="K56" s="692">
        <v>19</v>
      </c>
      <c r="L56" s="679">
        <v>116</v>
      </c>
      <c r="M56" s="692">
        <v>102</v>
      </c>
      <c r="N56" s="692">
        <v>6</v>
      </c>
      <c r="O56" s="679">
        <v>108</v>
      </c>
      <c r="P56" s="692">
        <v>100</v>
      </c>
      <c r="Q56" s="692">
        <v>4</v>
      </c>
      <c r="R56" s="679">
        <v>104</v>
      </c>
      <c r="S56" s="679">
        <v>438</v>
      </c>
      <c r="T56" s="690">
        <v>51</v>
      </c>
      <c r="U56" s="679">
        <v>489</v>
      </c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679"/>
      <c r="AK56" s="679"/>
      <c r="AL56" s="679"/>
      <c r="AM56" s="679"/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9"/>
      <c r="AZ56" s="679"/>
    </row>
    <row r="57" spans="1:52" ht="18" customHeight="1" x14ac:dyDescent="0.2">
      <c r="A57" s="447"/>
      <c r="B57" s="467" t="s">
        <v>354</v>
      </c>
      <c r="C57" s="692">
        <v>1</v>
      </c>
      <c r="D57" s="670">
        <v>0</v>
      </c>
      <c r="E57" s="469" t="s">
        <v>335</v>
      </c>
      <c r="F57" s="692">
        <v>16</v>
      </c>
      <c r="G57" s="692">
        <v>81</v>
      </c>
      <c r="H57" s="692">
        <v>78</v>
      </c>
      <c r="I57" s="679">
        <v>159</v>
      </c>
      <c r="J57" s="692">
        <v>55</v>
      </c>
      <c r="K57" s="692">
        <v>61</v>
      </c>
      <c r="L57" s="679">
        <v>116</v>
      </c>
      <c r="M57" s="692">
        <v>64</v>
      </c>
      <c r="N57" s="692">
        <v>62</v>
      </c>
      <c r="O57" s="679">
        <v>126</v>
      </c>
      <c r="P57" s="692">
        <v>7</v>
      </c>
      <c r="Q57" s="692">
        <v>8</v>
      </c>
      <c r="R57" s="679">
        <v>15</v>
      </c>
      <c r="S57" s="679">
        <v>207</v>
      </c>
      <c r="T57" s="690">
        <v>209</v>
      </c>
      <c r="U57" s="679">
        <v>416</v>
      </c>
      <c r="V57" s="679"/>
      <c r="W57" s="679"/>
      <c r="X57" s="679"/>
      <c r="Y57" s="679"/>
      <c r="Z57" s="679"/>
      <c r="AA57" s="679"/>
      <c r="AB57" s="679"/>
      <c r="AC57" s="679"/>
      <c r="AD57" s="679"/>
      <c r="AE57" s="679"/>
      <c r="AF57" s="679"/>
      <c r="AG57" s="679"/>
      <c r="AH57" s="679"/>
      <c r="AI57" s="679"/>
      <c r="AJ57" s="679"/>
      <c r="AK57" s="679"/>
      <c r="AL57" s="679"/>
      <c r="AM57" s="679"/>
      <c r="AN57" s="679"/>
      <c r="AO57" s="679"/>
      <c r="AP57" s="679"/>
      <c r="AQ57" s="679"/>
      <c r="AR57" s="679"/>
      <c r="AS57" s="679"/>
      <c r="AT57" s="679"/>
      <c r="AU57" s="679"/>
      <c r="AV57" s="679"/>
      <c r="AW57" s="679"/>
      <c r="AX57" s="679"/>
      <c r="AY57" s="679"/>
      <c r="AZ57" s="679"/>
    </row>
    <row r="58" spans="1:52" ht="18" customHeight="1" x14ac:dyDescent="0.2">
      <c r="A58" s="447"/>
      <c r="B58" s="467" t="s">
        <v>355</v>
      </c>
      <c r="C58" s="700"/>
      <c r="D58" s="680"/>
      <c r="E58" s="469"/>
      <c r="F58" s="692"/>
      <c r="G58" s="692"/>
      <c r="H58" s="692"/>
      <c r="I58" s="679"/>
      <c r="J58" s="692"/>
      <c r="K58" s="692"/>
      <c r="L58" s="679"/>
      <c r="M58" s="692"/>
      <c r="N58" s="692"/>
      <c r="O58" s="679"/>
      <c r="P58" s="692"/>
      <c r="Q58" s="692"/>
      <c r="R58" s="679"/>
      <c r="S58" s="679"/>
      <c r="T58" s="690"/>
      <c r="U58" s="679"/>
      <c r="V58" s="679"/>
      <c r="W58" s="679"/>
      <c r="X58" s="679"/>
      <c r="Y58" s="679"/>
      <c r="Z58" s="679"/>
      <c r="AA58" s="679"/>
      <c r="AB58" s="679"/>
      <c r="AC58" s="679"/>
      <c r="AD58" s="679"/>
      <c r="AE58" s="679"/>
      <c r="AF58" s="679"/>
      <c r="AG58" s="679"/>
      <c r="AH58" s="679"/>
      <c r="AI58" s="679"/>
      <c r="AJ58" s="679"/>
      <c r="AK58" s="679"/>
      <c r="AL58" s="679"/>
      <c r="AM58" s="679"/>
      <c r="AN58" s="679"/>
      <c r="AO58" s="679"/>
      <c r="AP58" s="679"/>
      <c r="AQ58" s="679"/>
      <c r="AR58" s="679"/>
      <c r="AS58" s="679"/>
      <c r="AT58" s="679"/>
      <c r="AU58" s="679"/>
      <c r="AV58" s="679"/>
      <c r="AW58" s="679"/>
      <c r="AX58" s="679"/>
      <c r="AY58" s="679"/>
      <c r="AZ58" s="679"/>
    </row>
    <row r="59" spans="1:52" ht="18" customHeight="1" x14ac:dyDescent="0.2">
      <c r="A59" s="470"/>
      <c r="B59" s="457"/>
      <c r="C59" s="675"/>
      <c r="D59" s="676"/>
      <c r="E59" s="701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702"/>
      <c r="U59" s="675"/>
      <c r="V59" s="675"/>
      <c r="W59" s="675"/>
      <c r="X59" s="675"/>
      <c r="Y59" s="675"/>
      <c r="Z59" s="675"/>
      <c r="AA59" s="675"/>
      <c r="AB59" s="675"/>
      <c r="AC59" s="675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  <c r="AU59" s="675"/>
      <c r="AV59" s="675"/>
      <c r="AW59" s="675"/>
      <c r="AX59" s="675"/>
      <c r="AY59" s="675"/>
      <c r="AZ59" s="675"/>
    </row>
    <row r="60" spans="1:52" ht="18" customHeight="1" x14ac:dyDescent="0.2">
      <c r="A60" s="465"/>
      <c r="B60" s="443"/>
      <c r="C60" s="679"/>
      <c r="D60" s="680"/>
      <c r="E60" s="688"/>
      <c r="F60" s="667"/>
      <c r="G60" s="667"/>
      <c r="H60" s="667"/>
      <c r="I60" s="667"/>
      <c r="J60" s="667"/>
      <c r="K60" s="667"/>
      <c r="L60" s="667"/>
      <c r="M60" s="667"/>
      <c r="N60" s="667"/>
      <c r="O60" s="667"/>
      <c r="P60" s="667"/>
      <c r="Q60" s="667"/>
      <c r="R60" s="667"/>
      <c r="S60" s="667"/>
      <c r="T60" s="703"/>
      <c r="U60" s="704"/>
      <c r="V60" s="704"/>
      <c r="W60" s="667"/>
      <c r="X60" s="667"/>
      <c r="Y60" s="667"/>
      <c r="Z60" s="667"/>
      <c r="AA60" s="667"/>
      <c r="AB60" s="667"/>
      <c r="AC60" s="667"/>
      <c r="AD60" s="667"/>
      <c r="AE60" s="667"/>
      <c r="AF60" s="667"/>
      <c r="AG60" s="667"/>
      <c r="AH60" s="667"/>
      <c r="AI60" s="667"/>
      <c r="AJ60" s="667"/>
      <c r="AK60" s="667"/>
      <c r="AL60" s="667"/>
      <c r="AM60" s="667"/>
      <c r="AN60" s="667"/>
      <c r="AO60" s="667"/>
      <c r="AP60" s="667"/>
      <c r="AQ60" s="667"/>
      <c r="AR60" s="667"/>
      <c r="AS60" s="667"/>
      <c r="AT60" s="667"/>
      <c r="AU60" s="667"/>
      <c r="AV60" s="667"/>
      <c r="AW60" s="667"/>
      <c r="AX60" s="667"/>
      <c r="AY60" s="667"/>
      <c r="AZ60" s="667"/>
    </row>
    <row r="61" spans="1:52" ht="18" customHeight="1" x14ac:dyDescent="0.2">
      <c r="A61" s="447"/>
      <c r="B61" s="471" t="s">
        <v>356</v>
      </c>
      <c r="C61" s="460">
        <v>31</v>
      </c>
      <c r="D61" s="670">
        <v>0</v>
      </c>
      <c r="E61" s="689"/>
      <c r="F61" s="460">
        <f>SUM(F63:F68)</f>
        <v>337</v>
      </c>
      <c r="G61" s="460">
        <f>SUM(G63:G68)</f>
        <v>1625</v>
      </c>
      <c r="H61" s="460">
        <f t="shared" ref="H61:U61" si="25">SUM(H63:H68)</f>
        <v>2020</v>
      </c>
      <c r="I61" s="460">
        <f t="shared" si="25"/>
        <v>3645</v>
      </c>
      <c r="J61" s="460">
        <f t="shared" si="25"/>
        <v>1564</v>
      </c>
      <c r="K61" s="460">
        <f t="shared" si="25"/>
        <v>2143</v>
      </c>
      <c r="L61" s="460">
        <f t="shared" si="25"/>
        <v>3707</v>
      </c>
      <c r="M61" s="460">
        <f t="shared" si="25"/>
        <v>1620</v>
      </c>
      <c r="N61" s="460">
        <f t="shared" si="25"/>
        <v>2071</v>
      </c>
      <c r="O61" s="460">
        <f t="shared" si="25"/>
        <v>3691</v>
      </c>
      <c r="P61" s="460">
        <f t="shared" si="25"/>
        <v>126</v>
      </c>
      <c r="Q61" s="460">
        <f t="shared" si="25"/>
        <v>133</v>
      </c>
      <c r="R61" s="460">
        <f t="shared" si="25"/>
        <v>259</v>
      </c>
      <c r="S61" s="460">
        <f t="shared" si="25"/>
        <v>4935</v>
      </c>
      <c r="T61" s="685">
        <f t="shared" si="25"/>
        <v>6367</v>
      </c>
      <c r="U61" s="460">
        <f t="shared" si="25"/>
        <v>11302</v>
      </c>
      <c r="V61" s="460">
        <f>V70+V79</f>
        <v>31</v>
      </c>
      <c r="W61" s="460">
        <f t="shared" ref="W61:AZ61" si="26">W70+W79</f>
        <v>5</v>
      </c>
      <c r="X61" s="460">
        <f t="shared" si="26"/>
        <v>33</v>
      </c>
      <c r="Y61" s="460">
        <f t="shared" si="26"/>
        <v>1</v>
      </c>
      <c r="Z61" s="460">
        <f t="shared" si="26"/>
        <v>0</v>
      </c>
      <c r="AA61" s="460">
        <f t="shared" si="26"/>
        <v>879</v>
      </c>
      <c r="AB61" s="460">
        <f t="shared" si="26"/>
        <v>32</v>
      </c>
      <c r="AC61" s="460">
        <f t="shared" si="26"/>
        <v>0</v>
      </c>
      <c r="AD61" s="460">
        <f t="shared" si="26"/>
        <v>9</v>
      </c>
      <c r="AE61" s="460">
        <f t="shared" si="26"/>
        <v>723</v>
      </c>
      <c r="AF61" s="460">
        <f t="shared" si="26"/>
        <v>267</v>
      </c>
      <c r="AG61" s="460">
        <f t="shared" si="26"/>
        <v>990</v>
      </c>
      <c r="AH61" s="460">
        <f t="shared" si="26"/>
        <v>97</v>
      </c>
      <c r="AI61" s="460">
        <f t="shared" si="26"/>
        <v>0</v>
      </c>
      <c r="AJ61" s="460">
        <f t="shared" si="26"/>
        <v>10</v>
      </c>
      <c r="AK61" s="460">
        <f t="shared" si="26"/>
        <v>32</v>
      </c>
      <c r="AL61" s="460">
        <f t="shared" si="26"/>
        <v>51</v>
      </c>
      <c r="AM61" s="460">
        <f t="shared" si="26"/>
        <v>190</v>
      </c>
      <c r="AN61" s="460">
        <f t="shared" si="26"/>
        <v>31</v>
      </c>
      <c r="AO61" s="460">
        <f t="shared" si="26"/>
        <v>52</v>
      </c>
      <c r="AP61" s="460">
        <f t="shared" si="26"/>
        <v>31</v>
      </c>
      <c r="AQ61" s="460">
        <f t="shared" si="26"/>
        <v>31</v>
      </c>
      <c r="AR61" s="460">
        <f t="shared" si="26"/>
        <v>31</v>
      </c>
      <c r="AS61" s="460">
        <f t="shared" si="26"/>
        <v>9</v>
      </c>
      <c r="AT61" s="460">
        <f t="shared" si="26"/>
        <v>9</v>
      </c>
      <c r="AU61" s="460">
        <f t="shared" si="26"/>
        <v>15</v>
      </c>
      <c r="AV61" s="460">
        <f t="shared" si="26"/>
        <v>9</v>
      </c>
      <c r="AW61" s="460">
        <f t="shared" si="26"/>
        <v>4</v>
      </c>
      <c r="AX61" s="460">
        <f t="shared" si="26"/>
        <v>12</v>
      </c>
      <c r="AY61" s="460">
        <f t="shared" si="26"/>
        <v>0</v>
      </c>
      <c r="AZ61" s="460">
        <f t="shared" si="26"/>
        <v>10</v>
      </c>
    </row>
    <row r="62" spans="1:52" ht="18" customHeight="1" x14ac:dyDescent="0.2">
      <c r="A62" s="447"/>
      <c r="B62" s="443"/>
      <c r="C62" s="679"/>
      <c r="D62" s="680"/>
      <c r="E62" s="469"/>
      <c r="F62" s="679"/>
      <c r="G62" s="679"/>
      <c r="H62" s="679"/>
      <c r="I62" s="679"/>
      <c r="J62" s="679"/>
      <c r="K62" s="679"/>
      <c r="L62" s="679"/>
      <c r="M62" s="679"/>
      <c r="N62" s="679"/>
      <c r="O62" s="679"/>
      <c r="P62" s="679"/>
      <c r="Q62" s="679"/>
      <c r="R62" s="679"/>
      <c r="S62" s="679"/>
      <c r="T62" s="690"/>
      <c r="U62" s="679"/>
      <c r="V62" s="679"/>
      <c r="W62" s="679"/>
      <c r="X62" s="679"/>
      <c r="Y62" s="679"/>
      <c r="Z62" s="679"/>
      <c r="AA62" s="679"/>
      <c r="AB62" s="679"/>
      <c r="AC62" s="679"/>
      <c r="AD62" s="679"/>
      <c r="AE62" s="679"/>
      <c r="AF62" s="679"/>
      <c r="AG62" s="679"/>
      <c r="AH62" s="679"/>
      <c r="AI62" s="679"/>
      <c r="AJ62" s="679"/>
      <c r="AK62" s="679"/>
      <c r="AL62" s="679"/>
      <c r="AM62" s="679"/>
      <c r="AN62" s="679"/>
      <c r="AO62" s="679"/>
      <c r="AP62" s="679"/>
      <c r="AQ62" s="679"/>
      <c r="AR62" s="679"/>
      <c r="AS62" s="679"/>
      <c r="AT62" s="679"/>
      <c r="AU62" s="679"/>
      <c r="AV62" s="679"/>
      <c r="AW62" s="679"/>
      <c r="AX62" s="679"/>
      <c r="AY62" s="679"/>
      <c r="AZ62" s="679"/>
    </row>
    <row r="63" spans="1:52" ht="18" customHeight="1" x14ac:dyDescent="0.2">
      <c r="A63" s="447"/>
      <c r="B63" s="467" t="s">
        <v>328</v>
      </c>
      <c r="C63" s="679">
        <v>22</v>
      </c>
      <c r="D63" s="670">
        <v>0</v>
      </c>
      <c r="E63" s="469" t="s">
        <v>329</v>
      </c>
      <c r="F63" s="679">
        <v>244</v>
      </c>
      <c r="G63" s="679">
        <f t="shared" ref="G63:I64" si="27">+G72+G81</f>
        <v>1243</v>
      </c>
      <c r="H63" s="679">
        <f t="shared" si="27"/>
        <v>1459</v>
      </c>
      <c r="I63" s="679">
        <f t="shared" si="27"/>
        <v>2702</v>
      </c>
      <c r="J63" s="679">
        <f t="shared" ref="J63:U64" si="28">+J72+J81</f>
        <v>1229</v>
      </c>
      <c r="K63" s="679">
        <f t="shared" si="28"/>
        <v>1569</v>
      </c>
      <c r="L63" s="679">
        <f t="shared" si="28"/>
        <v>2798</v>
      </c>
      <c r="M63" s="679">
        <f t="shared" si="28"/>
        <v>1263</v>
      </c>
      <c r="N63" s="679">
        <f t="shared" si="28"/>
        <v>1515</v>
      </c>
      <c r="O63" s="679">
        <f t="shared" si="28"/>
        <v>2778</v>
      </c>
      <c r="P63" s="679">
        <f t="shared" si="28"/>
        <v>125</v>
      </c>
      <c r="Q63" s="679">
        <f t="shared" si="28"/>
        <v>129</v>
      </c>
      <c r="R63" s="679">
        <f t="shared" si="28"/>
        <v>254</v>
      </c>
      <c r="S63" s="679">
        <f t="shared" si="28"/>
        <v>3860</v>
      </c>
      <c r="T63" s="690">
        <f t="shared" si="28"/>
        <v>4672</v>
      </c>
      <c r="U63" s="679">
        <f t="shared" si="28"/>
        <v>8532</v>
      </c>
      <c r="V63" s="679"/>
      <c r="W63" s="679"/>
      <c r="X63" s="679"/>
      <c r="Y63" s="679"/>
      <c r="Z63" s="679"/>
      <c r="AA63" s="679"/>
      <c r="AB63" s="679"/>
      <c r="AC63" s="679"/>
      <c r="AD63" s="679"/>
      <c r="AE63" s="679"/>
      <c r="AF63" s="679"/>
      <c r="AG63" s="679"/>
      <c r="AH63" s="679"/>
      <c r="AI63" s="679"/>
      <c r="AJ63" s="679"/>
      <c r="AK63" s="679"/>
      <c r="AL63" s="679"/>
      <c r="AM63" s="679"/>
      <c r="AN63" s="679"/>
      <c r="AO63" s="679"/>
      <c r="AP63" s="679"/>
      <c r="AQ63" s="679"/>
      <c r="AR63" s="679"/>
      <c r="AS63" s="679"/>
      <c r="AT63" s="679"/>
      <c r="AU63" s="679"/>
      <c r="AV63" s="679"/>
      <c r="AW63" s="679"/>
      <c r="AX63" s="679"/>
      <c r="AY63" s="679"/>
      <c r="AZ63" s="679"/>
    </row>
    <row r="64" spans="1:52" ht="18" customHeight="1" x14ac:dyDescent="0.2">
      <c r="A64" s="447"/>
      <c r="B64" s="467" t="s">
        <v>357</v>
      </c>
      <c r="C64" s="679"/>
      <c r="D64" s="680"/>
      <c r="E64" s="469" t="s">
        <v>331</v>
      </c>
      <c r="F64" s="679">
        <v>35</v>
      </c>
      <c r="G64" s="679">
        <f t="shared" si="27"/>
        <v>128</v>
      </c>
      <c r="H64" s="679">
        <f t="shared" si="27"/>
        <v>92</v>
      </c>
      <c r="I64" s="679">
        <f t="shared" si="27"/>
        <v>220</v>
      </c>
      <c r="J64" s="679">
        <f t="shared" si="28"/>
        <v>109</v>
      </c>
      <c r="K64" s="679">
        <f t="shared" si="28"/>
        <v>88</v>
      </c>
      <c r="L64" s="679">
        <f t="shared" si="28"/>
        <v>197</v>
      </c>
      <c r="M64" s="679">
        <f t="shared" si="28"/>
        <v>124</v>
      </c>
      <c r="N64" s="679">
        <f t="shared" si="28"/>
        <v>91</v>
      </c>
      <c r="O64" s="679">
        <f t="shared" si="28"/>
        <v>215</v>
      </c>
      <c r="P64" s="679">
        <f t="shared" si="28"/>
        <v>1</v>
      </c>
      <c r="Q64" s="679">
        <f t="shared" si="28"/>
        <v>4</v>
      </c>
      <c r="R64" s="679">
        <f t="shared" si="28"/>
        <v>5</v>
      </c>
      <c r="S64" s="679">
        <f t="shared" si="28"/>
        <v>362</v>
      </c>
      <c r="T64" s="690">
        <f t="shared" si="28"/>
        <v>275</v>
      </c>
      <c r="U64" s="679">
        <f t="shared" si="28"/>
        <v>637</v>
      </c>
      <c r="V64" s="679"/>
      <c r="W64" s="679"/>
      <c r="X64" s="679"/>
      <c r="Y64" s="679"/>
      <c r="Z64" s="679"/>
      <c r="AA64" s="679"/>
      <c r="AB64" s="679"/>
      <c r="AC64" s="679"/>
      <c r="AD64" s="679"/>
      <c r="AE64" s="679"/>
      <c r="AF64" s="679"/>
      <c r="AG64" s="679"/>
      <c r="AH64" s="679"/>
      <c r="AI64" s="679"/>
      <c r="AJ64" s="679"/>
      <c r="AK64" s="679"/>
      <c r="AL64" s="679"/>
      <c r="AM64" s="679"/>
      <c r="AN64" s="679"/>
      <c r="AO64" s="679"/>
      <c r="AP64" s="679"/>
      <c r="AQ64" s="679"/>
      <c r="AR64" s="679"/>
      <c r="AS64" s="679"/>
      <c r="AT64" s="679"/>
      <c r="AU64" s="679"/>
      <c r="AV64" s="679"/>
      <c r="AW64" s="679"/>
      <c r="AX64" s="679"/>
      <c r="AY64" s="679"/>
      <c r="AZ64" s="679"/>
    </row>
    <row r="65" spans="1:52" ht="18" customHeight="1" x14ac:dyDescent="0.2">
      <c r="A65" s="1119" t="s">
        <v>358</v>
      </c>
      <c r="B65" s="467" t="s">
        <v>359</v>
      </c>
      <c r="C65" s="679">
        <v>9</v>
      </c>
      <c r="D65" s="670">
        <v>0</v>
      </c>
      <c r="E65" s="469" t="s">
        <v>335</v>
      </c>
      <c r="F65" s="679">
        <v>49</v>
      </c>
      <c r="G65" s="679">
        <f>+G74</f>
        <v>212</v>
      </c>
      <c r="H65" s="679">
        <f t="shared" ref="H65:O65" si="29">+H74</f>
        <v>417</v>
      </c>
      <c r="I65" s="679">
        <f t="shared" si="29"/>
        <v>629</v>
      </c>
      <c r="J65" s="679">
        <f t="shared" si="29"/>
        <v>196</v>
      </c>
      <c r="K65" s="679">
        <f t="shared" si="29"/>
        <v>423</v>
      </c>
      <c r="L65" s="679">
        <f t="shared" si="29"/>
        <v>619</v>
      </c>
      <c r="M65" s="679">
        <f t="shared" si="29"/>
        <v>192</v>
      </c>
      <c r="N65" s="679">
        <f t="shared" si="29"/>
        <v>410</v>
      </c>
      <c r="O65" s="679">
        <f t="shared" si="29"/>
        <v>602</v>
      </c>
      <c r="P65" s="697">
        <v>0</v>
      </c>
      <c r="Q65" s="698">
        <v>0</v>
      </c>
      <c r="R65" s="699">
        <v>0</v>
      </c>
      <c r="S65" s="679">
        <f t="shared" ref="S65:U65" si="30">+S74</f>
        <v>600</v>
      </c>
      <c r="T65" s="690">
        <f t="shared" si="30"/>
        <v>1250</v>
      </c>
      <c r="U65" s="679">
        <f t="shared" si="30"/>
        <v>1850</v>
      </c>
      <c r="V65" s="679"/>
      <c r="W65" s="679"/>
      <c r="X65" s="679"/>
      <c r="Y65" s="679"/>
      <c r="Z65" s="679"/>
      <c r="AA65" s="679"/>
      <c r="AB65" s="679"/>
      <c r="AC65" s="679"/>
      <c r="AD65" s="679"/>
      <c r="AE65" s="679"/>
      <c r="AF65" s="679"/>
      <c r="AG65" s="679"/>
      <c r="AH65" s="679"/>
      <c r="AI65" s="679"/>
      <c r="AJ65" s="679"/>
      <c r="AK65" s="679"/>
      <c r="AL65" s="679"/>
      <c r="AM65" s="679"/>
      <c r="AN65" s="679"/>
      <c r="AO65" s="679"/>
      <c r="AP65" s="679"/>
      <c r="AQ65" s="679"/>
      <c r="AR65" s="679"/>
      <c r="AS65" s="679"/>
      <c r="AT65" s="679"/>
      <c r="AU65" s="679"/>
      <c r="AV65" s="679"/>
      <c r="AW65" s="679"/>
      <c r="AX65" s="679"/>
      <c r="AY65" s="679"/>
      <c r="AZ65" s="679"/>
    </row>
    <row r="66" spans="1:52" ht="18" customHeight="1" x14ac:dyDescent="0.2">
      <c r="A66" s="1119"/>
      <c r="B66" s="467" t="s">
        <v>360</v>
      </c>
      <c r="C66" s="679"/>
      <c r="D66" s="670"/>
      <c r="E66" s="469" t="s">
        <v>338</v>
      </c>
      <c r="F66" s="679">
        <v>3</v>
      </c>
      <c r="G66" s="679">
        <f t="shared" ref="G66:O66" si="31">+G75</f>
        <v>16</v>
      </c>
      <c r="H66" s="679">
        <f t="shared" si="31"/>
        <v>21</v>
      </c>
      <c r="I66" s="679">
        <f t="shared" si="31"/>
        <v>37</v>
      </c>
      <c r="J66" s="679">
        <f t="shared" si="31"/>
        <v>15</v>
      </c>
      <c r="K66" s="679">
        <f t="shared" si="31"/>
        <v>22</v>
      </c>
      <c r="L66" s="679">
        <f t="shared" si="31"/>
        <v>37</v>
      </c>
      <c r="M66" s="679">
        <f t="shared" si="31"/>
        <v>16</v>
      </c>
      <c r="N66" s="679">
        <f t="shared" si="31"/>
        <v>24</v>
      </c>
      <c r="O66" s="679">
        <f t="shared" si="31"/>
        <v>40</v>
      </c>
      <c r="P66" s="697">
        <v>0</v>
      </c>
      <c r="Q66" s="698">
        <v>0</v>
      </c>
      <c r="R66" s="699">
        <v>0</v>
      </c>
      <c r="S66" s="679">
        <f t="shared" ref="S66:U66" si="32">+S75</f>
        <v>47</v>
      </c>
      <c r="T66" s="690">
        <f t="shared" si="32"/>
        <v>67</v>
      </c>
      <c r="U66" s="679">
        <f t="shared" si="32"/>
        <v>114</v>
      </c>
      <c r="V66" s="679"/>
      <c r="W66" s="679"/>
      <c r="X66" s="679"/>
      <c r="Y66" s="679"/>
      <c r="Z66" s="679"/>
      <c r="AA66" s="679"/>
      <c r="AB66" s="679"/>
      <c r="AC66" s="679"/>
      <c r="AD66" s="679"/>
      <c r="AE66" s="679"/>
      <c r="AF66" s="679"/>
      <c r="AG66" s="679"/>
      <c r="AH66" s="679"/>
      <c r="AI66" s="679"/>
      <c r="AJ66" s="679"/>
      <c r="AK66" s="679"/>
      <c r="AL66" s="679"/>
      <c r="AM66" s="679"/>
      <c r="AN66" s="679"/>
      <c r="AO66" s="679"/>
      <c r="AP66" s="679"/>
      <c r="AQ66" s="679"/>
      <c r="AR66" s="679"/>
      <c r="AS66" s="679"/>
      <c r="AT66" s="679"/>
      <c r="AU66" s="679"/>
      <c r="AV66" s="679"/>
      <c r="AW66" s="679"/>
      <c r="AX66" s="679"/>
      <c r="AY66" s="679"/>
      <c r="AZ66" s="679"/>
    </row>
    <row r="67" spans="1:52" ht="18" customHeight="1" x14ac:dyDescent="0.2">
      <c r="A67" s="1119"/>
      <c r="B67" s="467" t="s">
        <v>361</v>
      </c>
      <c r="C67" s="679">
        <v>0</v>
      </c>
      <c r="D67" s="670">
        <v>0</v>
      </c>
      <c r="E67" s="469" t="s">
        <v>10</v>
      </c>
      <c r="F67" s="692">
        <v>3</v>
      </c>
      <c r="G67" s="692">
        <f t="shared" ref="G67:O67" si="33">+G76</f>
        <v>17</v>
      </c>
      <c r="H67" s="692">
        <f t="shared" si="33"/>
        <v>23</v>
      </c>
      <c r="I67" s="679">
        <f t="shared" si="33"/>
        <v>40</v>
      </c>
      <c r="J67" s="692">
        <f t="shared" si="33"/>
        <v>9</v>
      </c>
      <c r="K67" s="692">
        <f t="shared" si="33"/>
        <v>29</v>
      </c>
      <c r="L67" s="679">
        <f t="shared" si="33"/>
        <v>38</v>
      </c>
      <c r="M67" s="692">
        <f t="shared" si="33"/>
        <v>13</v>
      </c>
      <c r="N67" s="692">
        <f t="shared" si="33"/>
        <v>21</v>
      </c>
      <c r="O67" s="679">
        <f t="shared" si="33"/>
        <v>34</v>
      </c>
      <c r="P67" s="697">
        <v>0</v>
      </c>
      <c r="Q67" s="698">
        <v>0</v>
      </c>
      <c r="R67" s="699">
        <v>0</v>
      </c>
      <c r="S67" s="679">
        <f t="shared" ref="S67:U67" si="34">+S76</f>
        <v>39</v>
      </c>
      <c r="T67" s="690">
        <f t="shared" si="34"/>
        <v>73</v>
      </c>
      <c r="U67" s="679">
        <f t="shared" si="34"/>
        <v>112</v>
      </c>
      <c r="V67" s="679"/>
      <c r="W67" s="679"/>
      <c r="X67" s="679"/>
      <c r="Y67" s="679"/>
      <c r="Z67" s="679"/>
      <c r="AA67" s="679"/>
      <c r="AB67" s="679"/>
      <c r="AC67" s="679"/>
      <c r="AD67" s="679"/>
      <c r="AE67" s="679"/>
      <c r="AF67" s="679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679"/>
      <c r="AS67" s="679"/>
      <c r="AT67" s="679"/>
      <c r="AU67" s="679"/>
      <c r="AV67" s="679"/>
      <c r="AW67" s="679"/>
      <c r="AX67" s="679"/>
      <c r="AY67" s="679"/>
      <c r="AZ67" s="679"/>
    </row>
    <row r="68" spans="1:52" ht="18" customHeight="1" x14ac:dyDescent="0.2">
      <c r="A68" s="1119"/>
      <c r="B68" s="467" t="s">
        <v>362</v>
      </c>
      <c r="C68" s="679"/>
      <c r="D68" s="680"/>
      <c r="E68" s="469" t="s">
        <v>363</v>
      </c>
      <c r="F68" s="692">
        <v>3</v>
      </c>
      <c r="G68" s="692">
        <f t="shared" ref="G68:O68" si="35">+G77</f>
        <v>9</v>
      </c>
      <c r="H68" s="692">
        <f t="shared" si="35"/>
        <v>8</v>
      </c>
      <c r="I68" s="679">
        <f t="shared" si="35"/>
        <v>17</v>
      </c>
      <c r="J68" s="692">
        <f t="shared" si="35"/>
        <v>6</v>
      </c>
      <c r="K68" s="692">
        <f t="shared" si="35"/>
        <v>12</v>
      </c>
      <c r="L68" s="679">
        <f t="shared" si="35"/>
        <v>18</v>
      </c>
      <c r="M68" s="697">
        <f t="shared" si="35"/>
        <v>12</v>
      </c>
      <c r="N68" s="697">
        <f t="shared" si="35"/>
        <v>10</v>
      </c>
      <c r="O68" s="679">
        <f t="shared" si="35"/>
        <v>22</v>
      </c>
      <c r="P68" s="697">
        <v>0</v>
      </c>
      <c r="Q68" s="698">
        <v>0</v>
      </c>
      <c r="R68" s="699">
        <v>0</v>
      </c>
      <c r="S68" s="679">
        <f t="shared" ref="S68:U68" si="36">+S77</f>
        <v>27</v>
      </c>
      <c r="T68" s="690">
        <f t="shared" si="36"/>
        <v>30</v>
      </c>
      <c r="U68" s="679">
        <f t="shared" si="36"/>
        <v>57</v>
      </c>
      <c r="V68" s="679"/>
      <c r="W68" s="679"/>
      <c r="X68" s="679"/>
      <c r="Y68" s="679"/>
      <c r="Z68" s="679"/>
      <c r="AA68" s="679"/>
      <c r="AB68" s="679"/>
      <c r="AC68" s="679"/>
      <c r="AD68" s="679"/>
      <c r="AE68" s="679"/>
      <c r="AF68" s="679"/>
      <c r="AG68" s="679"/>
      <c r="AH68" s="679"/>
      <c r="AI68" s="679"/>
      <c r="AJ68" s="679"/>
      <c r="AK68" s="679"/>
      <c r="AL68" s="679"/>
      <c r="AM68" s="679"/>
      <c r="AN68" s="679"/>
      <c r="AO68" s="679"/>
      <c r="AP68" s="679"/>
      <c r="AQ68" s="679"/>
      <c r="AR68" s="679"/>
      <c r="AS68" s="679"/>
      <c r="AT68" s="679"/>
      <c r="AU68" s="679"/>
      <c r="AV68" s="679"/>
      <c r="AW68" s="679"/>
      <c r="AX68" s="679"/>
      <c r="AY68" s="679"/>
      <c r="AZ68" s="679"/>
    </row>
    <row r="69" spans="1:52" ht="18" customHeight="1" x14ac:dyDescent="0.2">
      <c r="A69" s="1119"/>
      <c r="B69" s="443"/>
      <c r="C69" s="679"/>
      <c r="D69" s="705"/>
      <c r="E69" s="469"/>
      <c r="F69" s="679"/>
      <c r="G69" s="679"/>
      <c r="H69" s="679"/>
      <c r="I69" s="679"/>
      <c r="J69" s="679"/>
      <c r="K69" s="679"/>
      <c r="L69" s="679"/>
      <c r="M69" s="679"/>
      <c r="N69" s="679"/>
      <c r="O69" s="679"/>
      <c r="P69" s="691"/>
      <c r="Q69" s="691"/>
      <c r="R69" s="691"/>
      <c r="S69" s="679"/>
      <c r="T69" s="690"/>
      <c r="U69" s="679"/>
      <c r="V69" s="679"/>
      <c r="W69" s="679"/>
      <c r="X69" s="679"/>
      <c r="Y69" s="679"/>
      <c r="Z69" s="679"/>
      <c r="AA69" s="679"/>
      <c r="AB69" s="679"/>
      <c r="AC69" s="679"/>
      <c r="AD69" s="679"/>
      <c r="AE69" s="679"/>
      <c r="AF69" s="679"/>
      <c r="AG69" s="679"/>
      <c r="AH69" s="679"/>
      <c r="AI69" s="679"/>
      <c r="AJ69" s="679"/>
      <c r="AK69" s="679"/>
      <c r="AL69" s="679"/>
      <c r="AM69" s="679"/>
      <c r="AN69" s="679"/>
      <c r="AO69" s="679"/>
      <c r="AP69" s="679"/>
      <c r="AQ69" s="679"/>
      <c r="AR69" s="679"/>
      <c r="AS69" s="679"/>
      <c r="AT69" s="679"/>
      <c r="AU69" s="679"/>
      <c r="AV69" s="679"/>
      <c r="AW69" s="679"/>
      <c r="AX69" s="679"/>
      <c r="AY69" s="679"/>
      <c r="AZ69" s="679"/>
    </row>
    <row r="70" spans="1:52" ht="18" customHeight="1" x14ac:dyDescent="0.2">
      <c r="A70" s="1119"/>
      <c r="B70" s="466" t="s">
        <v>364</v>
      </c>
      <c r="C70" s="460">
        <v>22</v>
      </c>
      <c r="D70" s="670">
        <v>0</v>
      </c>
      <c r="E70" s="689"/>
      <c r="F70" s="460">
        <f>SUM(F72:F77)</f>
        <v>269</v>
      </c>
      <c r="G70" s="460">
        <f t="shared" ref="G70:U70" si="37">SUM(G72:G77)</f>
        <v>1385</v>
      </c>
      <c r="H70" s="460">
        <f t="shared" si="37"/>
        <v>1838</v>
      </c>
      <c r="I70" s="460">
        <f t="shared" si="37"/>
        <v>3223</v>
      </c>
      <c r="J70" s="460">
        <f t="shared" si="37"/>
        <v>1357</v>
      </c>
      <c r="K70" s="460">
        <f t="shared" si="37"/>
        <v>1952</v>
      </c>
      <c r="L70" s="460">
        <f t="shared" si="37"/>
        <v>3309</v>
      </c>
      <c r="M70" s="460">
        <f t="shared" si="37"/>
        <v>1413</v>
      </c>
      <c r="N70" s="460">
        <f t="shared" si="37"/>
        <v>1850</v>
      </c>
      <c r="O70" s="460">
        <f t="shared" si="37"/>
        <v>3263</v>
      </c>
      <c r="P70" s="460">
        <f t="shared" si="37"/>
        <v>0</v>
      </c>
      <c r="Q70" s="460">
        <f t="shared" si="37"/>
        <v>0</v>
      </c>
      <c r="R70" s="460">
        <f t="shared" si="37"/>
        <v>0</v>
      </c>
      <c r="S70" s="460">
        <f t="shared" si="37"/>
        <v>4155</v>
      </c>
      <c r="T70" s="685">
        <f t="shared" si="37"/>
        <v>5640</v>
      </c>
      <c r="U70" s="460">
        <f t="shared" si="37"/>
        <v>9795</v>
      </c>
      <c r="V70" s="672">
        <v>22</v>
      </c>
      <c r="W70" s="672">
        <v>4</v>
      </c>
      <c r="X70" s="672">
        <v>24</v>
      </c>
      <c r="Y70" s="673">
        <v>1</v>
      </c>
      <c r="Z70" s="673">
        <v>0</v>
      </c>
      <c r="AA70" s="672">
        <v>730</v>
      </c>
      <c r="AB70" s="672">
        <v>28</v>
      </c>
      <c r="AC70" s="673">
        <v>0</v>
      </c>
      <c r="AD70" s="672">
        <v>9</v>
      </c>
      <c r="AE70" s="672">
        <v>598</v>
      </c>
      <c r="AF70" s="672">
        <v>220</v>
      </c>
      <c r="AG70" s="460">
        <v>818</v>
      </c>
      <c r="AH70" s="672">
        <v>78</v>
      </c>
      <c r="AI70" s="673">
        <v>0</v>
      </c>
      <c r="AJ70" s="672">
        <v>6</v>
      </c>
      <c r="AK70" s="672">
        <v>24</v>
      </c>
      <c r="AL70" s="672">
        <v>36</v>
      </c>
      <c r="AM70" s="460">
        <v>144</v>
      </c>
      <c r="AN70" s="672">
        <v>22</v>
      </c>
      <c r="AO70" s="672">
        <v>48</v>
      </c>
      <c r="AP70" s="672">
        <v>22</v>
      </c>
      <c r="AQ70" s="672">
        <v>22</v>
      </c>
      <c r="AR70" s="672">
        <v>22</v>
      </c>
      <c r="AS70" s="672">
        <v>9</v>
      </c>
      <c r="AT70" s="672">
        <v>9</v>
      </c>
      <c r="AU70" s="673">
        <v>14</v>
      </c>
      <c r="AV70" s="672">
        <v>9</v>
      </c>
      <c r="AW70" s="672">
        <v>4</v>
      </c>
      <c r="AX70" s="672">
        <v>10</v>
      </c>
      <c r="AY70" s="672">
        <v>0</v>
      </c>
      <c r="AZ70" s="672">
        <v>9</v>
      </c>
    </row>
    <row r="71" spans="1:52" ht="18" customHeight="1" x14ac:dyDescent="0.2">
      <c r="A71" s="1119"/>
      <c r="B71" s="443"/>
      <c r="C71" s="679"/>
      <c r="D71" s="680"/>
      <c r="E71" s="469"/>
      <c r="F71" s="679"/>
      <c r="G71" s="679"/>
      <c r="H71" s="679"/>
      <c r="I71" s="679"/>
      <c r="J71" s="679"/>
      <c r="K71" s="679"/>
      <c r="L71" s="679"/>
      <c r="M71" s="679"/>
      <c r="N71" s="679"/>
      <c r="O71" s="679"/>
      <c r="P71" s="679"/>
      <c r="Q71" s="679"/>
      <c r="R71" s="679"/>
      <c r="S71" s="679"/>
      <c r="T71" s="690"/>
      <c r="U71" s="679"/>
      <c r="V71" s="692"/>
      <c r="W71" s="692"/>
      <c r="X71" s="692"/>
      <c r="Y71" s="692"/>
      <c r="Z71" s="692"/>
      <c r="AA71" s="692"/>
      <c r="AB71" s="692"/>
      <c r="AC71" s="692"/>
      <c r="AD71" s="692"/>
      <c r="AE71" s="692"/>
      <c r="AF71" s="692"/>
      <c r="AG71" s="679"/>
      <c r="AH71" s="692"/>
      <c r="AI71" s="692"/>
      <c r="AJ71" s="692"/>
      <c r="AK71" s="692"/>
      <c r="AL71" s="692"/>
      <c r="AM71" s="679"/>
      <c r="AN71" s="692"/>
      <c r="AO71" s="692"/>
      <c r="AP71" s="692"/>
      <c r="AQ71" s="692"/>
      <c r="AR71" s="692"/>
      <c r="AS71" s="692"/>
      <c r="AT71" s="692"/>
      <c r="AU71" s="692"/>
      <c r="AV71" s="692"/>
      <c r="AW71" s="692"/>
      <c r="AX71" s="692"/>
      <c r="AY71" s="692"/>
      <c r="AZ71" s="692"/>
    </row>
    <row r="72" spans="1:52" ht="18" customHeight="1" x14ac:dyDescent="0.2">
      <c r="A72" s="1119"/>
      <c r="B72" s="467" t="s">
        <v>357</v>
      </c>
      <c r="C72" s="679">
        <v>22</v>
      </c>
      <c r="D72" s="670">
        <v>0</v>
      </c>
      <c r="E72" s="469" t="s">
        <v>329</v>
      </c>
      <c r="F72" s="679">
        <v>197</v>
      </c>
      <c r="G72" s="679">
        <v>1065</v>
      </c>
      <c r="H72" s="679">
        <v>1311</v>
      </c>
      <c r="I72" s="679">
        <v>2376</v>
      </c>
      <c r="J72" s="679">
        <v>1073</v>
      </c>
      <c r="K72" s="692">
        <v>1416</v>
      </c>
      <c r="L72" s="679">
        <v>2489</v>
      </c>
      <c r="M72" s="679">
        <v>1107</v>
      </c>
      <c r="N72" s="679">
        <v>1351</v>
      </c>
      <c r="O72" s="679">
        <v>2458</v>
      </c>
      <c r="P72" s="697"/>
      <c r="Q72" s="698"/>
      <c r="R72" s="699"/>
      <c r="S72" s="679">
        <v>3245</v>
      </c>
      <c r="T72" s="690">
        <v>4078</v>
      </c>
      <c r="U72" s="679">
        <v>7323</v>
      </c>
      <c r="V72" s="692"/>
      <c r="W72" s="692"/>
      <c r="X72" s="692"/>
      <c r="Y72" s="692"/>
      <c r="Z72" s="692"/>
      <c r="AA72" s="692"/>
      <c r="AB72" s="692"/>
      <c r="AC72" s="692"/>
      <c r="AD72" s="692"/>
      <c r="AE72" s="692"/>
      <c r="AF72" s="692"/>
      <c r="AG72" s="679"/>
      <c r="AH72" s="692"/>
      <c r="AI72" s="692"/>
      <c r="AJ72" s="692"/>
      <c r="AK72" s="692"/>
      <c r="AL72" s="692"/>
      <c r="AM72" s="679"/>
      <c r="AN72" s="692"/>
      <c r="AO72" s="692"/>
      <c r="AP72" s="692"/>
      <c r="AQ72" s="692"/>
      <c r="AR72" s="692"/>
      <c r="AS72" s="692"/>
      <c r="AT72" s="692"/>
      <c r="AU72" s="692"/>
      <c r="AV72" s="692"/>
      <c r="AW72" s="692"/>
      <c r="AX72" s="692"/>
      <c r="AY72" s="692"/>
      <c r="AZ72" s="692"/>
    </row>
    <row r="73" spans="1:52" ht="18" customHeight="1" x14ac:dyDescent="0.2">
      <c r="A73" s="1119"/>
      <c r="B73" s="467"/>
      <c r="C73" s="679"/>
      <c r="D73" s="680"/>
      <c r="E73" s="469" t="s">
        <v>331</v>
      </c>
      <c r="F73" s="679">
        <v>15</v>
      </c>
      <c r="G73" s="679">
        <v>66</v>
      </c>
      <c r="H73" s="679">
        <v>58</v>
      </c>
      <c r="I73" s="679">
        <v>124</v>
      </c>
      <c r="J73" s="679">
        <v>58</v>
      </c>
      <c r="K73" s="679">
        <v>50</v>
      </c>
      <c r="L73" s="679">
        <v>108</v>
      </c>
      <c r="M73" s="679">
        <v>73</v>
      </c>
      <c r="N73" s="679">
        <v>34</v>
      </c>
      <c r="O73" s="679">
        <v>107</v>
      </c>
      <c r="P73" s="697"/>
      <c r="Q73" s="698"/>
      <c r="R73" s="699"/>
      <c r="S73" s="679">
        <v>197</v>
      </c>
      <c r="T73" s="690">
        <v>142</v>
      </c>
      <c r="U73" s="679">
        <v>339</v>
      </c>
      <c r="V73" s="692"/>
      <c r="W73" s="692"/>
      <c r="X73" s="692"/>
      <c r="Y73" s="692"/>
      <c r="Z73" s="692"/>
      <c r="AA73" s="692"/>
      <c r="AB73" s="692"/>
      <c r="AC73" s="692"/>
      <c r="AD73" s="692"/>
      <c r="AE73" s="692"/>
      <c r="AF73" s="692"/>
      <c r="AG73" s="679"/>
      <c r="AH73" s="692"/>
      <c r="AI73" s="692"/>
      <c r="AJ73" s="692"/>
      <c r="AK73" s="692"/>
      <c r="AL73" s="692"/>
      <c r="AM73" s="679"/>
      <c r="AN73" s="692"/>
      <c r="AO73" s="692"/>
      <c r="AP73" s="692"/>
      <c r="AQ73" s="692"/>
      <c r="AR73" s="692"/>
      <c r="AS73" s="692"/>
      <c r="AT73" s="692"/>
      <c r="AU73" s="692"/>
      <c r="AV73" s="692"/>
      <c r="AW73" s="692"/>
      <c r="AX73" s="692"/>
      <c r="AY73" s="692"/>
      <c r="AZ73" s="692"/>
    </row>
    <row r="74" spans="1:52" ht="18" customHeight="1" x14ac:dyDescent="0.2">
      <c r="A74" s="1119"/>
      <c r="B74" s="467" t="s">
        <v>361</v>
      </c>
      <c r="C74" s="670">
        <v>0</v>
      </c>
      <c r="D74" s="670">
        <v>0</v>
      </c>
      <c r="E74" s="469" t="s">
        <v>335</v>
      </c>
      <c r="F74" s="679">
        <v>48</v>
      </c>
      <c r="G74" s="679">
        <v>212</v>
      </c>
      <c r="H74" s="679">
        <v>417</v>
      </c>
      <c r="I74" s="679">
        <v>629</v>
      </c>
      <c r="J74" s="679">
        <v>196</v>
      </c>
      <c r="K74" s="679">
        <v>423</v>
      </c>
      <c r="L74" s="679">
        <v>619</v>
      </c>
      <c r="M74" s="679">
        <v>192</v>
      </c>
      <c r="N74" s="679">
        <v>410</v>
      </c>
      <c r="O74" s="679">
        <v>602</v>
      </c>
      <c r="P74" s="697"/>
      <c r="Q74" s="698"/>
      <c r="R74" s="699"/>
      <c r="S74" s="670">
        <v>600</v>
      </c>
      <c r="T74" s="643">
        <v>1250</v>
      </c>
      <c r="U74" s="691">
        <v>1850</v>
      </c>
      <c r="V74" s="692"/>
      <c r="W74" s="692"/>
      <c r="X74" s="692"/>
      <c r="Y74" s="692"/>
      <c r="Z74" s="692"/>
      <c r="AA74" s="692"/>
      <c r="AB74" s="692"/>
      <c r="AC74" s="692"/>
      <c r="AD74" s="692"/>
      <c r="AE74" s="692"/>
      <c r="AF74" s="692"/>
      <c r="AG74" s="679"/>
      <c r="AH74" s="692"/>
      <c r="AI74" s="692"/>
      <c r="AJ74" s="692"/>
      <c r="AK74" s="692"/>
      <c r="AL74" s="692"/>
      <c r="AM74" s="679"/>
      <c r="AN74" s="692"/>
      <c r="AO74" s="692"/>
      <c r="AP74" s="692"/>
      <c r="AQ74" s="692"/>
      <c r="AR74" s="692"/>
      <c r="AS74" s="692"/>
      <c r="AT74" s="692"/>
      <c r="AU74" s="692"/>
      <c r="AV74" s="692"/>
      <c r="AW74" s="692"/>
      <c r="AX74" s="692"/>
      <c r="AY74" s="692"/>
      <c r="AZ74" s="692"/>
    </row>
    <row r="75" spans="1:52" ht="18" customHeight="1" x14ac:dyDescent="0.2">
      <c r="A75" s="1119"/>
      <c r="B75" s="467" t="s">
        <v>365</v>
      </c>
      <c r="C75" s="679"/>
      <c r="D75" s="680"/>
      <c r="E75" s="469" t="s">
        <v>338</v>
      </c>
      <c r="F75" s="679">
        <v>3</v>
      </c>
      <c r="G75" s="679">
        <v>16</v>
      </c>
      <c r="H75" s="679">
        <v>21</v>
      </c>
      <c r="I75" s="679">
        <v>37</v>
      </c>
      <c r="J75" s="679">
        <v>15</v>
      </c>
      <c r="K75" s="679">
        <v>22</v>
      </c>
      <c r="L75" s="679">
        <v>37</v>
      </c>
      <c r="M75" s="679">
        <v>16</v>
      </c>
      <c r="N75" s="679">
        <v>24</v>
      </c>
      <c r="O75" s="679">
        <v>40</v>
      </c>
      <c r="P75" s="697"/>
      <c r="Q75" s="698"/>
      <c r="R75" s="699"/>
      <c r="S75" s="691">
        <v>47</v>
      </c>
      <c r="T75" s="705">
        <v>67</v>
      </c>
      <c r="U75" s="691">
        <v>114</v>
      </c>
      <c r="V75" s="692"/>
      <c r="W75" s="692"/>
      <c r="X75" s="692"/>
      <c r="Y75" s="692"/>
      <c r="Z75" s="692"/>
      <c r="AA75" s="692"/>
      <c r="AB75" s="692"/>
      <c r="AC75" s="692"/>
      <c r="AD75" s="692"/>
      <c r="AE75" s="692"/>
      <c r="AF75" s="692"/>
      <c r="AG75" s="679"/>
      <c r="AH75" s="692"/>
      <c r="AI75" s="692"/>
      <c r="AJ75" s="692"/>
      <c r="AK75" s="692"/>
      <c r="AL75" s="692"/>
      <c r="AM75" s="679"/>
      <c r="AN75" s="692"/>
      <c r="AO75" s="692"/>
      <c r="AP75" s="692"/>
      <c r="AQ75" s="692"/>
      <c r="AR75" s="692"/>
      <c r="AS75" s="692"/>
      <c r="AT75" s="692"/>
      <c r="AU75" s="692"/>
      <c r="AV75" s="692"/>
      <c r="AW75" s="692"/>
      <c r="AX75" s="692"/>
      <c r="AY75" s="692"/>
      <c r="AZ75" s="692"/>
    </row>
    <row r="76" spans="1:52" ht="18" customHeight="1" x14ac:dyDescent="0.2">
      <c r="A76" s="1119"/>
      <c r="B76" s="467"/>
      <c r="C76" s="679"/>
      <c r="D76" s="680"/>
      <c r="E76" s="469" t="s">
        <v>628</v>
      </c>
      <c r="F76" s="692">
        <v>3</v>
      </c>
      <c r="G76" s="692">
        <v>17</v>
      </c>
      <c r="H76" s="692">
        <v>23</v>
      </c>
      <c r="I76" s="679">
        <v>40</v>
      </c>
      <c r="J76" s="692">
        <v>9</v>
      </c>
      <c r="K76" s="692">
        <v>29</v>
      </c>
      <c r="L76" s="679">
        <v>38</v>
      </c>
      <c r="M76" s="692">
        <v>13</v>
      </c>
      <c r="N76" s="692">
        <v>21</v>
      </c>
      <c r="O76" s="679">
        <v>34</v>
      </c>
      <c r="P76" s="697"/>
      <c r="Q76" s="698"/>
      <c r="R76" s="699"/>
      <c r="S76" s="691">
        <v>39</v>
      </c>
      <c r="T76" s="705">
        <v>73</v>
      </c>
      <c r="U76" s="691">
        <v>112</v>
      </c>
      <c r="V76" s="692"/>
      <c r="W76" s="692"/>
      <c r="X76" s="692"/>
      <c r="Y76" s="692"/>
      <c r="Z76" s="692"/>
      <c r="AA76" s="692"/>
      <c r="AB76" s="692"/>
      <c r="AC76" s="692"/>
      <c r="AD76" s="692"/>
      <c r="AE76" s="692"/>
      <c r="AF76" s="692"/>
      <c r="AG76" s="679"/>
      <c r="AH76" s="692"/>
      <c r="AI76" s="692"/>
      <c r="AJ76" s="692"/>
      <c r="AK76" s="692"/>
      <c r="AL76" s="692"/>
      <c r="AM76" s="679"/>
      <c r="AN76" s="692"/>
      <c r="AO76" s="692"/>
      <c r="AP76" s="692"/>
      <c r="AQ76" s="692"/>
      <c r="AR76" s="692"/>
      <c r="AS76" s="692"/>
      <c r="AT76" s="692"/>
      <c r="AU76" s="692"/>
      <c r="AV76" s="692"/>
      <c r="AW76" s="692"/>
      <c r="AX76" s="692"/>
      <c r="AY76" s="692"/>
      <c r="AZ76" s="692"/>
    </row>
    <row r="77" spans="1:52" ht="18" customHeight="1" x14ac:dyDescent="0.2">
      <c r="A77" s="1119"/>
      <c r="B77" s="467"/>
      <c r="C77" s="679"/>
      <c r="D77" s="680"/>
      <c r="E77" s="469" t="s">
        <v>363</v>
      </c>
      <c r="F77" s="692">
        <v>3</v>
      </c>
      <c r="G77" s="692">
        <v>9</v>
      </c>
      <c r="H77" s="692">
        <v>8</v>
      </c>
      <c r="I77" s="679">
        <v>17</v>
      </c>
      <c r="J77" s="692">
        <v>6</v>
      </c>
      <c r="K77" s="692">
        <v>12</v>
      </c>
      <c r="L77" s="679">
        <v>18</v>
      </c>
      <c r="M77" s="697">
        <v>12</v>
      </c>
      <c r="N77" s="697">
        <v>10</v>
      </c>
      <c r="O77" s="679">
        <v>22</v>
      </c>
      <c r="P77" s="697"/>
      <c r="Q77" s="698"/>
      <c r="R77" s="699"/>
      <c r="S77" s="691">
        <v>27</v>
      </c>
      <c r="T77" s="705">
        <v>30</v>
      </c>
      <c r="U77" s="691">
        <v>57</v>
      </c>
      <c r="V77" s="692"/>
      <c r="W77" s="692"/>
      <c r="X77" s="692"/>
      <c r="Y77" s="692"/>
      <c r="Z77" s="692"/>
      <c r="AA77" s="692"/>
      <c r="AB77" s="692"/>
      <c r="AC77" s="692"/>
      <c r="AD77" s="692"/>
      <c r="AE77" s="692"/>
      <c r="AF77" s="692"/>
      <c r="AG77" s="679"/>
      <c r="AH77" s="692"/>
      <c r="AI77" s="692"/>
      <c r="AJ77" s="692"/>
      <c r="AK77" s="692"/>
      <c r="AL77" s="692"/>
      <c r="AM77" s="679"/>
      <c r="AN77" s="692"/>
      <c r="AO77" s="692"/>
      <c r="AP77" s="692"/>
      <c r="AQ77" s="692"/>
      <c r="AR77" s="692"/>
      <c r="AS77" s="692"/>
      <c r="AT77" s="692"/>
      <c r="AU77" s="692"/>
      <c r="AV77" s="692"/>
      <c r="AW77" s="692"/>
      <c r="AX77" s="692"/>
      <c r="AY77" s="692"/>
      <c r="AZ77" s="692"/>
    </row>
    <row r="78" spans="1:52" ht="18" customHeight="1" x14ac:dyDescent="0.2">
      <c r="A78" s="1119"/>
      <c r="B78" s="443"/>
      <c r="C78" s="679"/>
      <c r="D78" s="680"/>
      <c r="E78" s="46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90"/>
      <c r="U78" s="679"/>
      <c r="V78" s="692"/>
      <c r="W78" s="692"/>
      <c r="X78" s="692"/>
      <c r="Y78" s="692"/>
      <c r="Z78" s="692"/>
      <c r="AA78" s="692"/>
      <c r="AB78" s="692"/>
      <c r="AC78" s="692"/>
      <c r="AD78" s="692"/>
      <c r="AE78" s="692"/>
      <c r="AF78" s="692"/>
      <c r="AG78" s="679"/>
      <c r="AH78" s="692"/>
      <c r="AI78" s="692"/>
      <c r="AJ78" s="692"/>
      <c r="AK78" s="692"/>
      <c r="AL78" s="692"/>
      <c r="AM78" s="679"/>
      <c r="AN78" s="692"/>
      <c r="AO78" s="692"/>
      <c r="AP78" s="692"/>
      <c r="AQ78" s="692"/>
      <c r="AR78" s="692"/>
      <c r="AS78" s="692"/>
      <c r="AT78" s="692"/>
      <c r="AU78" s="692"/>
      <c r="AV78" s="692"/>
      <c r="AW78" s="692"/>
      <c r="AX78" s="692"/>
      <c r="AY78" s="692"/>
      <c r="AZ78" s="692"/>
    </row>
    <row r="79" spans="1:52" ht="18" customHeight="1" x14ac:dyDescent="0.2">
      <c r="A79" s="1119"/>
      <c r="B79" s="466" t="s">
        <v>351</v>
      </c>
      <c r="C79" s="460">
        <v>9</v>
      </c>
      <c r="D79" s="670">
        <v>0</v>
      </c>
      <c r="E79" s="689"/>
      <c r="F79" s="460">
        <f>SUM(F81:F82)</f>
        <v>61</v>
      </c>
      <c r="G79" s="460">
        <f t="shared" ref="G79:U79" si="38">SUM(G81:G82)</f>
        <v>240</v>
      </c>
      <c r="H79" s="460">
        <f t="shared" si="38"/>
        <v>182</v>
      </c>
      <c r="I79" s="460">
        <f t="shared" si="38"/>
        <v>422</v>
      </c>
      <c r="J79" s="460">
        <f t="shared" si="38"/>
        <v>207</v>
      </c>
      <c r="K79" s="460">
        <f t="shared" si="38"/>
        <v>191</v>
      </c>
      <c r="L79" s="460">
        <f t="shared" si="38"/>
        <v>398</v>
      </c>
      <c r="M79" s="460">
        <f t="shared" si="38"/>
        <v>207</v>
      </c>
      <c r="N79" s="460">
        <f t="shared" si="38"/>
        <v>221</v>
      </c>
      <c r="O79" s="460">
        <f t="shared" si="38"/>
        <v>428</v>
      </c>
      <c r="P79" s="460">
        <f t="shared" si="38"/>
        <v>126</v>
      </c>
      <c r="Q79" s="460">
        <f t="shared" si="38"/>
        <v>133</v>
      </c>
      <c r="R79" s="460">
        <f t="shared" si="38"/>
        <v>259</v>
      </c>
      <c r="S79" s="460">
        <f t="shared" si="38"/>
        <v>780</v>
      </c>
      <c r="T79" s="685">
        <f t="shared" si="38"/>
        <v>727</v>
      </c>
      <c r="U79" s="460">
        <f t="shared" si="38"/>
        <v>1507</v>
      </c>
      <c r="V79" s="674">
        <v>9</v>
      </c>
      <c r="W79" s="674">
        <v>1</v>
      </c>
      <c r="X79" s="674">
        <v>9</v>
      </c>
      <c r="Y79" s="673">
        <v>0</v>
      </c>
      <c r="Z79" s="673">
        <v>0</v>
      </c>
      <c r="AA79" s="674">
        <v>149</v>
      </c>
      <c r="AB79" s="674">
        <v>4</v>
      </c>
      <c r="AC79" s="673">
        <v>0</v>
      </c>
      <c r="AD79" s="674">
        <v>0</v>
      </c>
      <c r="AE79" s="674">
        <v>125</v>
      </c>
      <c r="AF79" s="674">
        <v>47</v>
      </c>
      <c r="AG79" s="673">
        <v>172</v>
      </c>
      <c r="AH79" s="674">
        <v>19</v>
      </c>
      <c r="AI79" s="673">
        <v>0</v>
      </c>
      <c r="AJ79" s="674">
        <v>4</v>
      </c>
      <c r="AK79" s="674">
        <v>8</v>
      </c>
      <c r="AL79" s="674">
        <v>15</v>
      </c>
      <c r="AM79" s="673">
        <v>46</v>
      </c>
      <c r="AN79" s="674">
        <v>9</v>
      </c>
      <c r="AO79" s="674">
        <v>4</v>
      </c>
      <c r="AP79" s="674">
        <v>9</v>
      </c>
      <c r="AQ79" s="674">
        <v>9</v>
      </c>
      <c r="AR79" s="674">
        <v>9</v>
      </c>
      <c r="AS79" s="673">
        <v>0</v>
      </c>
      <c r="AT79" s="674">
        <v>0</v>
      </c>
      <c r="AU79" s="673">
        <v>1</v>
      </c>
      <c r="AV79" s="673">
        <v>0</v>
      </c>
      <c r="AW79" s="673">
        <v>0</v>
      </c>
      <c r="AX79" s="673">
        <v>2</v>
      </c>
      <c r="AY79" s="673">
        <v>0</v>
      </c>
      <c r="AZ79" s="673">
        <v>1</v>
      </c>
    </row>
    <row r="80" spans="1:52" ht="18" customHeight="1" x14ac:dyDescent="0.2">
      <c r="A80" s="447"/>
      <c r="B80" s="443"/>
      <c r="C80" s="679"/>
      <c r="D80" s="680"/>
      <c r="E80" s="469"/>
      <c r="F80" s="679"/>
      <c r="G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79"/>
      <c r="S80" s="679"/>
      <c r="T80" s="690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79"/>
      <c r="AS80" s="679"/>
      <c r="AT80" s="679"/>
      <c r="AU80" s="679"/>
      <c r="AV80" s="679"/>
      <c r="AW80" s="679"/>
      <c r="AX80" s="679"/>
      <c r="AY80" s="679"/>
      <c r="AZ80" s="679"/>
    </row>
    <row r="81" spans="1:52" ht="18" customHeight="1" x14ac:dyDescent="0.2">
      <c r="A81" s="447"/>
      <c r="B81" s="467" t="s">
        <v>357</v>
      </c>
      <c r="C81" s="679">
        <v>9</v>
      </c>
      <c r="D81" s="670">
        <v>0</v>
      </c>
      <c r="E81" s="469" t="s">
        <v>329</v>
      </c>
      <c r="F81" s="692">
        <v>41</v>
      </c>
      <c r="G81" s="692">
        <v>178</v>
      </c>
      <c r="H81" s="679">
        <v>148</v>
      </c>
      <c r="I81" s="692">
        <v>326</v>
      </c>
      <c r="J81" s="692">
        <v>156</v>
      </c>
      <c r="K81" s="692">
        <v>153</v>
      </c>
      <c r="L81" s="692">
        <v>309</v>
      </c>
      <c r="M81" s="692">
        <v>156</v>
      </c>
      <c r="N81" s="692">
        <v>164</v>
      </c>
      <c r="O81" s="692">
        <v>320</v>
      </c>
      <c r="P81" s="692">
        <v>125</v>
      </c>
      <c r="Q81" s="692">
        <v>129</v>
      </c>
      <c r="R81" s="692">
        <v>254</v>
      </c>
      <c r="S81" s="679">
        <v>615</v>
      </c>
      <c r="T81" s="690">
        <v>594</v>
      </c>
      <c r="U81" s="679">
        <v>1209</v>
      </c>
      <c r="V81" s="679"/>
      <c r="W81" s="679"/>
      <c r="X81" s="679"/>
      <c r="Y81" s="679"/>
      <c r="Z81" s="679"/>
      <c r="AA81" s="679"/>
      <c r="AB81" s="679"/>
      <c r="AC81" s="679"/>
      <c r="AD81" s="679"/>
      <c r="AE81" s="679"/>
      <c r="AF81" s="679"/>
      <c r="AG81" s="679"/>
      <c r="AH81" s="679"/>
      <c r="AI81" s="679"/>
      <c r="AJ81" s="679"/>
      <c r="AK81" s="679"/>
      <c r="AL81" s="679"/>
      <c r="AM81" s="679"/>
      <c r="AN81" s="679"/>
      <c r="AO81" s="679"/>
      <c r="AP81" s="679"/>
      <c r="AQ81" s="679"/>
      <c r="AR81" s="679"/>
      <c r="AS81" s="679"/>
      <c r="AT81" s="679"/>
      <c r="AU81" s="679"/>
      <c r="AV81" s="679"/>
      <c r="AW81" s="679"/>
      <c r="AX81" s="679"/>
      <c r="AY81" s="679"/>
      <c r="AZ81" s="679"/>
    </row>
    <row r="82" spans="1:52" ht="18" customHeight="1" x14ac:dyDescent="0.2">
      <c r="A82" s="447"/>
      <c r="B82" s="467" t="s">
        <v>366</v>
      </c>
      <c r="C82" s="670">
        <v>0</v>
      </c>
      <c r="D82" s="670">
        <v>0</v>
      </c>
      <c r="E82" s="469" t="s">
        <v>331</v>
      </c>
      <c r="F82" s="692">
        <v>20</v>
      </c>
      <c r="G82" s="692">
        <v>62</v>
      </c>
      <c r="H82" s="692">
        <v>34</v>
      </c>
      <c r="I82" s="692">
        <v>96</v>
      </c>
      <c r="J82" s="692">
        <v>51</v>
      </c>
      <c r="K82" s="692">
        <v>38</v>
      </c>
      <c r="L82" s="692">
        <v>89</v>
      </c>
      <c r="M82" s="692">
        <v>51</v>
      </c>
      <c r="N82" s="692">
        <v>57</v>
      </c>
      <c r="O82" s="692">
        <v>108</v>
      </c>
      <c r="P82" s="670">
        <v>1</v>
      </c>
      <c r="Q82" s="670">
        <v>4</v>
      </c>
      <c r="R82" s="692">
        <v>5</v>
      </c>
      <c r="S82" s="679">
        <v>165</v>
      </c>
      <c r="T82" s="690">
        <v>133</v>
      </c>
      <c r="U82" s="679">
        <v>298</v>
      </c>
      <c r="V82" s="679"/>
      <c r="W82" s="679"/>
      <c r="X82" s="679"/>
      <c r="Y82" s="679"/>
      <c r="Z82" s="679"/>
      <c r="AA82" s="679"/>
      <c r="AB82" s="679"/>
      <c r="AC82" s="679"/>
      <c r="AD82" s="679"/>
      <c r="AE82" s="679"/>
      <c r="AF82" s="679"/>
      <c r="AG82" s="679"/>
      <c r="AH82" s="679"/>
      <c r="AI82" s="679"/>
      <c r="AJ82" s="679"/>
      <c r="AK82" s="679"/>
      <c r="AL82" s="679"/>
      <c r="AM82" s="679"/>
      <c r="AN82" s="679"/>
      <c r="AO82" s="679"/>
      <c r="AP82" s="679"/>
      <c r="AQ82" s="679"/>
      <c r="AR82" s="679"/>
      <c r="AS82" s="679"/>
      <c r="AT82" s="679"/>
      <c r="AU82" s="679"/>
      <c r="AV82" s="679"/>
      <c r="AW82" s="679"/>
      <c r="AX82" s="679"/>
      <c r="AY82" s="679"/>
      <c r="AZ82" s="679"/>
    </row>
    <row r="83" spans="1:52" ht="18" customHeight="1" x14ac:dyDescent="0.2">
      <c r="A83" s="447"/>
      <c r="B83" s="467" t="s">
        <v>365</v>
      </c>
      <c r="C83" s="700"/>
      <c r="D83" s="680"/>
      <c r="E83" s="469"/>
      <c r="F83" s="706"/>
      <c r="G83" s="706"/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  <c r="S83" s="706"/>
      <c r="T83" s="707"/>
      <c r="U83" s="708"/>
      <c r="V83" s="679"/>
      <c r="W83" s="679"/>
      <c r="X83" s="679"/>
      <c r="Y83" s="679"/>
      <c r="Z83" s="679"/>
      <c r="AA83" s="679"/>
      <c r="AB83" s="679"/>
      <c r="AC83" s="679"/>
      <c r="AD83" s="679"/>
      <c r="AE83" s="679"/>
      <c r="AF83" s="679"/>
      <c r="AG83" s="679"/>
      <c r="AH83" s="679"/>
      <c r="AI83" s="679"/>
      <c r="AJ83" s="679"/>
      <c r="AK83" s="679"/>
      <c r="AL83" s="679"/>
      <c r="AM83" s="679"/>
      <c r="AN83" s="679"/>
      <c r="AO83" s="679"/>
      <c r="AP83" s="679"/>
      <c r="AQ83" s="679"/>
      <c r="AR83" s="679"/>
      <c r="AS83" s="679"/>
      <c r="AT83" s="679"/>
      <c r="AU83" s="679"/>
      <c r="AV83" s="679"/>
      <c r="AW83" s="679"/>
      <c r="AX83" s="679"/>
      <c r="AY83" s="679"/>
      <c r="AZ83" s="679"/>
    </row>
    <row r="84" spans="1:52" ht="18" customHeight="1" x14ac:dyDescent="0.2">
      <c r="A84" s="470"/>
      <c r="B84" s="474"/>
      <c r="C84" s="709"/>
      <c r="D84" s="676"/>
      <c r="E84" s="701"/>
      <c r="F84" s="710"/>
      <c r="G84" s="710"/>
      <c r="H84" s="710"/>
      <c r="I84" s="675"/>
      <c r="J84" s="710"/>
      <c r="K84" s="710"/>
      <c r="L84" s="675"/>
      <c r="M84" s="710"/>
      <c r="N84" s="710"/>
      <c r="O84" s="675"/>
      <c r="P84" s="710"/>
      <c r="Q84" s="710"/>
      <c r="R84" s="675"/>
      <c r="S84" s="675"/>
      <c r="T84" s="702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5"/>
      <c r="AK84" s="675"/>
      <c r="AL84" s="675"/>
      <c r="AM84" s="675"/>
      <c r="AN84" s="675"/>
      <c r="AO84" s="675"/>
      <c r="AP84" s="675"/>
      <c r="AQ84" s="675"/>
      <c r="AR84" s="675"/>
      <c r="AS84" s="675"/>
      <c r="AT84" s="675"/>
      <c r="AU84" s="675"/>
      <c r="AV84" s="675"/>
      <c r="AW84" s="675"/>
      <c r="AX84" s="675"/>
      <c r="AY84" s="675"/>
      <c r="AZ84" s="675"/>
    </row>
    <row r="85" spans="1:52" ht="18" customHeight="1" x14ac:dyDescent="0.2">
      <c r="A85" s="55" t="s">
        <v>367</v>
      </c>
      <c r="B85" s="5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5"/>
      <c r="AY85" s="475"/>
      <c r="AZ85" s="475"/>
    </row>
    <row r="86" spans="1:52" ht="18" customHeight="1" x14ac:dyDescent="0.2">
      <c r="A86" s="55" t="s">
        <v>368</v>
      </c>
      <c r="B86" s="5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  <c r="AT86" s="475"/>
      <c r="AU86" s="475"/>
      <c r="AV86" s="475"/>
      <c r="AW86" s="475"/>
      <c r="AX86" s="475"/>
      <c r="AY86" s="475"/>
      <c r="AZ86" s="475"/>
    </row>
    <row r="87" spans="1:52" ht="13.5" customHeight="1" x14ac:dyDescent="0.2">
      <c r="A87" s="476"/>
      <c r="B87" s="476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  <c r="AT87" s="475"/>
      <c r="AU87" s="475"/>
      <c r="AV87" s="475"/>
      <c r="AW87" s="475"/>
      <c r="AX87" s="475"/>
      <c r="AY87" s="475"/>
      <c r="AZ87" s="475"/>
    </row>
    <row r="88" spans="1:52" ht="13.5" customHeight="1" x14ac:dyDescent="0.2">
      <c r="A88" s="476"/>
      <c r="B88" s="476"/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76"/>
      <c r="AC88" s="476"/>
      <c r="AD88" s="476"/>
      <c r="AE88" s="476"/>
      <c r="AF88" s="476"/>
      <c r="AG88" s="476"/>
      <c r="AH88" s="476"/>
      <c r="AI88" s="476"/>
      <c r="AJ88" s="476"/>
      <c r="AK88" s="476"/>
      <c r="AL88" s="476"/>
      <c r="AM88" s="476"/>
      <c r="AN88" s="476"/>
      <c r="AO88" s="476"/>
      <c r="AP88" s="476"/>
      <c r="AQ88" s="476"/>
      <c r="AR88" s="476"/>
      <c r="AS88" s="476"/>
      <c r="AT88" s="476"/>
      <c r="AU88" s="476"/>
      <c r="AV88" s="476"/>
      <c r="AW88" s="476"/>
      <c r="AX88" s="476"/>
      <c r="AY88" s="476"/>
      <c r="AZ88" s="476"/>
    </row>
    <row r="89" spans="1:52" x14ac:dyDescent="0.2">
      <c r="A89" s="476"/>
      <c r="B89" s="476"/>
      <c r="C89" s="476"/>
      <c r="D89" s="476"/>
      <c r="X89" s="476"/>
      <c r="Y89" s="476"/>
      <c r="Z89" s="476"/>
      <c r="AA89" s="476"/>
      <c r="AB89" s="476"/>
      <c r="AC89" s="476"/>
      <c r="AD89" s="476"/>
      <c r="AE89" s="476"/>
      <c r="AF89" s="476"/>
      <c r="AG89" s="476"/>
      <c r="AH89" s="476"/>
      <c r="AI89" s="476"/>
      <c r="AJ89" s="476"/>
      <c r="AK89" s="476"/>
      <c r="AL89" s="476"/>
      <c r="AM89" s="476"/>
      <c r="AN89" s="476"/>
      <c r="AO89" s="476"/>
      <c r="AP89" s="476"/>
      <c r="AQ89" s="476"/>
      <c r="AR89" s="476"/>
      <c r="AS89" s="476"/>
      <c r="AT89" s="476"/>
      <c r="AU89" s="476"/>
      <c r="AV89" s="476"/>
      <c r="AW89" s="476"/>
      <c r="AX89" s="476"/>
      <c r="AY89" s="476"/>
      <c r="AZ89" s="476"/>
    </row>
    <row r="90" spans="1:52" x14ac:dyDescent="0.2">
      <c r="A90" s="476"/>
      <c r="B90" s="476"/>
      <c r="C90" s="476"/>
      <c r="D90" s="476"/>
      <c r="X90" s="476"/>
      <c r="Y90" s="476"/>
      <c r="Z90" s="476"/>
      <c r="AA90" s="476"/>
      <c r="AB90" s="476"/>
      <c r="AC90" s="476"/>
      <c r="AD90" s="476"/>
      <c r="AE90" s="476"/>
      <c r="AF90" s="476"/>
      <c r="AG90" s="476"/>
      <c r="AH90" s="476"/>
      <c r="AI90" s="476"/>
      <c r="AJ90" s="476"/>
      <c r="AK90" s="476"/>
      <c r="AL90" s="476"/>
      <c r="AM90" s="476"/>
      <c r="AN90" s="476"/>
      <c r="AO90" s="476"/>
      <c r="AP90" s="476"/>
      <c r="AQ90" s="476"/>
      <c r="AR90" s="476"/>
      <c r="AS90" s="476"/>
      <c r="AT90" s="476"/>
      <c r="AU90" s="476"/>
      <c r="AV90" s="476"/>
      <c r="AW90" s="476"/>
      <c r="AX90" s="476"/>
      <c r="AY90" s="476"/>
      <c r="AZ90" s="476"/>
    </row>
    <row r="91" spans="1:52" x14ac:dyDescent="0.2">
      <c r="A91" s="476"/>
      <c r="B91" s="476"/>
      <c r="C91" s="476"/>
      <c r="D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</row>
    <row r="92" spans="1:52" x14ac:dyDescent="0.2">
      <c r="A92" s="476"/>
      <c r="B92" s="476"/>
      <c r="C92" s="476"/>
      <c r="D92" s="476"/>
      <c r="X92" s="476"/>
      <c r="Y92" s="476"/>
      <c r="Z92" s="476"/>
      <c r="AA92" s="476"/>
      <c r="AB92" s="476"/>
      <c r="AC92" s="476"/>
      <c r="AD92" s="476"/>
      <c r="AE92" s="476"/>
      <c r="AF92" s="476"/>
      <c r="AG92" s="476"/>
      <c r="AH92" s="476"/>
      <c r="AI92" s="476"/>
      <c r="AJ92" s="476"/>
      <c r="AK92" s="476"/>
      <c r="AL92" s="476"/>
      <c r="AM92" s="476"/>
      <c r="AN92" s="476"/>
      <c r="AO92" s="476"/>
      <c r="AP92" s="476"/>
      <c r="AQ92" s="476"/>
      <c r="AR92" s="476"/>
      <c r="AS92" s="476"/>
      <c r="AT92" s="476"/>
      <c r="AU92" s="476"/>
      <c r="AV92" s="476"/>
      <c r="AW92" s="476"/>
      <c r="AX92" s="476"/>
      <c r="AY92" s="476"/>
      <c r="AZ92" s="476"/>
    </row>
    <row r="93" spans="1:52" x14ac:dyDescent="0.2">
      <c r="A93" s="476"/>
      <c r="B93" s="476"/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6"/>
      <c r="AE93" s="476"/>
      <c r="AF93" s="476"/>
      <c r="AG93" s="476"/>
      <c r="AH93" s="476"/>
      <c r="AI93" s="476"/>
      <c r="AJ93" s="476"/>
      <c r="AK93" s="476"/>
      <c r="AL93" s="476"/>
      <c r="AM93" s="476"/>
      <c r="AN93" s="476"/>
      <c r="AO93" s="476"/>
      <c r="AP93" s="476"/>
      <c r="AQ93" s="476"/>
      <c r="AR93" s="476"/>
      <c r="AS93" s="476"/>
      <c r="AT93" s="476"/>
      <c r="AU93" s="476"/>
      <c r="AV93" s="476"/>
      <c r="AW93" s="476"/>
      <c r="AX93" s="476"/>
      <c r="AY93" s="476"/>
      <c r="AZ93" s="476"/>
    </row>
    <row r="94" spans="1:52" x14ac:dyDescent="0.2">
      <c r="A94" s="476"/>
      <c r="B94" s="476"/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  <c r="Y94" s="476"/>
      <c r="Z94" s="476"/>
      <c r="AA94" s="476"/>
      <c r="AB94" s="476"/>
      <c r="AC94" s="476"/>
      <c r="AD94" s="476"/>
      <c r="AE94" s="476"/>
      <c r="AF94" s="476"/>
      <c r="AG94" s="476"/>
      <c r="AH94" s="476"/>
      <c r="AI94" s="476"/>
      <c r="AJ94" s="476"/>
      <c r="AK94" s="476"/>
      <c r="AL94" s="476"/>
      <c r="AM94" s="476"/>
      <c r="AN94" s="476"/>
      <c r="AO94" s="476"/>
      <c r="AP94" s="476"/>
      <c r="AQ94" s="476"/>
      <c r="AR94" s="476"/>
      <c r="AS94" s="476"/>
      <c r="AT94" s="476"/>
      <c r="AU94" s="476"/>
      <c r="AV94" s="476"/>
      <c r="AW94" s="476"/>
      <c r="AX94" s="476"/>
      <c r="AY94" s="476"/>
      <c r="AZ94" s="476"/>
    </row>
    <row r="95" spans="1:52" x14ac:dyDescent="0.2">
      <c r="A95" s="476"/>
      <c r="B95" s="476"/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6"/>
      <c r="AH95" s="476"/>
      <c r="AI95" s="476"/>
      <c r="AJ95" s="476"/>
      <c r="AK95" s="476"/>
      <c r="AL95" s="476"/>
      <c r="AM95" s="476"/>
      <c r="AN95" s="476"/>
      <c r="AO95" s="476"/>
      <c r="AP95" s="476"/>
      <c r="AQ95" s="476"/>
      <c r="AR95" s="476"/>
      <c r="AS95" s="476"/>
      <c r="AT95" s="476"/>
      <c r="AU95" s="476"/>
      <c r="AV95" s="476"/>
      <c r="AW95" s="476"/>
      <c r="AX95" s="476"/>
      <c r="AY95" s="476"/>
      <c r="AZ95" s="476"/>
    </row>
    <row r="96" spans="1:52" x14ac:dyDescent="0.2">
      <c r="A96" s="476"/>
      <c r="B96" s="476"/>
      <c r="C96" s="476"/>
      <c r="D96" s="476"/>
      <c r="E96" s="476"/>
      <c r="F96" s="476"/>
      <c r="G96" s="476"/>
      <c r="H96" s="476"/>
      <c r="I96" s="476"/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76"/>
      <c r="AD96" s="476"/>
      <c r="AE96" s="476"/>
      <c r="AF96" s="476"/>
      <c r="AG96" s="476"/>
      <c r="AH96" s="476"/>
      <c r="AI96" s="476"/>
      <c r="AJ96" s="476"/>
      <c r="AK96" s="476"/>
      <c r="AL96" s="476"/>
      <c r="AM96" s="476"/>
      <c r="AN96" s="476"/>
      <c r="AO96" s="476"/>
      <c r="AP96" s="476"/>
      <c r="AQ96" s="476"/>
      <c r="AR96" s="476"/>
      <c r="AS96" s="476"/>
      <c r="AT96" s="476"/>
      <c r="AU96" s="476"/>
      <c r="AV96" s="476"/>
      <c r="AW96" s="476"/>
      <c r="AX96" s="476"/>
      <c r="AY96" s="476"/>
      <c r="AZ96" s="476"/>
    </row>
    <row r="97" spans="1:52" x14ac:dyDescent="0.2">
      <c r="A97" s="476"/>
      <c r="B97" s="476"/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6"/>
      <c r="AE97" s="476"/>
      <c r="AF97" s="476"/>
      <c r="AG97" s="476"/>
      <c r="AH97" s="476"/>
      <c r="AI97" s="476"/>
      <c r="AJ97" s="476"/>
      <c r="AK97" s="476"/>
      <c r="AL97" s="476"/>
      <c r="AM97" s="476"/>
      <c r="AN97" s="476"/>
      <c r="AO97" s="476"/>
      <c r="AP97" s="476"/>
      <c r="AQ97" s="476"/>
      <c r="AR97" s="476"/>
      <c r="AS97" s="476"/>
      <c r="AT97" s="476"/>
      <c r="AU97" s="476"/>
      <c r="AV97" s="476"/>
      <c r="AW97" s="476"/>
      <c r="AX97" s="476"/>
      <c r="AY97" s="476"/>
      <c r="AZ97" s="476"/>
    </row>
    <row r="98" spans="1:52" x14ac:dyDescent="0.2">
      <c r="A98" s="476"/>
      <c r="B98" s="476"/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  <c r="Y98" s="476"/>
      <c r="Z98" s="476"/>
      <c r="AA98" s="476"/>
      <c r="AB98" s="476"/>
      <c r="AC98" s="476"/>
      <c r="AD98" s="476"/>
      <c r="AE98" s="476"/>
      <c r="AF98" s="476"/>
      <c r="AG98" s="476"/>
      <c r="AH98" s="476"/>
      <c r="AI98" s="476"/>
      <c r="AJ98" s="476"/>
      <c r="AK98" s="476"/>
      <c r="AL98" s="476"/>
      <c r="AM98" s="476"/>
      <c r="AN98" s="476"/>
      <c r="AO98" s="476"/>
      <c r="AP98" s="476"/>
      <c r="AQ98" s="476"/>
      <c r="AR98" s="476"/>
      <c r="AS98" s="476"/>
      <c r="AT98" s="476"/>
      <c r="AU98" s="476"/>
      <c r="AV98" s="476"/>
      <c r="AW98" s="476"/>
      <c r="AX98" s="476"/>
      <c r="AY98" s="476"/>
      <c r="AZ98" s="476"/>
    </row>
    <row r="99" spans="1:52" x14ac:dyDescent="0.2">
      <c r="A99" s="476"/>
      <c r="B99" s="476"/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476"/>
      <c r="S99" s="476"/>
      <c r="T99" s="476"/>
      <c r="U99" s="476"/>
      <c r="V99" s="476"/>
      <c r="W99" s="476"/>
      <c r="X99" s="476"/>
      <c r="Y99" s="476"/>
      <c r="Z99" s="476"/>
      <c r="AA99" s="476"/>
      <c r="AB99" s="476"/>
      <c r="AC99" s="476"/>
      <c r="AD99" s="476"/>
      <c r="AE99" s="476"/>
      <c r="AF99" s="476"/>
      <c r="AG99" s="476"/>
      <c r="AH99" s="476"/>
      <c r="AI99" s="476"/>
      <c r="AJ99" s="476"/>
      <c r="AK99" s="476"/>
      <c r="AL99" s="476"/>
      <c r="AM99" s="476"/>
      <c r="AN99" s="476"/>
      <c r="AO99" s="476"/>
      <c r="AP99" s="476"/>
      <c r="AQ99" s="476"/>
      <c r="AR99" s="476"/>
      <c r="AS99" s="476"/>
      <c r="AT99" s="476"/>
      <c r="AU99" s="476"/>
      <c r="AV99" s="476"/>
      <c r="AW99" s="476"/>
      <c r="AX99" s="476"/>
      <c r="AY99" s="476"/>
      <c r="AZ99" s="476"/>
    </row>
    <row r="100" spans="1:52" x14ac:dyDescent="0.2">
      <c r="A100" s="476"/>
      <c r="B100" s="476"/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76"/>
      <c r="W100" s="476"/>
      <c r="X100" s="476"/>
      <c r="Y100" s="476"/>
      <c r="Z100" s="476"/>
      <c r="AA100" s="476"/>
      <c r="AB100" s="476"/>
      <c r="AC100" s="476"/>
      <c r="AD100" s="476"/>
      <c r="AE100" s="476"/>
      <c r="AF100" s="476"/>
      <c r="AG100" s="476"/>
      <c r="AH100" s="476"/>
      <c r="AI100" s="476"/>
      <c r="AJ100" s="476"/>
      <c r="AK100" s="476"/>
      <c r="AL100" s="476"/>
      <c r="AM100" s="476"/>
      <c r="AN100" s="476"/>
      <c r="AO100" s="476"/>
      <c r="AP100" s="476"/>
      <c r="AQ100" s="476"/>
      <c r="AR100" s="476"/>
      <c r="AS100" s="476"/>
      <c r="AT100" s="476"/>
      <c r="AU100" s="476"/>
      <c r="AV100" s="476"/>
      <c r="AW100" s="476"/>
      <c r="AX100" s="476"/>
      <c r="AY100" s="476"/>
      <c r="AZ100" s="476"/>
    </row>
    <row r="101" spans="1:52" x14ac:dyDescent="0.2">
      <c r="A101" s="476"/>
      <c r="B101" s="476"/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476"/>
      <c r="AD101" s="476"/>
      <c r="AE101" s="476"/>
      <c r="AF101" s="476"/>
      <c r="AG101" s="476"/>
      <c r="AH101" s="476"/>
      <c r="AI101" s="476"/>
      <c r="AJ101" s="476"/>
      <c r="AK101" s="476"/>
      <c r="AL101" s="476"/>
      <c r="AM101" s="476"/>
      <c r="AN101" s="476"/>
      <c r="AO101" s="476"/>
      <c r="AP101" s="476"/>
      <c r="AQ101" s="476"/>
      <c r="AR101" s="476"/>
      <c r="AS101" s="476"/>
      <c r="AT101" s="476"/>
      <c r="AU101" s="476"/>
      <c r="AV101" s="476"/>
      <c r="AW101" s="476"/>
      <c r="AX101" s="476"/>
      <c r="AY101" s="476"/>
      <c r="AZ101" s="476"/>
    </row>
    <row r="102" spans="1:52" x14ac:dyDescent="0.2">
      <c r="A102" s="476"/>
      <c r="B102" s="476"/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6"/>
      <c r="AE102" s="476"/>
      <c r="AF102" s="476"/>
      <c r="AG102" s="476"/>
      <c r="AH102" s="476"/>
      <c r="AI102" s="476"/>
      <c r="AJ102" s="476"/>
      <c r="AK102" s="476"/>
      <c r="AL102" s="476"/>
      <c r="AM102" s="476"/>
      <c r="AN102" s="476"/>
      <c r="AO102" s="476"/>
      <c r="AP102" s="476"/>
      <c r="AQ102" s="476"/>
      <c r="AR102" s="476"/>
      <c r="AS102" s="476"/>
      <c r="AT102" s="476"/>
      <c r="AU102" s="476"/>
      <c r="AV102" s="476"/>
      <c r="AW102" s="476"/>
      <c r="AX102" s="476"/>
      <c r="AY102" s="476"/>
      <c r="AZ102" s="476"/>
    </row>
    <row r="103" spans="1:52" x14ac:dyDescent="0.2">
      <c r="A103" s="476"/>
      <c r="B103" s="476"/>
      <c r="C103" s="476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76"/>
      <c r="W103" s="476"/>
      <c r="X103" s="476"/>
      <c r="Y103" s="476"/>
      <c r="Z103" s="476"/>
      <c r="AA103" s="476"/>
      <c r="AB103" s="476"/>
      <c r="AC103" s="476"/>
      <c r="AD103" s="476"/>
      <c r="AE103" s="476"/>
      <c r="AF103" s="476"/>
      <c r="AG103" s="476"/>
      <c r="AH103" s="476"/>
      <c r="AI103" s="476"/>
      <c r="AJ103" s="476"/>
      <c r="AK103" s="476"/>
      <c r="AL103" s="476"/>
      <c r="AM103" s="476"/>
      <c r="AN103" s="476"/>
      <c r="AO103" s="476"/>
      <c r="AP103" s="476"/>
      <c r="AQ103" s="476"/>
      <c r="AR103" s="476"/>
      <c r="AS103" s="476"/>
      <c r="AT103" s="476"/>
      <c r="AU103" s="476"/>
      <c r="AV103" s="476"/>
      <c r="AW103" s="476"/>
      <c r="AX103" s="476"/>
      <c r="AY103" s="476"/>
      <c r="AZ103" s="476"/>
    </row>
  </sheetData>
  <mergeCells count="20">
    <mergeCell ref="A1:AZ1"/>
    <mergeCell ref="A2:B2"/>
    <mergeCell ref="A3:A9"/>
    <mergeCell ref="C3:D3"/>
    <mergeCell ref="E3:E9"/>
    <mergeCell ref="F3:F9"/>
    <mergeCell ref="J3:R3"/>
    <mergeCell ref="V3:AG3"/>
    <mergeCell ref="AH3:AM3"/>
    <mergeCell ref="AO3:AY3"/>
    <mergeCell ref="AT5:AT8"/>
    <mergeCell ref="W6:W7"/>
    <mergeCell ref="AM6:AM7"/>
    <mergeCell ref="A65:A79"/>
    <mergeCell ref="AL5:AL8"/>
    <mergeCell ref="E10:E16"/>
    <mergeCell ref="E17:E21"/>
    <mergeCell ref="A18:B18"/>
    <mergeCell ref="A20:B20"/>
    <mergeCell ref="A27:A54"/>
  </mergeCells>
  <phoneticPr fontId="4"/>
  <printOptions horizontalCentered="1"/>
  <pageMargins left="0.39370078740157483" right="0.39370078740157483" top="0.59055118110236227" bottom="0.39370078740157483" header="0" footer="0.19685039370078741"/>
  <pageSetup paperSize="9" scale="55" firstPageNumber="12" orientation="portrait" useFirstPageNumber="1" r:id="rId1"/>
  <headerFooter scaleWithDoc="0">
    <oddFooter>&amp;C&amp;"ＭＳ ゴシック,標準"&amp;8－ &amp;P －</oddFooter>
  </headerFooter>
  <colBreaks count="1" manualBreakCount="1">
    <brk id="21" max="8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94"/>
  <sheetViews>
    <sheetView topLeftCell="A55" zoomScale="55" zoomScaleNormal="55" zoomScaleSheetLayoutView="55" zoomScalePageLayoutView="55" workbookViewId="0">
      <selection activeCell="P14" sqref="P14"/>
    </sheetView>
  </sheetViews>
  <sheetFormatPr defaultRowHeight="18.75" x14ac:dyDescent="0.2"/>
  <cols>
    <col min="1" max="1" width="4.19921875" style="247" customWidth="1"/>
    <col min="2" max="2" width="7.3984375" style="247" customWidth="1"/>
    <col min="3" max="3" width="15.19921875" style="247" customWidth="1"/>
    <col min="4" max="4" width="5.296875" style="247" customWidth="1"/>
    <col min="5" max="16" width="7.69921875" style="247" customWidth="1"/>
    <col min="17" max="17" width="4.19921875" style="247" customWidth="1"/>
    <col min="18" max="19" width="6.296875" style="247" customWidth="1"/>
    <col min="20" max="20" width="7" style="247" customWidth="1"/>
    <col min="21" max="22" width="6.296875" style="247" customWidth="1"/>
    <col min="23" max="23" width="7" style="247" customWidth="1"/>
    <col min="24" max="25" width="6.296875" style="247" customWidth="1"/>
    <col min="26" max="26" width="7" style="247" customWidth="1"/>
    <col min="27" max="28" width="6.296875" style="247" customWidth="1"/>
    <col min="29" max="29" width="7" style="247" customWidth="1"/>
    <col min="30" max="31" width="8.19921875" style="247" customWidth="1"/>
    <col min="32" max="35" width="9.19921875" style="247" customWidth="1"/>
    <col min="36" max="38" width="5.5" style="247" customWidth="1"/>
    <col min="39" max="39" width="11.09765625" style="247" customWidth="1"/>
    <col min="40" max="16384" width="8.796875" style="247"/>
  </cols>
  <sheetData>
    <row r="1" spans="1:39" ht="38.25" customHeight="1" x14ac:dyDescent="0.2">
      <c r="A1" s="1148" t="s">
        <v>369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  <c r="AJ1" s="1148"/>
      <c r="AK1" s="1148"/>
      <c r="AL1" s="1148"/>
      <c r="AM1" s="1148"/>
    </row>
    <row r="2" spans="1:39" ht="27" customHeight="1" x14ac:dyDescent="0.2">
      <c r="A2" s="248" t="s">
        <v>641</v>
      </c>
      <c r="B2" s="249"/>
      <c r="C2" s="249"/>
      <c r="D2" s="250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</row>
    <row r="3" spans="1:39" ht="22.5" customHeight="1" x14ac:dyDescent="0.2">
      <c r="A3" s="1149" t="s">
        <v>370</v>
      </c>
      <c r="B3" s="1150"/>
      <c r="C3" s="1149" t="s">
        <v>371</v>
      </c>
      <c r="D3" s="1149" t="s">
        <v>372</v>
      </c>
      <c r="E3" s="1155"/>
      <c r="F3" s="1155"/>
      <c r="G3" s="1155"/>
      <c r="H3" s="1155"/>
      <c r="I3" s="1155"/>
      <c r="J3" s="1155"/>
      <c r="K3" s="1155"/>
      <c r="L3" s="1155"/>
      <c r="M3" s="1155"/>
      <c r="N3" s="1155"/>
      <c r="O3" s="1155"/>
      <c r="P3" s="1156"/>
      <c r="Q3" s="1157" t="s">
        <v>373</v>
      </c>
      <c r="R3" s="1155"/>
      <c r="S3" s="1155"/>
      <c r="T3" s="1158"/>
      <c r="U3" s="1155"/>
      <c r="V3" s="1155"/>
      <c r="W3" s="1155"/>
      <c r="X3" s="1155"/>
      <c r="Y3" s="1155"/>
      <c r="Z3" s="1155"/>
      <c r="AA3" s="1155"/>
      <c r="AB3" s="1155"/>
      <c r="AC3" s="1155"/>
      <c r="AD3" s="1155"/>
      <c r="AE3" s="1155"/>
      <c r="AF3" s="1156"/>
      <c r="AG3" s="1159" t="s">
        <v>374</v>
      </c>
      <c r="AH3" s="1160"/>
      <c r="AI3" s="1161"/>
      <c r="AJ3" s="1149" t="s">
        <v>375</v>
      </c>
      <c r="AK3" s="1158"/>
      <c r="AL3" s="1168"/>
      <c r="AM3" s="1173" t="s">
        <v>376</v>
      </c>
    </row>
    <row r="4" spans="1:39" ht="12" customHeight="1" x14ac:dyDescent="0.2">
      <c r="A4" s="1151"/>
      <c r="B4" s="1152"/>
      <c r="C4" s="1151"/>
      <c r="D4" s="251"/>
      <c r="E4" s="1176" t="s">
        <v>377</v>
      </c>
      <c r="F4" s="1158"/>
      <c r="G4" s="1150"/>
      <c r="H4" s="1149" t="s">
        <v>378</v>
      </c>
      <c r="I4" s="1158"/>
      <c r="J4" s="1150"/>
      <c r="K4" s="1149" t="s">
        <v>379</v>
      </c>
      <c r="L4" s="1158"/>
      <c r="M4" s="1150"/>
      <c r="N4" s="1149" t="s">
        <v>380</v>
      </c>
      <c r="O4" s="1158"/>
      <c r="P4" s="1150"/>
      <c r="Q4" s="252"/>
      <c r="R4" s="1176" t="s">
        <v>377</v>
      </c>
      <c r="S4" s="1158"/>
      <c r="T4" s="1150"/>
      <c r="U4" s="1149" t="s">
        <v>381</v>
      </c>
      <c r="V4" s="1158"/>
      <c r="W4" s="1150"/>
      <c r="X4" s="1149" t="s">
        <v>382</v>
      </c>
      <c r="Y4" s="1158"/>
      <c r="Z4" s="1150"/>
      <c r="AA4" s="1149" t="s">
        <v>383</v>
      </c>
      <c r="AB4" s="1158"/>
      <c r="AC4" s="1150"/>
      <c r="AD4" s="1149" t="s">
        <v>380</v>
      </c>
      <c r="AE4" s="1158"/>
      <c r="AF4" s="1150"/>
      <c r="AG4" s="1162"/>
      <c r="AH4" s="1163"/>
      <c r="AI4" s="1164"/>
      <c r="AJ4" s="1151"/>
      <c r="AK4" s="1169"/>
      <c r="AL4" s="1170"/>
      <c r="AM4" s="1174"/>
    </row>
    <row r="5" spans="1:39" ht="12" customHeight="1" x14ac:dyDescent="0.2">
      <c r="A5" s="1151"/>
      <c r="B5" s="1152"/>
      <c r="C5" s="1151"/>
      <c r="D5" s="1181" t="s">
        <v>384</v>
      </c>
      <c r="E5" s="1177"/>
      <c r="F5" s="1169"/>
      <c r="G5" s="1152"/>
      <c r="H5" s="1151"/>
      <c r="I5" s="1169"/>
      <c r="J5" s="1152"/>
      <c r="K5" s="1151"/>
      <c r="L5" s="1169"/>
      <c r="M5" s="1152"/>
      <c r="N5" s="1151"/>
      <c r="O5" s="1169"/>
      <c r="P5" s="1152"/>
      <c r="Q5" s="1183" t="s">
        <v>384</v>
      </c>
      <c r="R5" s="1177"/>
      <c r="S5" s="1169"/>
      <c r="T5" s="1152"/>
      <c r="U5" s="1151"/>
      <c r="V5" s="1169"/>
      <c r="W5" s="1152"/>
      <c r="X5" s="1151"/>
      <c r="Y5" s="1169"/>
      <c r="Z5" s="1152"/>
      <c r="AA5" s="1151"/>
      <c r="AB5" s="1169"/>
      <c r="AC5" s="1152"/>
      <c r="AD5" s="1151"/>
      <c r="AE5" s="1169"/>
      <c r="AF5" s="1152"/>
      <c r="AG5" s="1162"/>
      <c r="AH5" s="1163"/>
      <c r="AI5" s="1164"/>
      <c r="AJ5" s="1151"/>
      <c r="AK5" s="1169"/>
      <c r="AL5" s="1170"/>
      <c r="AM5" s="1174"/>
    </row>
    <row r="6" spans="1:39" ht="12" customHeight="1" x14ac:dyDescent="0.2">
      <c r="A6" s="1151"/>
      <c r="B6" s="1152"/>
      <c r="C6" s="1151"/>
      <c r="D6" s="1182"/>
      <c r="E6" s="1177"/>
      <c r="F6" s="1169"/>
      <c r="G6" s="1152"/>
      <c r="H6" s="1151"/>
      <c r="I6" s="1169"/>
      <c r="J6" s="1152"/>
      <c r="K6" s="1151"/>
      <c r="L6" s="1169"/>
      <c r="M6" s="1152"/>
      <c r="N6" s="1151"/>
      <c r="O6" s="1169"/>
      <c r="P6" s="1152"/>
      <c r="Q6" s="1184"/>
      <c r="R6" s="1195"/>
      <c r="S6" s="1179"/>
      <c r="T6" s="1180"/>
      <c r="U6" s="1178"/>
      <c r="V6" s="1179"/>
      <c r="W6" s="1180"/>
      <c r="X6" s="1178"/>
      <c r="Y6" s="1179"/>
      <c r="Z6" s="1180"/>
      <c r="AA6" s="1178"/>
      <c r="AB6" s="1179"/>
      <c r="AC6" s="1180"/>
      <c r="AD6" s="1178"/>
      <c r="AE6" s="1179"/>
      <c r="AF6" s="1180"/>
      <c r="AG6" s="1165"/>
      <c r="AH6" s="1166"/>
      <c r="AI6" s="1167"/>
      <c r="AJ6" s="1153"/>
      <c r="AK6" s="1171"/>
      <c r="AL6" s="1172"/>
      <c r="AM6" s="1174"/>
    </row>
    <row r="7" spans="1:39" ht="12" customHeight="1" x14ac:dyDescent="0.2">
      <c r="A7" s="1151"/>
      <c r="B7" s="1152"/>
      <c r="C7" s="1151"/>
      <c r="D7" s="1182"/>
      <c r="E7" s="1188" t="s">
        <v>148</v>
      </c>
      <c r="F7" s="1173" t="s">
        <v>149</v>
      </c>
      <c r="G7" s="1188" t="s">
        <v>385</v>
      </c>
      <c r="H7" s="1188" t="s">
        <v>148</v>
      </c>
      <c r="I7" s="1173" t="s">
        <v>149</v>
      </c>
      <c r="J7" s="1188" t="s">
        <v>385</v>
      </c>
      <c r="K7" s="1188" t="s">
        <v>148</v>
      </c>
      <c r="L7" s="1173" t="s">
        <v>149</v>
      </c>
      <c r="M7" s="1188" t="s">
        <v>385</v>
      </c>
      <c r="N7" s="1188" t="s">
        <v>148</v>
      </c>
      <c r="O7" s="1173" t="s">
        <v>149</v>
      </c>
      <c r="P7" s="1188" t="s">
        <v>385</v>
      </c>
      <c r="Q7" s="1185"/>
      <c r="R7" s="1189" t="s">
        <v>148</v>
      </c>
      <c r="S7" s="1192" t="s">
        <v>149</v>
      </c>
      <c r="T7" s="1173" t="s">
        <v>1</v>
      </c>
      <c r="U7" s="1189" t="s">
        <v>148</v>
      </c>
      <c r="V7" s="1192" t="s">
        <v>149</v>
      </c>
      <c r="W7" s="1173" t="s">
        <v>1</v>
      </c>
      <c r="X7" s="1189" t="s">
        <v>148</v>
      </c>
      <c r="Y7" s="1192" t="s">
        <v>149</v>
      </c>
      <c r="Z7" s="1173" t="s">
        <v>1</v>
      </c>
      <c r="AA7" s="1189" t="s">
        <v>148</v>
      </c>
      <c r="AB7" s="1192" t="s">
        <v>149</v>
      </c>
      <c r="AC7" s="1173" t="s">
        <v>1</v>
      </c>
      <c r="AD7" s="1189" t="s">
        <v>148</v>
      </c>
      <c r="AE7" s="1192" t="s">
        <v>149</v>
      </c>
      <c r="AF7" s="1173" t="s">
        <v>1</v>
      </c>
      <c r="AG7" s="1189" t="s">
        <v>148</v>
      </c>
      <c r="AH7" s="1192" t="s">
        <v>149</v>
      </c>
      <c r="AI7" s="1173" t="s">
        <v>1</v>
      </c>
      <c r="AJ7" s="1189" t="s">
        <v>148</v>
      </c>
      <c r="AK7" s="1192" t="s">
        <v>149</v>
      </c>
      <c r="AL7" s="1173" t="s">
        <v>1</v>
      </c>
      <c r="AM7" s="1174"/>
    </row>
    <row r="8" spans="1:39" ht="12" customHeight="1" x14ac:dyDescent="0.2">
      <c r="A8" s="1151"/>
      <c r="B8" s="1152"/>
      <c r="C8" s="1151"/>
      <c r="D8" s="1182"/>
      <c r="E8" s="1174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85"/>
      <c r="R8" s="1190"/>
      <c r="S8" s="1193"/>
      <c r="T8" s="1174"/>
      <c r="U8" s="1190"/>
      <c r="V8" s="1193"/>
      <c r="W8" s="1174"/>
      <c r="X8" s="1190"/>
      <c r="Y8" s="1193"/>
      <c r="Z8" s="1174"/>
      <c r="AA8" s="1190"/>
      <c r="AB8" s="1193"/>
      <c r="AC8" s="1174"/>
      <c r="AD8" s="1190"/>
      <c r="AE8" s="1193"/>
      <c r="AF8" s="1174"/>
      <c r="AG8" s="1190"/>
      <c r="AH8" s="1193"/>
      <c r="AI8" s="1174"/>
      <c r="AJ8" s="1190"/>
      <c r="AK8" s="1193"/>
      <c r="AL8" s="1174"/>
      <c r="AM8" s="1174"/>
    </row>
    <row r="9" spans="1:39" ht="12" customHeight="1" x14ac:dyDescent="0.2">
      <c r="A9" s="1153"/>
      <c r="B9" s="1154"/>
      <c r="C9" s="1153"/>
      <c r="D9" s="253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254"/>
      <c r="R9" s="1191"/>
      <c r="S9" s="1194"/>
      <c r="T9" s="1175"/>
      <c r="U9" s="1191"/>
      <c r="V9" s="1194"/>
      <c r="W9" s="1175"/>
      <c r="X9" s="1191"/>
      <c r="Y9" s="1194"/>
      <c r="Z9" s="1175"/>
      <c r="AA9" s="1191"/>
      <c r="AB9" s="1194"/>
      <c r="AC9" s="1175"/>
      <c r="AD9" s="1191"/>
      <c r="AE9" s="1194"/>
      <c r="AF9" s="1175"/>
      <c r="AG9" s="1191"/>
      <c r="AH9" s="1194"/>
      <c r="AI9" s="1175"/>
      <c r="AJ9" s="1191"/>
      <c r="AK9" s="1194"/>
      <c r="AL9" s="1175"/>
      <c r="AM9" s="1175"/>
    </row>
    <row r="10" spans="1:39" s="481" customFormat="1" ht="19.5" customHeight="1" x14ac:dyDescent="0.2">
      <c r="A10" s="1196" t="s">
        <v>227</v>
      </c>
      <c r="B10" s="1196"/>
      <c r="C10" s="1197"/>
      <c r="D10" s="480">
        <v>194</v>
      </c>
      <c r="E10" s="480">
        <f t="shared" ref="E10:P10" si="0">E11+E12+E31+E51+E70+E81+E85+E86+E87+E88+E91+E92</f>
        <v>12585</v>
      </c>
      <c r="F10" s="480">
        <f t="shared" si="0"/>
        <v>11980</v>
      </c>
      <c r="G10" s="480">
        <f t="shared" si="0"/>
        <v>24565</v>
      </c>
      <c r="H10" s="480">
        <f t="shared" si="0"/>
        <v>12904</v>
      </c>
      <c r="I10" s="480">
        <f t="shared" si="0"/>
        <v>12575</v>
      </c>
      <c r="J10" s="480">
        <f t="shared" si="0"/>
        <v>25479</v>
      </c>
      <c r="K10" s="480">
        <f t="shared" si="0"/>
        <v>13019</v>
      </c>
      <c r="L10" s="480">
        <f t="shared" si="0"/>
        <v>12531</v>
      </c>
      <c r="M10" s="480">
        <f t="shared" si="0"/>
        <v>25550</v>
      </c>
      <c r="N10" s="480">
        <f t="shared" si="0"/>
        <v>38508</v>
      </c>
      <c r="O10" s="480">
        <f t="shared" si="0"/>
        <v>37086</v>
      </c>
      <c r="P10" s="480">
        <f t="shared" si="0"/>
        <v>75594</v>
      </c>
      <c r="Q10" s="480">
        <v>32</v>
      </c>
      <c r="R10" s="480">
        <f t="shared" ref="R10:AM10" si="1">R11+R12+R31+R51+R70+R81+R85+R86+R87+R88+R91+R92</f>
        <v>426</v>
      </c>
      <c r="S10" s="480">
        <f t="shared" si="1"/>
        <v>278</v>
      </c>
      <c r="T10" s="480">
        <f t="shared" si="1"/>
        <v>704</v>
      </c>
      <c r="U10" s="480">
        <f t="shared" si="1"/>
        <v>332</v>
      </c>
      <c r="V10" s="480">
        <f t="shared" si="1"/>
        <v>228</v>
      </c>
      <c r="W10" s="480">
        <f t="shared" si="1"/>
        <v>560</v>
      </c>
      <c r="X10" s="480">
        <f t="shared" si="1"/>
        <v>354</v>
      </c>
      <c r="Y10" s="480">
        <f t="shared" si="1"/>
        <v>207</v>
      </c>
      <c r="Z10" s="480">
        <f t="shared" si="1"/>
        <v>561</v>
      </c>
      <c r="AA10" s="480">
        <f t="shared" si="1"/>
        <v>224</v>
      </c>
      <c r="AB10" s="480">
        <f t="shared" si="1"/>
        <v>119</v>
      </c>
      <c r="AC10" s="480">
        <f t="shared" si="1"/>
        <v>343</v>
      </c>
      <c r="AD10" s="480">
        <f t="shared" si="1"/>
        <v>1336</v>
      </c>
      <c r="AE10" s="480">
        <f t="shared" si="1"/>
        <v>832</v>
      </c>
      <c r="AF10" s="480">
        <f t="shared" si="1"/>
        <v>2168</v>
      </c>
      <c r="AG10" s="480">
        <f t="shared" si="1"/>
        <v>39844</v>
      </c>
      <c r="AH10" s="480">
        <f t="shared" si="1"/>
        <v>37918</v>
      </c>
      <c r="AI10" s="480">
        <f t="shared" si="1"/>
        <v>77762</v>
      </c>
      <c r="AJ10" s="480">
        <f t="shared" si="1"/>
        <v>68</v>
      </c>
      <c r="AK10" s="480">
        <f t="shared" si="1"/>
        <v>229</v>
      </c>
      <c r="AL10" s="480">
        <f t="shared" si="1"/>
        <v>297</v>
      </c>
      <c r="AM10" s="480">
        <f t="shared" si="1"/>
        <v>78059</v>
      </c>
    </row>
    <row r="11" spans="1:39" s="481" customFormat="1" ht="19.5" customHeight="1" x14ac:dyDescent="0.2">
      <c r="A11" s="1186" t="s">
        <v>386</v>
      </c>
      <c r="B11" s="1186"/>
      <c r="C11" s="1187"/>
      <c r="D11" s="480">
        <v>141</v>
      </c>
      <c r="E11" s="255">
        <v>8384</v>
      </c>
      <c r="F11" s="480">
        <v>8666</v>
      </c>
      <c r="G11" s="255">
        <v>17050</v>
      </c>
      <c r="H11" s="256">
        <v>8598</v>
      </c>
      <c r="I11" s="255">
        <v>9093</v>
      </c>
      <c r="J11" s="256">
        <v>17691</v>
      </c>
      <c r="K11" s="255">
        <v>8739</v>
      </c>
      <c r="L11" s="256">
        <v>9026</v>
      </c>
      <c r="M11" s="255">
        <v>17765</v>
      </c>
      <c r="N11" s="256">
        <v>25721</v>
      </c>
      <c r="O11" s="255">
        <v>26785</v>
      </c>
      <c r="P11" s="256">
        <v>52506</v>
      </c>
      <c r="Q11" s="480">
        <v>23</v>
      </c>
      <c r="R11" s="255">
        <v>206</v>
      </c>
      <c r="S11" s="257">
        <v>178</v>
      </c>
      <c r="T11" s="256">
        <v>384</v>
      </c>
      <c r="U11" s="258">
        <v>180</v>
      </c>
      <c r="V11" s="255">
        <v>148</v>
      </c>
      <c r="W11" s="256">
        <v>328</v>
      </c>
      <c r="X11" s="255">
        <v>188</v>
      </c>
      <c r="Y11" s="256">
        <v>139</v>
      </c>
      <c r="Z11" s="255">
        <v>327</v>
      </c>
      <c r="AA11" s="256">
        <v>117</v>
      </c>
      <c r="AB11" s="255">
        <v>107</v>
      </c>
      <c r="AC11" s="256">
        <v>224</v>
      </c>
      <c r="AD11" s="255">
        <v>691</v>
      </c>
      <c r="AE11" s="256">
        <v>572</v>
      </c>
      <c r="AF11" s="255">
        <v>1263</v>
      </c>
      <c r="AG11" s="257">
        <v>26412</v>
      </c>
      <c r="AH11" s="482">
        <v>27357</v>
      </c>
      <c r="AI11" s="257">
        <v>53769</v>
      </c>
      <c r="AJ11" s="255">
        <v>0</v>
      </c>
      <c r="AK11" s="256">
        <v>0</v>
      </c>
      <c r="AL11" s="259">
        <v>0</v>
      </c>
      <c r="AM11" s="256">
        <v>53769</v>
      </c>
    </row>
    <row r="12" spans="1:39" s="481" customFormat="1" ht="19.5" customHeight="1" x14ac:dyDescent="0.2">
      <c r="A12" s="483" t="s">
        <v>387</v>
      </c>
      <c r="B12" s="1200" t="s">
        <v>388</v>
      </c>
      <c r="C12" s="484" t="s">
        <v>1</v>
      </c>
      <c r="D12" s="485">
        <f t="shared" ref="D12:AM12" si="2">SUM(D13:D30)</f>
        <v>35</v>
      </c>
      <c r="E12" s="485">
        <f t="shared" si="2"/>
        <v>510</v>
      </c>
      <c r="F12" s="485">
        <f t="shared" si="2"/>
        <v>378</v>
      </c>
      <c r="G12" s="485">
        <f t="shared" si="2"/>
        <v>888</v>
      </c>
      <c r="H12" s="485">
        <f t="shared" si="2"/>
        <v>529</v>
      </c>
      <c r="I12" s="485">
        <f t="shared" si="2"/>
        <v>420</v>
      </c>
      <c r="J12" s="485">
        <f t="shared" si="2"/>
        <v>949</v>
      </c>
      <c r="K12" s="485">
        <f t="shared" si="2"/>
        <v>517</v>
      </c>
      <c r="L12" s="485">
        <f t="shared" si="2"/>
        <v>445</v>
      </c>
      <c r="M12" s="485">
        <f t="shared" si="2"/>
        <v>962</v>
      </c>
      <c r="N12" s="485">
        <f t="shared" si="2"/>
        <v>1556</v>
      </c>
      <c r="O12" s="485">
        <f t="shared" si="2"/>
        <v>1243</v>
      </c>
      <c r="P12" s="485">
        <f t="shared" si="2"/>
        <v>2799</v>
      </c>
      <c r="Q12" s="485">
        <f t="shared" si="2"/>
        <v>0</v>
      </c>
      <c r="R12" s="496">
        <f t="shared" si="2"/>
        <v>0</v>
      </c>
      <c r="S12" s="260">
        <f t="shared" si="2"/>
        <v>0</v>
      </c>
      <c r="T12" s="485">
        <f t="shared" si="2"/>
        <v>0</v>
      </c>
      <c r="U12" s="485">
        <f t="shared" si="2"/>
        <v>0</v>
      </c>
      <c r="V12" s="485">
        <f t="shared" si="2"/>
        <v>0</v>
      </c>
      <c r="W12" s="485">
        <f t="shared" si="2"/>
        <v>0</v>
      </c>
      <c r="X12" s="485">
        <f t="shared" si="2"/>
        <v>0</v>
      </c>
      <c r="Y12" s="485">
        <f t="shared" si="2"/>
        <v>0</v>
      </c>
      <c r="Z12" s="485">
        <f t="shared" si="2"/>
        <v>0</v>
      </c>
      <c r="AA12" s="485">
        <f t="shared" si="2"/>
        <v>0</v>
      </c>
      <c r="AB12" s="485">
        <f t="shared" si="2"/>
        <v>0</v>
      </c>
      <c r="AC12" s="485">
        <f t="shared" si="2"/>
        <v>0</v>
      </c>
      <c r="AD12" s="485">
        <f t="shared" si="2"/>
        <v>0</v>
      </c>
      <c r="AE12" s="485">
        <f t="shared" si="2"/>
        <v>0</v>
      </c>
      <c r="AF12" s="485">
        <f t="shared" si="2"/>
        <v>0</v>
      </c>
      <c r="AG12" s="485">
        <f t="shared" si="2"/>
        <v>1556</v>
      </c>
      <c r="AH12" s="485">
        <f t="shared" si="2"/>
        <v>1243</v>
      </c>
      <c r="AI12" s="485">
        <f t="shared" si="2"/>
        <v>2799</v>
      </c>
      <c r="AJ12" s="485">
        <f t="shared" si="2"/>
        <v>15</v>
      </c>
      <c r="AK12" s="485">
        <f t="shared" si="2"/>
        <v>5</v>
      </c>
      <c r="AL12" s="485">
        <f t="shared" si="2"/>
        <v>20</v>
      </c>
      <c r="AM12" s="485">
        <f t="shared" si="2"/>
        <v>2819</v>
      </c>
    </row>
    <row r="13" spans="1:39" s="481" customFormat="1" ht="19.5" customHeight="1" x14ac:dyDescent="0.2">
      <c r="A13" s="261"/>
      <c r="B13" s="1201"/>
      <c r="C13" s="262" t="s">
        <v>389</v>
      </c>
      <c r="D13" s="263">
        <v>2</v>
      </c>
      <c r="E13" s="263">
        <v>18</v>
      </c>
      <c r="F13" s="263">
        <v>4</v>
      </c>
      <c r="G13" s="264">
        <v>22</v>
      </c>
      <c r="H13" s="265">
        <v>27</v>
      </c>
      <c r="I13" s="263">
        <v>5</v>
      </c>
      <c r="J13" s="263">
        <v>32</v>
      </c>
      <c r="K13" s="263">
        <v>34</v>
      </c>
      <c r="L13" s="263">
        <v>9</v>
      </c>
      <c r="M13" s="264">
        <v>43</v>
      </c>
      <c r="N13" s="263">
        <v>79</v>
      </c>
      <c r="O13" s="264">
        <v>18</v>
      </c>
      <c r="P13" s="263">
        <v>97</v>
      </c>
      <c r="Q13" s="263">
        <v>0</v>
      </c>
      <c r="R13" s="271">
        <v>0</v>
      </c>
      <c r="S13" s="263">
        <v>0</v>
      </c>
      <c r="T13" s="263">
        <v>0</v>
      </c>
      <c r="U13" s="263">
        <v>0</v>
      </c>
      <c r="V13" s="263">
        <v>0</v>
      </c>
      <c r="W13" s="263">
        <v>0</v>
      </c>
      <c r="X13" s="263">
        <v>0</v>
      </c>
      <c r="Y13" s="263">
        <v>0</v>
      </c>
      <c r="Z13" s="263">
        <v>0</v>
      </c>
      <c r="AA13" s="263">
        <v>0</v>
      </c>
      <c r="AB13" s="263">
        <v>0</v>
      </c>
      <c r="AC13" s="263">
        <v>0</v>
      </c>
      <c r="AD13" s="263">
        <v>0</v>
      </c>
      <c r="AE13" s="263">
        <v>0</v>
      </c>
      <c r="AF13" s="263">
        <v>0</v>
      </c>
      <c r="AG13" s="266">
        <v>79</v>
      </c>
      <c r="AH13" s="267">
        <v>18</v>
      </c>
      <c r="AI13" s="266">
        <v>97</v>
      </c>
      <c r="AJ13" s="264">
        <v>0</v>
      </c>
      <c r="AK13" s="263">
        <v>0</v>
      </c>
      <c r="AL13" s="264">
        <v>0</v>
      </c>
      <c r="AM13" s="263">
        <v>97</v>
      </c>
    </row>
    <row r="14" spans="1:39" s="481" customFormat="1" ht="19.5" customHeight="1" x14ac:dyDescent="0.2">
      <c r="A14" s="261"/>
      <c r="B14" s="1201"/>
      <c r="C14" s="262" t="s">
        <v>390</v>
      </c>
      <c r="D14" s="263">
        <v>3</v>
      </c>
      <c r="E14" s="264">
        <v>91</v>
      </c>
      <c r="F14" s="263">
        <v>29</v>
      </c>
      <c r="G14" s="264">
        <v>120</v>
      </c>
      <c r="H14" s="263">
        <v>91</v>
      </c>
      <c r="I14" s="264">
        <v>27</v>
      </c>
      <c r="J14" s="263">
        <v>118</v>
      </c>
      <c r="K14" s="264">
        <v>78</v>
      </c>
      <c r="L14" s="263">
        <v>38</v>
      </c>
      <c r="M14" s="264">
        <v>116</v>
      </c>
      <c r="N14" s="263">
        <v>260</v>
      </c>
      <c r="O14" s="264">
        <v>94</v>
      </c>
      <c r="P14" s="263">
        <v>354</v>
      </c>
      <c r="Q14" s="263">
        <v>0</v>
      </c>
      <c r="R14" s="271">
        <v>0</v>
      </c>
      <c r="S14" s="263">
        <v>0</v>
      </c>
      <c r="T14" s="263">
        <v>0</v>
      </c>
      <c r="U14" s="263">
        <v>0</v>
      </c>
      <c r="V14" s="263">
        <v>0</v>
      </c>
      <c r="W14" s="263">
        <v>0</v>
      </c>
      <c r="X14" s="263">
        <v>0</v>
      </c>
      <c r="Y14" s="263">
        <v>0</v>
      </c>
      <c r="Z14" s="263">
        <v>0</v>
      </c>
      <c r="AA14" s="263">
        <v>0</v>
      </c>
      <c r="AB14" s="263">
        <v>0</v>
      </c>
      <c r="AC14" s="263">
        <v>0</v>
      </c>
      <c r="AD14" s="263">
        <v>0</v>
      </c>
      <c r="AE14" s="263">
        <v>0</v>
      </c>
      <c r="AF14" s="263">
        <v>0</v>
      </c>
      <c r="AG14" s="266">
        <v>260</v>
      </c>
      <c r="AH14" s="267">
        <v>94</v>
      </c>
      <c r="AI14" s="266">
        <v>354</v>
      </c>
      <c r="AJ14" s="264">
        <v>0</v>
      </c>
      <c r="AK14" s="263">
        <v>0</v>
      </c>
      <c r="AL14" s="264">
        <v>0</v>
      </c>
      <c r="AM14" s="263">
        <v>354</v>
      </c>
    </row>
    <row r="15" spans="1:39" s="481" customFormat="1" ht="19.5" customHeight="1" x14ac:dyDescent="0.2">
      <c r="A15" s="261"/>
      <c r="B15" s="1201"/>
      <c r="C15" s="262" t="s">
        <v>391</v>
      </c>
      <c r="D15" s="263">
        <v>4</v>
      </c>
      <c r="E15" s="264">
        <v>41</v>
      </c>
      <c r="F15" s="263">
        <v>31</v>
      </c>
      <c r="G15" s="264">
        <v>72</v>
      </c>
      <c r="H15" s="263">
        <v>43</v>
      </c>
      <c r="I15" s="264">
        <v>40</v>
      </c>
      <c r="J15" s="263">
        <v>83</v>
      </c>
      <c r="K15" s="264">
        <v>38</v>
      </c>
      <c r="L15" s="263">
        <v>37</v>
      </c>
      <c r="M15" s="264">
        <v>75</v>
      </c>
      <c r="N15" s="263">
        <v>122</v>
      </c>
      <c r="O15" s="264">
        <v>108</v>
      </c>
      <c r="P15" s="263">
        <v>230</v>
      </c>
      <c r="Q15" s="263">
        <v>0</v>
      </c>
      <c r="R15" s="271">
        <v>0</v>
      </c>
      <c r="S15" s="263">
        <v>0</v>
      </c>
      <c r="T15" s="263">
        <v>0</v>
      </c>
      <c r="U15" s="263">
        <v>0</v>
      </c>
      <c r="V15" s="263">
        <v>0</v>
      </c>
      <c r="W15" s="263">
        <v>0</v>
      </c>
      <c r="X15" s="263">
        <v>0</v>
      </c>
      <c r="Y15" s="263">
        <v>0</v>
      </c>
      <c r="Z15" s="263">
        <v>0</v>
      </c>
      <c r="AA15" s="263">
        <v>0</v>
      </c>
      <c r="AB15" s="263">
        <v>0</v>
      </c>
      <c r="AC15" s="263">
        <v>0</v>
      </c>
      <c r="AD15" s="263">
        <v>0</v>
      </c>
      <c r="AE15" s="263">
        <v>0</v>
      </c>
      <c r="AF15" s="263">
        <v>0</v>
      </c>
      <c r="AG15" s="266">
        <v>122</v>
      </c>
      <c r="AH15" s="267">
        <v>108</v>
      </c>
      <c r="AI15" s="266">
        <v>230</v>
      </c>
      <c r="AJ15" s="264">
        <v>0</v>
      </c>
      <c r="AK15" s="263">
        <v>0</v>
      </c>
      <c r="AL15" s="264">
        <v>0</v>
      </c>
      <c r="AM15" s="263">
        <v>230</v>
      </c>
    </row>
    <row r="16" spans="1:39" s="481" customFormat="1" ht="19.5" customHeight="1" x14ac:dyDescent="0.2">
      <c r="A16" s="261"/>
      <c r="B16" s="1201"/>
      <c r="C16" s="262" t="s">
        <v>392</v>
      </c>
      <c r="D16" s="263">
        <v>1</v>
      </c>
      <c r="E16" s="264">
        <v>8</v>
      </c>
      <c r="F16" s="263">
        <v>1</v>
      </c>
      <c r="G16" s="264">
        <v>9</v>
      </c>
      <c r="H16" s="263">
        <v>15</v>
      </c>
      <c r="I16" s="264">
        <v>1</v>
      </c>
      <c r="J16" s="263">
        <v>16</v>
      </c>
      <c r="K16" s="264">
        <v>13</v>
      </c>
      <c r="L16" s="263">
        <v>1</v>
      </c>
      <c r="M16" s="264">
        <v>14</v>
      </c>
      <c r="N16" s="263">
        <v>36</v>
      </c>
      <c r="O16" s="264">
        <v>3</v>
      </c>
      <c r="P16" s="263">
        <v>39</v>
      </c>
      <c r="Q16" s="263">
        <v>0</v>
      </c>
      <c r="R16" s="271">
        <v>0</v>
      </c>
      <c r="S16" s="263">
        <v>0</v>
      </c>
      <c r="T16" s="263">
        <v>0</v>
      </c>
      <c r="U16" s="263">
        <v>0</v>
      </c>
      <c r="V16" s="263">
        <v>0</v>
      </c>
      <c r="W16" s="263">
        <v>0</v>
      </c>
      <c r="X16" s="263">
        <v>0</v>
      </c>
      <c r="Y16" s="263">
        <v>0</v>
      </c>
      <c r="Z16" s="263">
        <v>0</v>
      </c>
      <c r="AA16" s="263">
        <v>0</v>
      </c>
      <c r="AB16" s="263">
        <v>0</v>
      </c>
      <c r="AC16" s="263">
        <v>0</v>
      </c>
      <c r="AD16" s="263">
        <v>0</v>
      </c>
      <c r="AE16" s="263">
        <v>0</v>
      </c>
      <c r="AF16" s="263">
        <v>0</v>
      </c>
      <c r="AG16" s="266">
        <v>36</v>
      </c>
      <c r="AH16" s="267">
        <v>3</v>
      </c>
      <c r="AI16" s="266">
        <v>39</v>
      </c>
      <c r="AJ16" s="264">
        <v>0</v>
      </c>
      <c r="AK16" s="263">
        <v>0</v>
      </c>
      <c r="AL16" s="264">
        <v>0</v>
      </c>
      <c r="AM16" s="263">
        <v>39</v>
      </c>
    </row>
    <row r="17" spans="1:39" s="481" customFormat="1" ht="19.5" customHeight="1" x14ac:dyDescent="0.2">
      <c r="A17" s="261"/>
      <c r="B17" s="1201"/>
      <c r="C17" s="262" t="s">
        <v>393</v>
      </c>
      <c r="D17" s="263">
        <v>1</v>
      </c>
      <c r="E17" s="264">
        <v>5</v>
      </c>
      <c r="F17" s="263">
        <v>6</v>
      </c>
      <c r="G17" s="264">
        <v>11</v>
      </c>
      <c r="H17" s="263">
        <v>2</v>
      </c>
      <c r="I17" s="264">
        <v>4</v>
      </c>
      <c r="J17" s="263">
        <v>6</v>
      </c>
      <c r="K17" s="264">
        <v>10</v>
      </c>
      <c r="L17" s="263">
        <v>12</v>
      </c>
      <c r="M17" s="264">
        <v>22</v>
      </c>
      <c r="N17" s="263">
        <v>17</v>
      </c>
      <c r="O17" s="264">
        <v>22</v>
      </c>
      <c r="P17" s="263">
        <v>39</v>
      </c>
      <c r="Q17" s="263">
        <v>0</v>
      </c>
      <c r="R17" s="271">
        <v>0</v>
      </c>
      <c r="S17" s="263">
        <v>0</v>
      </c>
      <c r="T17" s="263">
        <v>0</v>
      </c>
      <c r="U17" s="263">
        <v>0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263">
        <v>0</v>
      </c>
      <c r="AG17" s="266">
        <v>17</v>
      </c>
      <c r="AH17" s="267">
        <v>22</v>
      </c>
      <c r="AI17" s="266">
        <v>39</v>
      </c>
      <c r="AJ17" s="264">
        <v>0</v>
      </c>
      <c r="AK17" s="263">
        <v>0</v>
      </c>
      <c r="AL17" s="264">
        <v>0</v>
      </c>
      <c r="AM17" s="263">
        <v>39</v>
      </c>
    </row>
    <row r="18" spans="1:39" s="481" customFormat="1" ht="19.5" customHeight="1" x14ac:dyDescent="0.2">
      <c r="A18" s="261"/>
      <c r="B18" s="1201"/>
      <c r="C18" s="262" t="s">
        <v>394</v>
      </c>
      <c r="D18" s="263">
        <v>1</v>
      </c>
      <c r="E18" s="264">
        <v>9</v>
      </c>
      <c r="F18" s="263">
        <v>3</v>
      </c>
      <c r="G18" s="264">
        <v>12</v>
      </c>
      <c r="H18" s="263">
        <v>7</v>
      </c>
      <c r="I18" s="264">
        <v>7</v>
      </c>
      <c r="J18" s="263">
        <v>14</v>
      </c>
      <c r="K18" s="264">
        <v>7</v>
      </c>
      <c r="L18" s="263">
        <v>12</v>
      </c>
      <c r="M18" s="264">
        <v>19</v>
      </c>
      <c r="N18" s="263">
        <v>23</v>
      </c>
      <c r="O18" s="264">
        <v>22</v>
      </c>
      <c r="P18" s="263">
        <v>45</v>
      </c>
      <c r="Q18" s="263">
        <v>0</v>
      </c>
      <c r="R18" s="271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266">
        <v>23</v>
      </c>
      <c r="AH18" s="267">
        <v>22</v>
      </c>
      <c r="AI18" s="266">
        <v>45</v>
      </c>
      <c r="AJ18" s="264">
        <v>0</v>
      </c>
      <c r="AK18" s="263">
        <v>0</v>
      </c>
      <c r="AL18" s="264">
        <v>0</v>
      </c>
      <c r="AM18" s="263">
        <v>45</v>
      </c>
    </row>
    <row r="19" spans="1:39" s="481" customFormat="1" ht="19.5" customHeight="1" x14ac:dyDescent="0.2">
      <c r="A19" s="261"/>
      <c r="B19" s="1201"/>
      <c r="C19" s="262" t="s">
        <v>395</v>
      </c>
      <c r="D19" s="263">
        <v>1</v>
      </c>
      <c r="E19" s="264">
        <v>0</v>
      </c>
      <c r="F19" s="263">
        <v>0</v>
      </c>
      <c r="G19" s="264">
        <v>0</v>
      </c>
      <c r="H19" s="263">
        <v>6</v>
      </c>
      <c r="I19" s="264">
        <v>4</v>
      </c>
      <c r="J19" s="263">
        <v>10</v>
      </c>
      <c r="K19" s="264">
        <v>9</v>
      </c>
      <c r="L19" s="263">
        <v>2</v>
      </c>
      <c r="M19" s="264">
        <v>11</v>
      </c>
      <c r="N19" s="263">
        <v>15</v>
      </c>
      <c r="O19" s="264">
        <v>6</v>
      </c>
      <c r="P19" s="263">
        <v>21</v>
      </c>
      <c r="Q19" s="263">
        <v>0</v>
      </c>
      <c r="R19" s="271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0</v>
      </c>
      <c r="X19" s="263">
        <v>0</v>
      </c>
      <c r="Y19" s="263">
        <v>0</v>
      </c>
      <c r="Z19" s="263">
        <v>0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266">
        <v>15</v>
      </c>
      <c r="AH19" s="267">
        <v>6</v>
      </c>
      <c r="AI19" s="266">
        <v>21</v>
      </c>
      <c r="AJ19" s="264">
        <v>0</v>
      </c>
      <c r="AK19" s="263">
        <v>0</v>
      </c>
      <c r="AL19" s="264">
        <v>0</v>
      </c>
      <c r="AM19" s="263">
        <v>21</v>
      </c>
    </row>
    <row r="20" spans="1:39" s="481" customFormat="1" ht="19.5" customHeight="1" x14ac:dyDescent="0.2">
      <c r="A20" s="261"/>
      <c r="B20" s="1201"/>
      <c r="C20" s="262" t="s">
        <v>629</v>
      </c>
      <c r="D20" s="263">
        <v>1</v>
      </c>
      <c r="E20" s="264">
        <v>7</v>
      </c>
      <c r="F20" s="263">
        <v>11</v>
      </c>
      <c r="G20" s="264">
        <v>18</v>
      </c>
      <c r="H20" s="263">
        <v>0</v>
      </c>
      <c r="I20" s="264">
        <v>0</v>
      </c>
      <c r="J20" s="263">
        <v>0</v>
      </c>
      <c r="K20" s="264">
        <v>0</v>
      </c>
      <c r="L20" s="263">
        <v>0</v>
      </c>
      <c r="M20" s="264">
        <v>0</v>
      </c>
      <c r="N20" s="263">
        <v>7</v>
      </c>
      <c r="O20" s="264">
        <v>11</v>
      </c>
      <c r="P20" s="263">
        <v>18</v>
      </c>
      <c r="Q20" s="263">
        <v>0</v>
      </c>
      <c r="R20" s="271">
        <v>0</v>
      </c>
      <c r="S20" s="263">
        <v>0</v>
      </c>
      <c r="T20" s="263">
        <v>0</v>
      </c>
      <c r="U20" s="263">
        <v>0</v>
      </c>
      <c r="V20" s="263">
        <v>0</v>
      </c>
      <c r="W20" s="263">
        <v>0</v>
      </c>
      <c r="X20" s="263">
        <v>0</v>
      </c>
      <c r="Y20" s="263">
        <v>0</v>
      </c>
      <c r="Z20" s="263">
        <v>0</v>
      </c>
      <c r="AA20" s="263">
        <v>0</v>
      </c>
      <c r="AB20" s="263">
        <v>0</v>
      </c>
      <c r="AC20" s="263">
        <v>0</v>
      </c>
      <c r="AD20" s="263">
        <v>0</v>
      </c>
      <c r="AE20" s="263">
        <v>0</v>
      </c>
      <c r="AF20" s="263">
        <v>0</v>
      </c>
      <c r="AG20" s="266">
        <v>7</v>
      </c>
      <c r="AH20" s="267">
        <v>11</v>
      </c>
      <c r="AI20" s="266">
        <v>18</v>
      </c>
      <c r="AJ20" s="264"/>
      <c r="AK20" s="263"/>
      <c r="AL20" s="264">
        <v>0</v>
      </c>
      <c r="AM20" s="263">
        <v>18</v>
      </c>
    </row>
    <row r="21" spans="1:39" s="481" customFormat="1" ht="19.5" customHeight="1" x14ac:dyDescent="0.2">
      <c r="A21" s="261"/>
      <c r="B21" s="1201"/>
      <c r="C21" s="262" t="s">
        <v>396</v>
      </c>
      <c r="D21" s="263">
        <v>1</v>
      </c>
      <c r="E21" s="264">
        <v>10</v>
      </c>
      <c r="F21" s="263">
        <v>13</v>
      </c>
      <c r="G21" s="264">
        <v>23</v>
      </c>
      <c r="H21" s="263">
        <v>7</v>
      </c>
      <c r="I21" s="264">
        <v>11</v>
      </c>
      <c r="J21" s="263">
        <v>18</v>
      </c>
      <c r="K21" s="264">
        <v>14</v>
      </c>
      <c r="L21" s="263">
        <v>16</v>
      </c>
      <c r="M21" s="264">
        <v>30</v>
      </c>
      <c r="N21" s="263">
        <v>31</v>
      </c>
      <c r="O21" s="264">
        <v>40</v>
      </c>
      <c r="P21" s="263">
        <v>71</v>
      </c>
      <c r="Q21" s="263">
        <v>0</v>
      </c>
      <c r="R21" s="271">
        <v>0</v>
      </c>
      <c r="S21" s="263">
        <v>0</v>
      </c>
      <c r="T21" s="263">
        <v>0</v>
      </c>
      <c r="U21" s="263">
        <v>0</v>
      </c>
      <c r="V21" s="263">
        <v>0</v>
      </c>
      <c r="W21" s="263">
        <v>0</v>
      </c>
      <c r="X21" s="263">
        <v>0</v>
      </c>
      <c r="Y21" s="263">
        <v>0</v>
      </c>
      <c r="Z21" s="263">
        <v>0</v>
      </c>
      <c r="AA21" s="263">
        <v>0</v>
      </c>
      <c r="AB21" s="263">
        <v>0</v>
      </c>
      <c r="AC21" s="263">
        <v>0</v>
      </c>
      <c r="AD21" s="263">
        <v>0</v>
      </c>
      <c r="AE21" s="263">
        <v>0</v>
      </c>
      <c r="AF21" s="263">
        <v>0</v>
      </c>
      <c r="AG21" s="266">
        <v>31</v>
      </c>
      <c r="AH21" s="267">
        <v>40</v>
      </c>
      <c r="AI21" s="266">
        <v>71</v>
      </c>
      <c r="AJ21" s="264">
        <v>9</v>
      </c>
      <c r="AK21" s="263">
        <v>3</v>
      </c>
      <c r="AL21" s="264">
        <v>12</v>
      </c>
      <c r="AM21" s="263">
        <v>83</v>
      </c>
    </row>
    <row r="22" spans="1:39" s="481" customFormat="1" ht="19.5" customHeight="1" x14ac:dyDescent="0.2">
      <c r="A22" s="261"/>
      <c r="B22" s="1201"/>
      <c r="C22" s="262" t="s">
        <v>397</v>
      </c>
      <c r="D22" s="263">
        <v>1</v>
      </c>
      <c r="E22" s="264">
        <v>15</v>
      </c>
      <c r="F22" s="263">
        <v>8</v>
      </c>
      <c r="G22" s="264">
        <v>23</v>
      </c>
      <c r="H22" s="263">
        <v>24</v>
      </c>
      <c r="I22" s="264">
        <v>14</v>
      </c>
      <c r="J22" s="263">
        <v>38</v>
      </c>
      <c r="K22" s="264">
        <v>13</v>
      </c>
      <c r="L22" s="263">
        <v>12</v>
      </c>
      <c r="M22" s="264">
        <v>25</v>
      </c>
      <c r="N22" s="263">
        <v>52</v>
      </c>
      <c r="O22" s="264">
        <v>34</v>
      </c>
      <c r="P22" s="263">
        <v>86</v>
      </c>
      <c r="Q22" s="263">
        <v>0</v>
      </c>
      <c r="R22" s="271">
        <v>0</v>
      </c>
      <c r="S22" s="263">
        <v>0</v>
      </c>
      <c r="T22" s="263">
        <v>0</v>
      </c>
      <c r="U22" s="263">
        <v>0</v>
      </c>
      <c r="V22" s="263">
        <v>0</v>
      </c>
      <c r="W22" s="263">
        <v>0</v>
      </c>
      <c r="X22" s="263">
        <v>0</v>
      </c>
      <c r="Y22" s="263">
        <v>0</v>
      </c>
      <c r="Z22" s="263">
        <v>0</v>
      </c>
      <c r="AA22" s="263">
        <v>0</v>
      </c>
      <c r="AB22" s="263">
        <v>0</v>
      </c>
      <c r="AC22" s="263">
        <v>0</v>
      </c>
      <c r="AD22" s="263">
        <v>0</v>
      </c>
      <c r="AE22" s="263">
        <v>0</v>
      </c>
      <c r="AF22" s="263">
        <v>0</v>
      </c>
      <c r="AG22" s="266">
        <v>52</v>
      </c>
      <c r="AH22" s="267">
        <v>34</v>
      </c>
      <c r="AI22" s="266">
        <v>86</v>
      </c>
      <c r="AJ22" s="264">
        <v>0</v>
      </c>
      <c r="AK22" s="263">
        <v>0</v>
      </c>
      <c r="AL22" s="264">
        <v>0</v>
      </c>
      <c r="AM22" s="263">
        <v>86</v>
      </c>
    </row>
    <row r="23" spans="1:39" s="481" customFormat="1" ht="19.5" customHeight="1" x14ac:dyDescent="0.2">
      <c r="A23" s="261"/>
      <c r="B23" s="1201"/>
      <c r="C23" s="262" t="s">
        <v>398</v>
      </c>
      <c r="D23" s="263">
        <v>2</v>
      </c>
      <c r="E23" s="264">
        <v>34</v>
      </c>
      <c r="F23" s="263">
        <v>18</v>
      </c>
      <c r="G23" s="264">
        <v>52</v>
      </c>
      <c r="H23" s="263">
        <v>36</v>
      </c>
      <c r="I23" s="264">
        <v>19</v>
      </c>
      <c r="J23" s="263">
        <v>55</v>
      </c>
      <c r="K23" s="264">
        <v>47</v>
      </c>
      <c r="L23" s="263">
        <v>15</v>
      </c>
      <c r="M23" s="264">
        <v>62</v>
      </c>
      <c r="N23" s="263">
        <v>117</v>
      </c>
      <c r="O23" s="264">
        <v>52</v>
      </c>
      <c r="P23" s="263">
        <v>169</v>
      </c>
      <c r="Q23" s="263">
        <v>0</v>
      </c>
      <c r="R23" s="271">
        <v>0</v>
      </c>
      <c r="S23" s="263">
        <v>0</v>
      </c>
      <c r="T23" s="263">
        <v>0</v>
      </c>
      <c r="U23" s="263">
        <v>0</v>
      </c>
      <c r="V23" s="263">
        <v>0</v>
      </c>
      <c r="W23" s="263">
        <v>0</v>
      </c>
      <c r="X23" s="263">
        <v>0</v>
      </c>
      <c r="Y23" s="263">
        <v>0</v>
      </c>
      <c r="Z23" s="263">
        <v>0</v>
      </c>
      <c r="AA23" s="263">
        <v>0</v>
      </c>
      <c r="AB23" s="263">
        <v>0</v>
      </c>
      <c r="AC23" s="263">
        <v>0</v>
      </c>
      <c r="AD23" s="263">
        <v>0</v>
      </c>
      <c r="AE23" s="263">
        <v>0</v>
      </c>
      <c r="AF23" s="263">
        <v>0</v>
      </c>
      <c r="AG23" s="266">
        <v>117</v>
      </c>
      <c r="AH23" s="267">
        <v>52</v>
      </c>
      <c r="AI23" s="266">
        <v>169</v>
      </c>
      <c r="AJ23" s="264">
        <v>0</v>
      </c>
      <c r="AK23" s="263">
        <v>0</v>
      </c>
      <c r="AL23" s="264">
        <v>0</v>
      </c>
      <c r="AM23" s="263">
        <v>169</v>
      </c>
    </row>
    <row r="24" spans="1:39" s="481" customFormat="1" ht="19.5" customHeight="1" x14ac:dyDescent="0.2">
      <c r="A24" s="261"/>
      <c r="B24" s="1201"/>
      <c r="C24" s="262" t="s">
        <v>399</v>
      </c>
      <c r="D24" s="263">
        <v>1</v>
      </c>
      <c r="E24" s="264">
        <v>9</v>
      </c>
      <c r="F24" s="263">
        <v>5</v>
      </c>
      <c r="G24" s="264">
        <v>14</v>
      </c>
      <c r="H24" s="263">
        <v>7</v>
      </c>
      <c r="I24" s="264">
        <v>0</v>
      </c>
      <c r="J24" s="263">
        <v>7</v>
      </c>
      <c r="K24" s="264">
        <v>7</v>
      </c>
      <c r="L24" s="263">
        <v>4</v>
      </c>
      <c r="M24" s="264">
        <v>11</v>
      </c>
      <c r="N24" s="263">
        <v>23</v>
      </c>
      <c r="O24" s="264">
        <v>9</v>
      </c>
      <c r="P24" s="263">
        <v>32</v>
      </c>
      <c r="Q24" s="263">
        <v>0</v>
      </c>
      <c r="R24" s="271">
        <v>0</v>
      </c>
      <c r="S24" s="263">
        <v>0</v>
      </c>
      <c r="T24" s="263">
        <v>0</v>
      </c>
      <c r="U24" s="263">
        <v>0</v>
      </c>
      <c r="V24" s="263">
        <v>0</v>
      </c>
      <c r="W24" s="263">
        <v>0</v>
      </c>
      <c r="X24" s="263">
        <v>0</v>
      </c>
      <c r="Y24" s="263">
        <v>0</v>
      </c>
      <c r="Z24" s="263">
        <v>0</v>
      </c>
      <c r="AA24" s="263">
        <v>0</v>
      </c>
      <c r="AB24" s="263">
        <v>0</v>
      </c>
      <c r="AC24" s="263">
        <v>0</v>
      </c>
      <c r="AD24" s="263">
        <v>0</v>
      </c>
      <c r="AE24" s="263">
        <v>0</v>
      </c>
      <c r="AF24" s="263">
        <v>0</v>
      </c>
      <c r="AG24" s="266">
        <v>23</v>
      </c>
      <c r="AH24" s="267">
        <v>9</v>
      </c>
      <c r="AI24" s="266">
        <v>32</v>
      </c>
      <c r="AJ24" s="264">
        <v>6</v>
      </c>
      <c r="AK24" s="263">
        <v>2</v>
      </c>
      <c r="AL24" s="264">
        <v>8</v>
      </c>
      <c r="AM24" s="263">
        <v>40</v>
      </c>
    </row>
    <row r="25" spans="1:39" s="481" customFormat="1" ht="19.5" customHeight="1" x14ac:dyDescent="0.2">
      <c r="A25" s="261"/>
      <c r="B25" s="1201"/>
      <c r="C25" s="262" t="s">
        <v>400</v>
      </c>
      <c r="D25" s="263">
        <v>2</v>
      </c>
      <c r="E25" s="264">
        <v>62</v>
      </c>
      <c r="F25" s="263">
        <v>6</v>
      </c>
      <c r="G25" s="264">
        <v>68</v>
      </c>
      <c r="H25" s="263">
        <v>79</v>
      </c>
      <c r="I25" s="264">
        <v>1</v>
      </c>
      <c r="J25" s="263">
        <v>80</v>
      </c>
      <c r="K25" s="264">
        <v>71</v>
      </c>
      <c r="L25" s="263">
        <v>4</v>
      </c>
      <c r="M25" s="264">
        <v>75</v>
      </c>
      <c r="N25" s="263">
        <v>212</v>
      </c>
      <c r="O25" s="264">
        <v>11</v>
      </c>
      <c r="P25" s="263">
        <v>223</v>
      </c>
      <c r="Q25" s="263">
        <v>0</v>
      </c>
      <c r="R25" s="271">
        <v>0</v>
      </c>
      <c r="S25" s="263">
        <v>0</v>
      </c>
      <c r="T25" s="263">
        <v>0</v>
      </c>
      <c r="U25" s="263">
        <v>0</v>
      </c>
      <c r="V25" s="263">
        <v>0</v>
      </c>
      <c r="W25" s="263">
        <v>0</v>
      </c>
      <c r="X25" s="263">
        <v>0</v>
      </c>
      <c r="Y25" s="263">
        <v>0</v>
      </c>
      <c r="Z25" s="263">
        <v>0</v>
      </c>
      <c r="AA25" s="263">
        <v>0</v>
      </c>
      <c r="AB25" s="263">
        <v>0</v>
      </c>
      <c r="AC25" s="263">
        <v>0</v>
      </c>
      <c r="AD25" s="263">
        <v>0</v>
      </c>
      <c r="AE25" s="263">
        <v>0</v>
      </c>
      <c r="AF25" s="263">
        <v>0</v>
      </c>
      <c r="AG25" s="266">
        <v>212</v>
      </c>
      <c r="AH25" s="267">
        <v>11</v>
      </c>
      <c r="AI25" s="266">
        <v>223</v>
      </c>
      <c r="AJ25" s="264">
        <v>0</v>
      </c>
      <c r="AK25" s="263">
        <v>0</v>
      </c>
      <c r="AL25" s="264">
        <v>0</v>
      </c>
      <c r="AM25" s="263">
        <v>223</v>
      </c>
    </row>
    <row r="26" spans="1:39" s="481" customFormat="1" ht="19.5" customHeight="1" x14ac:dyDescent="0.2">
      <c r="A26" s="261"/>
      <c r="B26" s="1201"/>
      <c r="C26" s="262" t="s">
        <v>401</v>
      </c>
      <c r="D26" s="263">
        <v>1</v>
      </c>
      <c r="E26" s="264">
        <v>19</v>
      </c>
      <c r="F26" s="263">
        <v>17</v>
      </c>
      <c r="G26" s="264">
        <v>36</v>
      </c>
      <c r="H26" s="263">
        <v>17</v>
      </c>
      <c r="I26" s="264">
        <v>22</v>
      </c>
      <c r="J26" s="263">
        <v>39</v>
      </c>
      <c r="K26" s="264">
        <v>15</v>
      </c>
      <c r="L26" s="263">
        <v>19</v>
      </c>
      <c r="M26" s="264">
        <v>34</v>
      </c>
      <c r="N26" s="263">
        <v>51</v>
      </c>
      <c r="O26" s="264">
        <v>58</v>
      </c>
      <c r="P26" s="263">
        <v>109</v>
      </c>
      <c r="Q26" s="263">
        <v>0</v>
      </c>
      <c r="R26" s="271">
        <v>0</v>
      </c>
      <c r="S26" s="263">
        <v>0</v>
      </c>
      <c r="T26" s="263">
        <v>0</v>
      </c>
      <c r="U26" s="263">
        <v>0</v>
      </c>
      <c r="V26" s="263">
        <v>0</v>
      </c>
      <c r="W26" s="263">
        <v>0</v>
      </c>
      <c r="X26" s="263">
        <v>0</v>
      </c>
      <c r="Y26" s="263">
        <v>0</v>
      </c>
      <c r="Z26" s="263">
        <v>0</v>
      </c>
      <c r="AA26" s="263">
        <v>0</v>
      </c>
      <c r="AB26" s="263">
        <v>0</v>
      </c>
      <c r="AC26" s="263">
        <v>0</v>
      </c>
      <c r="AD26" s="263">
        <v>0</v>
      </c>
      <c r="AE26" s="263">
        <v>0</v>
      </c>
      <c r="AF26" s="263">
        <v>0</v>
      </c>
      <c r="AG26" s="266">
        <v>51</v>
      </c>
      <c r="AH26" s="267">
        <v>58</v>
      </c>
      <c r="AI26" s="266">
        <v>109</v>
      </c>
      <c r="AJ26" s="264">
        <v>0</v>
      </c>
      <c r="AK26" s="263">
        <v>0</v>
      </c>
      <c r="AL26" s="264">
        <v>0</v>
      </c>
      <c r="AM26" s="263">
        <v>109</v>
      </c>
    </row>
    <row r="27" spans="1:39" s="481" customFormat="1" ht="19.5" customHeight="1" x14ac:dyDescent="0.2">
      <c r="A27" s="1202" t="s">
        <v>402</v>
      </c>
      <c r="B27" s="1201"/>
      <c r="C27" s="262" t="s">
        <v>403</v>
      </c>
      <c r="D27" s="263">
        <v>3</v>
      </c>
      <c r="E27" s="264">
        <v>99</v>
      </c>
      <c r="F27" s="263">
        <v>17</v>
      </c>
      <c r="G27" s="264">
        <v>116</v>
      </c>
      <c r="H27" s="263">
        <v>99</v>
      </c>
      <c r="I27" s="264">
        <v>20</v>
      </c>
      <c r="J27" s="263">
        <v>119</v>
      </c>
      <c r="K27" s="264">
        <v>85</v>
      </c>
      <c r="L27" s="263">
        <v>28</v>
      </c>
      <c r="M27" s="264">
        <v>113</v>
      </c>
      <c r="N27" s="263">
        <v>283</v>
      </c>
      <c r="O27" s="264">
        <v>65</v>
      </c>
      <c r="P27" s="263">
        <v>348</v>
      </c>
      <c r="Q27" s="263">
        <v>0</v>
      </c>
      <c r="R27" s="271">
        <v>0</v>
      </c>
      <c r="S27" s="263">
        <v>0</v>
      </c>
      <c r="T27" s="263">
        <v>0</v>
      </c>
      <c r="U27" s="263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0</v>
      </c>
      <c r="AB27" s="263">
        <v>0</v>
      </c>
      <c r="AC27" s="263">
        <v>0</v>
      </c>
      <c r="AD27" s="263">
        <v>0</v>
      </c>
      <c r="AE27" s="263">
        <v>0</v>
      </c>
      <c r="AF27" s="263">
        <v>0</v>
      </c>
      <c r="AG27" s="266">
        <v>283</v>
      </c>
      <c r="AH27" s="267">
        <v>65</v>
      </c>
      <c r="AI27" s="266">
        <v>348</v>
      </c>
      <c r="AJ27" s="264">
        <v>0</v>
      </c>
      <c r="AK27" s="263">
        <v>0</v>
      </c>
      <c r="AL27" s="264">
        <v>0</v>
      </c>
      <c r="AM27" s="263">
        <v>348</v>
      </c>
    </row>
    <row r="28" spans="1:39" s="481" customFormat="1" ht="19.5" customHeight="1" x14ac:dyDescent="0.2">
      <c r="A28" s="1202"/>
      <c r="B28" s="1201"/>
      <c r="C28" s="262" t="s">
        <v>404</v>
      </c>
      <c r="D28" s="263">
        <v>5</v>
      </c>
      <c r="E28" s="264">
        <v>65</v>
      </c>
      <c r="F28" s="263">
        <v>115</v>
      </c>
      <c r="G28" s="264">
        <v>180</v>
      </c>
      <c r="H28" s="263">
        <v>39</v>
      </c>
      <c r="I28" s="264">
        <v>128</v>
      </c>
      <c r="J28" s="263">
        <v>167</v>
      </c>
      <c r="K28" s="264">
        <v>45</v>
      </c>
      <c r="L28" s="263">
        <v>133</v>
      </c>
      <c r="M28" s="264">
        <v>178</v>
      </c>
      <c r="N28" s="263">
        <v>149</v>
      </c>
      <c r="O28" s="264">
        <v>376</v>
      </c>
      <c r="P28" s="263">
        <v>525</v>
      </c>
      <c r="Q28" s="263">
        <v>0</v>
      </c>
      <c r="R28" s="271">
        <v>0</v>
      </c>
      <c r="S28" s="263">
        <v>0</v>
      </c>
      <c r="T28" s="263">
        <v>0</v>
      </c>
      <c r="U28" s="263">
        <v>0</v>
      </c>
      <c r="V28" s="263">
        <v>0</v>
      </c>
      <c r="W28" s="263">
        <v>0</v>
      </c>
      <c r="X28" s="263">
        <v>0</v>
      </c>
      <c r="Y28" s="263">
        <v>0</v>
      </c>
      <c r="Z28" s="263">
        <v>0</v>
      </c>
      <c r="AA28" s="263">
        <v>0</v>
      </c>
      <c r="AB28" s="263">
        <v>0</v>
      </c>
      <c r="AC28" s="263">
        <v>0</v>
      </c>
      <c r="AD28" s="263">
        <v>0</v>
      </c>
      <c r="AE28" s="263">
        <v>0</v>
      </c>
      <c r="AF28" s="263">
        <v>0</v>
      </c>
      <c r="AG28" s="266">
        <v>149</v>
      </c>
      <c r="AH28" s="267">
        <v>376</v>
      </c>
      <c r="AI28" s="266">
        <v>525</v>
      </c>
      <c r="AJ28" s="264">
        <v>0</v>
      </c>
      <c r="AK28" s="263">
        <v>0</v>
      </c>
      <c r="AL28" s="264">
        <v>0</v>
      </c>
      <c r="AM28" s="263">
        <v>525</v>
      </c>
    </row>
    <row r="29" spans="1:39" s="481" customFormat="1" ht="19.5" customHeight="1" x14ac:dyDescent="0.2">
      <c r="A29" s="1202"/>
      <c r="B29" s="1201"/>
      <c r="C29" s="262" t="s">
        <v>405</v>
      </c>
      <c r="D29" s="263">
        <v>4</v>
      </c>
      <c r="E29" s="264">
        <v>6</v>
      </c>
      <c r="F29" s="263">
        <v>76</v>
      </c>
      <c r="G29" s="264">
        <v>82</v>
      </c>
      <c r="H29" s="263">
        <v>15</v>
      </c>
      <c r="I29" s="264">
        <v>98</v>
      </c>
      <c r="J29" s="263">
        <v>113</v>
      </c>
      <c r="K29" s="264">
        <v>18</v>
      </c>
      <c r="L29" s="263">
        <v>95</v>
      </c>
      <c r="M29" s="264">
        <v>113</v>
      </c>
      <c r="N29" s="263">
        <v>39</v>
      </c>
      <c r="O29" s="264">
        <v>269</v>
      </c>
      <c r="P29" s="263">
        <v>308</v>
      </c>
      <c r="Q29" s="263">
        <v>0</v>
      </c>
      <c r="R29" s="271">
        <v>0</v>
      </c>
      <c r="S29" s="263">
        <v>0</v>
      </c>
      <c r="T29" s="263">
        <v>0</v>
      </c>
      <c r="U29" s="263">
        <v>0</v>
      </c>
      <c r="V29" s="263">
        <v>0</v>
      </c>
      <c r="W29" s="263">
        <v>0</v>
      </c>
      <c r="X29" s="263">
        <v>0</v>
      </c>
      <c r="Y29" s="263">
        <v>0</v>
      </c>
      <c r="Z29" s="263">
        <v>0</v>
      </c>
      <c r="AA29" s="263">
        <v>0</v>
      </c>
      <c r="AB29" s="263">
        <v>0</v>
      </c>
      <c r="AC29" s="263">
        <v>0</v>
      </c>
      <c r="AD29" s="263">
        <v>0</v>
      </c>
      <c r="AE29" s="263">
        <v>0</v>
      </c>
      <c r="AF29" s="263">
        <v>0</v>
      </c>
      <c r="AG29" s="266">
        <v>39</v>
      </c>
      <c r="AH29" s="267">
        <v>269</v>
      </c>
      <c r="AI29" s="266">
        <v>308</v>
      </c>
      <c r="AJ29" s="264">
        <v>0</v>
      </c>
      <c r="AK29" s="263">
        <v>0</v>
      </c>
      <c r="AL29" s="264">
        <v>0</v>
      </c>
      <c r="AM29" s="263">
        <v>308</v>
      </c>
    </row>
    <row r="30" spans="1:39" s="481" customFormat="1" ht="19.5" customHeight="1" x14ac:dyDescent="0.2">
      <c r="A30" s="1202"/>
      <c r="B30" s="1201"/>
      <c r="C30" s="262" t="s">
        <v>406</v>
      </c>
      <c r="D30" s="263">
        <v>1</v>
      </c>
      <c r="E30" s="269">
        <v>12</v>
      </c>
      <c r="F30" s="263">
        <v>18</v>
      </c>
      <c r="G30" s="269">
        <v>30</v>
      </c>
      <c r="H30" s="268">
        <v>15</v>
      </c>
      <c r="I30" s="269">
        <v>19</v>
      </c>
      <c r="J30" s="268">
        <v>34</v>
      </c>
      <c r="K30" s="269">
        <v>13</v>
      </c>
      <c r="L30" s="268">
        <v>8</v>
      </c>
      <c r="M30" s="269">
        <v>21</v>
      </c>
      <c r="N30" s="268">
        <v>40</v>
      </c>
      <c r="O30" s="269">
        <v>45</v>
      </c>
      <c r="P30" s="268">
        <v>85</v>
      </c>
      <c r="Q30" s="268">
        <v>0</v>
      </c>
      <c r="R30" s="275">
        <v>0</v>
      </c>
      <c r="S30" s="268">
        <v>0</v>
      </c>
      <c r="T30" s="268">
        <v>0</v>
      </c>
      <c r="U30" s="268">
        <v>0</v>
      </c>
      <c r="V30" s="268">
        <v>0</v>
      </c>
      <c r="W30" s="268">
        <v>0</v>
      </c>
      <c r="X30" s="268">
        <v>0</v>
      </c>
      <c r="Y30" s="268">
        <v>0</v>
      </c>
      <c r="Z30" s="268">
        <v>0</v>
      </c>
      <c r="AA30" s="268">
        <v>0</v>
      </c>
      <c r="AB30" s="268">
        <v>0</v>
      </c>
      <c r="AC30" s="268">
        <v>0</v>
      </c>
      <c r="AD30" s="268">
        <v>0</v>
      </c>
      <c r="AE30" s="268">
        <v>0</v>
      </c>
      <c r="AF30" s="268">
        <v>0</v>
      </c>
      <c r="AG30" s="266">
        <v>40</v>
      </c>
      <c r="AH30" s="267">
        <v>45</v>
      </c>
      <c r="AI30" s="266">
        <v>85</v>
      </c>
      <c r="AJ30" s="264">
        <v>0</v>
      </c>
      <c r="AK30" s="263">
        <v>0</v>
      </c>
      <c r="AL30" s="264">
        <v>0</v>
      </c>
      <c r="AM30" s="263">
        <v>85</v>
      </c>
    </row>
    <row r="31" spans="1:39" s="481" customFormat="1" ht="19.5" customHeight="1" x14ac:dyDescent="0.2">
      <c r="A31" s="1202"/>
      <c r="B31" s="1203" t="s">
        <v>407</v>
      </c>
      <c r="C31" s="486" t="s">
        <v>1</v>
      </c>
      <c r="D31" s="260">
        <f t="shared" ref="D31:AM31" si="3">SUM(D32:D50)</f>
        <v>61</v>
      </c>
      <c r="E31" s="260">
        <f t="shared" si="3"/>
        <v>1881</v>
      </c>
      <c r="F31" s="260">
        <f t="shared" si="3"/>
        <v>209</v>
      </c>
      <c r="G31" s="260">
        <f t="shared" si="3"/>
        <v>2090</v>
      </c>
      <c r="H31" s="260">
        <f t="shared" si="3"/>
        <v>1971</v>
      </c>
      <c r="I31" s="260">
        <f t="shared" si="3"/>
        <v>230</v>
      </c>
      <c r="J31" s="260">
        <f t="shared" si="3"/>
        <v>2201</v>
      </c>
      <c r="K31" s="260">
        <f t="shared" si="3"/>
        <v>1983</v>
      </c>
      <c r="L31" s="260">
        <f t="shared" si="3"/>
        <v>234</v>
      </c>
      <c r="M31" s="260">
        <f t="shared" si="3"/>
        <v>2217</v>
      </c>
      <c r="N31" s="260">
        <f t="shared" si="3"/>
        <v>5835</v>
      </c>
      <c r="O31" s="260">
        <f t="shared" si="3"/>
        <v>673</v>
      </c>
      <c r="P31" s="260">
        <f t="shared" si="3"/>
        <v>6508</v>
      </c>
      <c r="Q31" s="260">
        <f t="shared" si="3"/>
        <v>14</v>
      </c>
      <c r="R31" s="497">
        <f t="shared" si="3"/>
        <v>139</v>
      </c>
      <c r="S31" s="260">
        <f t="shared" si="3"/>
        <v>22</v>
      </c>
      <c r="T31" s="260">
        <f t="shared" si="3"/>
        <v>161</v>
      </c>
      <c r="U31" s="260">
        <f t="shared" si="3"/>
        <v>97</v>
      </c>
      <c r="V31" s="260">
        <f t="shared" si="3"/>
        <v>19</v>
      </c>
      <c r="W31" s="260">
        <f t="shared" si="3"/>
        <v>116</v>
      </c>
      <c r="X31" s="260">
        <f t="shared" si="3"/>
        <v>102</v>
      </c>
      <c r="Y31" s="260">
        <f t="shared" si="3"/>
        <v>6</v>
      </c>
      <c r="Z31" s="260">
        <f t="shared" si="3"/>
        <v>108</v>
      </c>
      <c r="AA31" s="260">
        <f t="shared" si="3"/>
        <v>100</v>
      </c>
      <c r="AB31" s="260">
        <f t="shared" si="3"/>
        <v>4</v>
      </c>
      <c r="AC31" s="260">
        <f t="shared" si="3"/>
        <v>104</v>
      </c>
      <c r="AD31" s="260">
        <f t="shared" si="3"/>
        <v>438</v>
      </c>
      <c r="AE31" s="260">
        <f t="shared" si="3"/>
        <v>51</v>
      </c>
      <c r="AF31" s="260">
        <f>SUM(AF32:AF50)</f>
        <v>489</v>
      </c>
      <c r="AG31" s="260">
        <f t="shared" si="3"/>
        <v>6273</v>
      </c>
      <c r="AH31" s="260">
        <f t="shared" si="3"/>
        <v>724</v>
      </c>
      <c r="AI31" s="260">
        <f t="shared" si="3"/>
        <v>6997</v>
      </c>
      <c r="AJ31" s="260">
        <f t="shared" si="3"/>
        <v>0</v>
      </c>
      <c r="AK31" s="260">
        <f t="shared" si="3"/>
        <v>0</v>
      </c>
      <c r="AL31" s="260">
        <f t="shared" si="3"/>
        <v>0</v>
      </c>
      <c r="AM31" s="260">
        <f t="shared" si="3"/>
        <v>6997</v>
      </c>
    </row>
    <row r="32" spans="1:39" s="481" customFormat="1" ht="19.5" customHeight="1" x14ac:dyDescent="0.2">
      <c r="A32" s="1202"/>
      <c r="B32" s="1204"/>
      <c r="C32" s="270" t="s">
        <v>408</v>
      </c>
      <c r="D32" s="263">
        <v>3</v>
      </c>
      <c r="E32" s="264">
        <v>78</v>
      </c>
      <c r="F32" s="263">
        <v>2</v>
      </c>
      <c r="G32" s="264">
        <v>80</v>
      </c>
      <c r="H32" s="263">
        <v>73</v>
      </c>
      <c r="I32" s="264">
        <v>4</v>
      </c>
      <c r="J32" s="263">
        <v>77</v>
      </c>
      <c r="K32" s="264">
        <v>66</v>
      </c>
      <c r="L32" s="263">
        <v>5</v>
      </c>
      <c r="M32" s="264">
        <v>71</v>
      </c>
      <c r="N32" s="263">
        <v>217</v>
      </c>
      <c r="O32" s="264">
        <v>11</v>
      </c>
      <c r="P32" s="263">
        <v>228</v>
      </c>
      <c r="Q32" s="263">
        <v>4</v>
      </c>
      <c r="R32" s="264">
        <v>38</v>
      </c>
      <c r="S32" s="263">
        <v>12</v>
      </c>
      <c r="T32" s="266">
        <v>50</v>
      </c>
      <c r="U32" s="271">
        <v>28</v>
      </c>
      <c r="V32" s="264">
        <v>5</v>
      </c>
      <c r="W32" s="266">
        <v>33</v>
      </c>
      <c r="X32" s="264">
        <v>30</v>
      </c>
      <c r="Y32" s="263">
        <v>2</v>
      </c>
      <c r="Z32" s="267">
        <v>32</v>
      </c>
      <c r="AA32" s="263">
        <v>42</v>
      </c>
      <c r="AB32" s="264">
        <v>2</v>
      </c>
      <c r="AC32" s="266">
        <v>44</v>
      </c>
      <c r="AD32" s="267">
        <v>138</v>
      </c>
      <c r="AE32" s="266">
        <v>21</v>
      </c>
      <c r="AF32" s="267">
        <v>159</v>
      </c>
      <c r="AG32" s="266">
        <v>355</v>
      </c>
      <c r="AH32" s="267">
        <v>32</v>
      </c>
      <c r="AI32" s="266">
        <v>387</v>
      </c>
      <c r="AJ32" s="264">
        <v>0</v>
      </c>
      <c r="AK32" s="263">
        <v>0</v>
      </c>
      <c r="AL32" s="264">
        <v>0</v>
      </c>
      <c r="AM32" s="263">
        <v>387</v>
      </c>
    </row>
    <row r="33" spans="1:39" s="481" customFormat="1" ht="19.5" customHeight="1" x14ac:dyDescent="0.2">
      <c r="A33" s="1202"/>
      <c r="B33" s="1204"/>
      <c r="C33" s="270" t="s">
        <v>410</v>
      </c>
      <c r="D33" s="263">
        <v>11</v>
      </c>
      <c r="E33" s="264">
        <v>364</v>
      </c>
      <c r="F33" s="263">
        <v>13</v>
      </c>
      <c r="G33" s="264">
        <v>377</v>
      </c>
      <c r="H33" s="263">
        <v>408</v>
      </c>
      <c r="I33" s="264">
        <v>16</v>
      </c>
      <c r="J33" s="263">
        <v>424</v>
      </c>
      <c r="K33" s="264">
        <v>406</v>
      </c>
      <c r="L33" s="263">
        <v>22</v>
      </c>
      <c r="M33" s="264">
        <v>428</v>
      </c>
      <c r="N33" s="263">
        <v>1178</v>
      </c>
      <c r="O33" s="264">
        <v>51</v>
      </c>
      <c r="P33" s="263">
        <v>1229</v>
      </c>
      <c r="Q33" s="263">
        <v>4</v>
      </c>
      <c r="R33" s="498">
        <v>35</v>
      </c>
      <c r="S33" s="263">
        <v>1</v>
      </c>
      <c r="T33" s="266">
        <v>36</v>
      </c>
      <c r="U33" s="271">
        <v>23</v>
      </c>
      <c r="V33" s="264">
        <v>2</v>
      </c>
      <c r="W33" s="266">
        <v>25</v>
      </c>
      <c r="X33" s="264">
        <v>21</v>
      </c>
      <c r="Y33" s="263">
        <v>1</v>
      </c>
      <c r="Z33" s="267">
        <v>22</v>
      </c>
      <c r="AA33" s="263">
        <v>20</v>
      </c>
      <c r="AB33" s="264">
        <v>1</v>
      </c>
      <c r="AC33" s="266">
        <v>21</v>
      </c>
      <c r="AD33" s="267">
        <v>99</v>
      </c>
      <c r="AE33" s="266">
        <v>5</v>
      </c>
      <c r="AF33" s="267">
        <v>104</v>
      </c>
      <c r="AG33" s="266">
        <v>1277</v>
      </c>
      <c r="AH33" s="267">
        <v>56</v>
      </c>
      <c r="AI33" s="266">
        <v>1333</v>
      </c>
      <c r="AJ33" s="264">
        <v>0</v>
      </c>
      <c r="AK33" s="263">
        <v>0</v>
      </c>
      <c r="AL33" s="264">
        <v>0</v>
      </c>
      <c r="AM33" s="263">
        <v>1333</v>
      </c>
    </row>
    <row r="34" spans="1:39" s="481" customFormat="1" ht="19.5" customHeight="1" x14ac:dyDescent="0.2">
      <c r="A34" s="1202"/>
      <c r="B34" s="1204"/>
      <c r="C34" s="270" t="s">
        <v>411</v>
      </c>
      <c r="D34" s="263">
        <v>1</v>
      </c>
      <c r="E34" s="264">
        <v>20</v>
      </c>
      <c r="F34" s="263">
        <v>0</v>
      </c>
      <c r="G34" s="264">
        <v>20</v>
      </c>
      <c r="H34" s="263">
        <v>27</v>
      </c>
      <c r="I34" s="264">
        <v>0</v>
      </c>
      <c r="J34" s="263">
        <v>27</v>
      </c>
      <c r="K34" s="264">
        <v>33</v>
      </c>
      <c r="L34" s="263">
        <v>1</v>
      </c>
      <c r="M34" s="264">
        <v>34</v>
      </c>
      <c r="N34" s="263">
        <v>80</v>
      </c>
      <c r="O34" s="264">
        <v>1</v>
      </c>
      <c r="P34" s="263">
        <v>81</v>
      </c>
      <c r="Q34" s="263">
        <v>0</v>
      </c>
      <c r="R34" s="271">
        <v>0</v>
      </c>
      <c r="S34" s="263">
        <v>0</v>
      </c>
      <c r="T34" s="266">
        <v>0</v>
      </c>
      <c r="U34" s="271">
        <v>0</v>
      </c>
      <c r="V34" s="263">
        <v>0</v>
      </c>
      <c r="W34" s="266">
        <v>0</v>
      </c>
      <c r="X34" s="263">
        <v>0</v>
      </c>
      <c r="Y34" s="263">
        <v>0</v>
      </c>
      <c r="Z34" s="266">
        <v>0</v>
      </c>
      <c r="AA34" s="263">
        <v>0</v>
      </c>
      <c r="AB34" s="263">
        <v>0</v>
      </c>
      <c r="AC34" s="266">
        <v>0</v>
      </c>
      <c r="AD34" s="267">
        <v>0</v>
      </c>
      <c r="AE34" s="266">
        <v>0</v>
      </c>
      <c r="AF34" s="267">
        <v>0</v>
      </c>
      <c r="AG34" s="266">
        <v>80</v>
      </c>
      <c r="AH34" s="267">
        <v>1</v>
      </c>
      <c r="AI34" s="266">
        <v>81</v>
      </c>
      <c r="AJ34" s="264">
        <v>0</v>
      </c>
      <c r="AK34" s="263">
        <v>0</v>
      </c>
      <c r="AL34" s="264">
        <v>0</v>
      </c>
      <c r="AM34" s="263">
        <v>81</v>
      </c>
    </row>
    <row r="35" spans="1:39" s="481" customFormat="1" ht="19.5" customHeight="1" x14ac:dyDescent="0.2">
      <c r="A35" s="1202"/>
      <c r="B35" s="1204"/>
      <c r="C35" s="270" t="s">
        <v>630</v>
      </c>
      <c r="D35" s="263">
        <v>1</v>
      </c>
      <c r="E35" s="264">
        <v>35</v>
      </c>
      <c r="F35" s="263">
        <v>5</v>
      </c>
      <c r="G35" s="264">
        <v>40</v>
      </c>
      <c r="H35" s="263">
        <v>0</v>
      </c>
      <c r="I35" s="264">
        <v>0</v>
      </c>
      <c r="J35" s="263">
        <v>0</v>
      </c>
      <c r="K35" s="264">
        <v>0</v>
      </c>
      <c r="L35" s="263">
        <v>0</v>
      </c>
      <c r="M35" s="264">
        <v>0</v>
      </c>
      <c r="N35" s="263">
        <v>35</v>
      </c>
      <c r="O35" s="264">
        <v>5</v>
      </c>
      <c r="P35" s="263">
        <v>40</v>
      </c>
      <c r="Q35" s="263"/>
      <c r="R35" s="271">
        <v>0</v>
      </c>
      <c r="S35" s="263">
        <v>0</v>
      </c>
      <c r="T35" s="266">
        <v>0</v>
      </c>
      <c r="U35" s="271">
        <v>0</v>
      </c>
      <c r="V35" s="263">
        <v>0</v>
      </c>
      <c r="W35" s="266">
        <v>0</v>
      </c>
      <c r="X35" s="263">
        <v>0</v>
      </c>
      <c r="Y35" s="263">
        <v>0</v>
      </c>
      <c r="Z35" s="266">
        <v>0</v>
      </c>
      <c r="AA35" s="263">
        <v>0</v>
      </c>
      <c r="AB35" s="263">
        <v>0</v>
      </c>
      <c r="AC35" s="266">
        <v>0</v>
      </c>
      <c r="AD35" s="267">
        <v>0</v>
      </c>
      <c r="AE35" s="266">
        <v>0</v>
      </c>
      <c r="AF35" s="267">
        <v>0</v>
      </c>
      <c r="AG35" s="266">
        <v>35</v>
      </c>
      <c r="AH35" s="267">
        <v>5</v>
      </c>
      <c r="AI35" s="266">
        <v>40</v>
      </c>
      <c r="AJ35" s="264">
        <v>0</v>
      </c>
      <c r="AK35" s="263">
        <v>0</v>
      </c>
      <c r="AL35" s="264">
        <v>0</v>
      </c>
      <c r="AM35" s="263">
        <v>40</v>
      </c>
    </row>
    <row r="36" spans="1:39" s="481" customFormat="1" ht="19.5" customHeight="1" x14ac:dyDescent="0.2">
      <c r="A36" s="1202"/>
      <c r="B36" s="1204"/>
      <c r="C36" s="270" t="s">
        <v>412</v>
      </c>
      <c r="D36" s="263">
        <v>5</v>
      </c>
      <c r="E36" s="264">
        <v>150</v>
      </c>
      <c r="F36" s="263">
        <v>12</v>
      </c>
      <c r="G36" s="264">
        <v>162</v>
      </c>
      <c r="H36" s="263">
        <v>167</v>
      </c>
      <c r="I36" s="264">
        <v>25</v>
      </c>
      <c r="J36" s="263">
        <v>192</v>
      </c>
      <c r="K36" s="264">
        <v>191</v>
      </c>
      <c r="L36" s="263">
        <v>30</v>
      </c>
      <c r="M36" s="264">
        <v>221</v>
      </c>
      <c r="N36" s="263">
        <v>508</v>
      </c>
      <c r="O36" s="264">
        <v>67</v>
      </c>
      <c r="P36" s="263">
        <v>575</v>
      </c>
      <c r="Q36" s="263">
        <v>0</v>
      </c>
      <c r="R36" s="271">
        <v>0</v>
      </c>
      <c r="S36" s="263">
        <v>0</v>
      </c>
      <c r="T36" s="266">
        <v>0</v>
      </c>
      <c r="U36" s="271">
        <v>0</v>
      </c>
      <c r="V36" s="263">
        <v>0</v>
      </c>
      <c r="W36" s="266">
        <v>0</v>
      </c>
      <c r="X36" s="263">
        <v>0</v>
      </c>
      <c r="Y36" s="263">
        <v>0</v>
      </c>
      <c r="Z36" s="266">
        <v>0</v>
      </c>
      <c r="AA36" s="263">
        <v>0</v>
      </c>
      <c r="AB36" s="263">
        <v>0</v>
      </c>
      <c r="AC36" s="266">
        <v>0</v>
      </c>
      <c r="AD36" s="267">
        <v>0</v>
      </c>
      <c r="AE36" s="266">
        <v>0</v>
      </c>
      <c r="AF36" s="267">
        <v>0</v>
      </c>
      <c r="AG36" s="266">
        <v>508</v>
      </c>
      <c r="AH36" s="267">
        <v>67</v>
      </c>
      <c r="AI36" s="266">
        <v>575</v>
      </c>
      <c r="AJ36" s="264">
        <v>0</v>
      </c>
      <c r="AK36" s="263">
        <v>0</v>
      </c>
      <c r="AL36" s="264">
        <v>0</v>
      </c>
      <c r="AM36" s="263">
        <v>575</v>
      </c>
    </row>
    <row r="37" spans="1:39" s="481" customFormat="1" ht="19.5" customHeight="1" x14ac:dyDescent="0.2">
      <c r="A37" s="1202"/>
      <c r="B37" s="1204"/>
      <c r="C37" s="270" t="s">
        <v>413</v>
      </c>
      <c r="D37" s="263">
        <v>7</v>
      </c>
      <c r="E37" s="264">
        <v>244</v>
      </c>
      <c r="F37" s="263">
        <v>70</v>
      </c>
      <c r="G37" s="264">
        <v>314</v>
      </c>
      <c r="H37" s="263">
        <v>240</v>
      </c>
      <c r="I37" s="264">
        <v>74</v>
      </c>
      <c r="J37" s="263">
        <v>314</v>
      </c>
      <c r="K37" s="264">
        <v>234</v>
      </c>
      <c r="L37" s="263">
        <v>66</v>
      </c>
      <c r="M37" s="264">
        <v>300</v>
      </c>
      <c r="N37" s="263">
        <v>718</v>
      </c>
      <c r="O37" s="264">
        <v>210</v>
      </c>
      <c r="P37" s="263">
        <v>928</v>
      </c>
      <c r="Q37" s="263">
        <v>2</v>
      </c>
      <c r="R37" s="264">
        <v>22</v>
      </c>
      <c r="S37" s="263">
        <v>2</v>
      </c>
      <c r="T37" s="266">
        <v>24</v>
      </c>
      <c r="U37" s="271">
        <v>16</v>
      </c>
      <c r="V37" s="264">
        <v>1</v>
      </c>
      <c r="W37" s="266">
        <v>17</v>
      </c>
      <c r="X37" s="264">
        <v>14</v>
      </c>
      <c r="Y37" s="263">
        <v>1</v>
      </c>
      <c r="Z37" s="267">
        <v>15</v>
      </c>
      <c r="AA37" s="263">
        <v>8</v>
      </c>
      <c r="AB37" s="264">
        <v>1</v>
      </c>
      <c r="AC37" s="266">
        <v>9</v>
      </c>
      <c r="AD37" s="267">
        <v>60</v>
      </c>
      <c r="AE37" s="266">
        <v>5</v>
      </c>
      <c r="AF37" s="267">
        <v>65</v>
      </c>
      <c r="AG37" s="266">
        <v>778</v>
      </c>
      <c r="AH37" s="267">
        <v>215</v>
      </c>
      <c r="AI37" s="266">
        <v>993</v>
      </c>
      <c r="AJ37" s="264">
        <v>0</v>
      </c>
      <c r="AK37" s="263">
        <v>0</v>
      </c>
      <c r="AL37" s="264">
        <v>0</v>
      </c>
      <c r="AM37" s="263">
        <v>993</v>
      </c>
    </row>
    <row r="38" spans="1:39" s="481" customFormat="1" ht="19.5" customHeight="1" x14ac:dyDescent="0.2">
      <c r="A38" s="1202"/>
      <c r="B38" s="1204"/>
      <c r="C38" s="270" t="s">
        <v>414</v>
      </c>
      <c r="D38" s="263">
        <v>2</v>
      </c>
      <c r="E38" s="264">
        <v>0</v>
      </c>
      <c r="F38" s="263">
        <v>0</v>
      </c>
      <c r="G38" s="264">
        <v>0</v>
      </c>
      <c r="H38" s="263">
        <v>16</v>
      </c>
      <c r="I38" s="264">
        <v>1</v>
      </c>
      <c r="J38" s="263">
        <v>17</v>
      </c>
      <c r="K38" s="264">
        <v>18</v>
      </c>
      <c r="L38" s="263">
        <v>1</v>
      </c>
      <c r="M38" s="264">
        <v>19</v>
      </c>
      <c r="N38" s="263">
        <v>34</v>
      </c>
      <c r="O38" s="264">
        <v>2</v>
      </c>
      <c r="P38" s="263">
        <v>36</v>
      </c>
      <c r="Q38" s="263">
        <v>0</v>
      </c>
      <c r="R38" s="271">
        <v>0</v>
      </c>
      <c r="S38" s="263">
        <v>0</v>
      </c>
      <c r="T38" s="266">
        <v>0</v>
      </c>
      <c r="U38" s="271">
        <v>0</v>
      </c>
      <c r="V38" s="263">
        <v>0</v>
      </c>
      <c r="W38" s="266">
        <v>0</v>
      </c>
      <c r="X38" s="263">
        <v>0</v>
      </c>
      <c r="Y38" s="263">
        <v>0</v>
      </c>
      <c r="Z38" s="266">
        <v>0</v>
      </c>
      <c r="AA38" s="263">
        <v>0</v>
      </c>
      <c r="AB38" s="263">
        <v>0</v>
      </c>
      <c r="AC38" s="266">
        <v>0</v>
      </c>
      <c r="AD38" s="267">
        <v>0</v>
      </c>
      <c r="AE38" s="266">
        <v>0</v>
      </c>
      <c r="AF38" s="267">
        <v>0</v>
      </c>
      <c r="AG38" s="266">
        <v>34</v>
      </c>
      <c r="AH38" s="267">
        <v>2</v>
      </c>
      <c r="AI38" s="266">
        <v>36</v>
      </c>
      <c r="AJ38" s="264">
        <v>0</v>
      </c>
      <c r="AK38" s="263">
        <v>0</v>
      </c>
      <c r="AL38" s="264">
        <v>0</v>
      </c>
      <c r="AM38" s="263">
        <v>36</v>
      </c>
    </row>
    <row r="39" spans="1:39" s="481" customFormat="1" ht="19.5" customHeight="1" x14ac:dyDescent="0.2">
      <c r="A39" s="1202"/>
      <c r="B39" s="1204"/>
      <c r="C39" s="270" t="s">
        <v>415</v>
      </c>
      <c r="D39" s="263">
        <v>4</v>
      </c>
      <c r="E39" s="264">
        <v>192</v>
      </c>
      <c r="F39" s="263">
        <v>9</v>
      </c>
      <c r="G39" s="264">
        <v>201</v>
      </c>
      <c r="H39" s="263">
        <v>175</v>
      </c>
      <c r="I39" s="264">
        <v>5</v>
      </c>
      <c r="J39" s="263">
        <v>180</v>
      </c>
      <c r="K39" s="264">
        <v>175</v>
      </c>
      <c r="L39" s="263">
        <v>14</v>
      </c>
      <c r="M39" s="264">
        <v>189</v>
      </c>
      <c r="N39" s="263">
        <v>542</v>
      </c>
      <c r="O39" s="264">
        <v>28</v>
      </c>
      <c r="P39" s="263">
        <v>570</v>
      </c>
      <c r="Q39" s="263">
        <v>0</v>
      </c>
      <c r="R39" s="271">
        <v>0</v>
      </c>
      <c r="S39" s="263">
        <v>0</v>
      </c>
      <c r="T39" s="266">
        <v>0</v>
      </c>
      <c r="U39" s="271">
        <v>0</v>
      </c>
      <c r="V39" s="263">
        <v>0</v>
      </c>
      <c r="W39" s="266">
        <v>0</v>
      </c>
      <c r="X39" s="263">
        <v>0</v>
      </c>
      <c r="Y39" s="263">
        <v>0</v>
      </c>
      <c r="Z39" s="266">
        <v>0</v>
      </c>
      <c r="AA39" s="263">
        <v>0</v>
      </c>
      <c r="AB39" s="263">
        <v>0</v>
      </c>
      <c r="AC39" s="266">
        <v>0</v>
      </c>
      <c r="AD39" s="267">
        <v>0</v>
      </c>
      <c r="AE39" s="266">
        <v>0</v>
      </c>
      <c r="AF39" s="267">
        <v>0</v>
      </c>
      <c r="AG39" s="266">
        <v>542</v>
      </c>
      <c r="AH39" s="267">
        <v>28</v>
      </c>
      <c r="AI39" s="266">
        <v>570</v>
      </c>
      <c r="AJ39" s="264">
        <v>0</v>
      </c>
      <c r="AK39" s="263">
        <v>0</v>
      </c>
      <c r="AL39" s="264">
        <v>0</v>
      </c>
      <c r="AM39" s="263">
        <v>570</v>
      </c>
    </row>
    <row r="40" spans="1:39" s="481" customFormat="1" ht="19.5" customHeight="1" x14ac:dyDescent="0.2">
      <c r="A40" s="1202"/>
      <c r="B40" s="1204"/>
      <c r="C40" s="270" t="s">
        <v>416</v>
      </c>
      <c r="D40" s="263">
        <v>2</v>
      </c>
      <c r="E40" s="264">
        <v>27</v>
      </c>
      <c r="F40" s="263">
        <v>6</v>
      </c>
      <c r="G40" s="264">
        <v>33</v>
      </c>
      <c r="H40" s="263">
        <v>23</v>
      </c>
      <c r="I40" s="264">
        <v>10</v>
      </c>
      <c r="J40" s="263">
        <v>33</v>
      </c>
      <c r="K40" s="264">
        <v>28</v>
      </c>
      <c r="L40" s="263">
        <v>3</v>
      </c>
      <c r="M40" s="264">
        <v>31</v>
      </c>
      <c r="N40" s="263">
        <v>78</v>
      </c>
      <c r="O40" s="264">
        <v>19</v>
      </c>
      <c r="P40" s="263">
        <v>97</v>
      </c>
      <c r="Q40" s="263">
        <v>0</v>
      </c>
      <c r="R40" s="271">
        <v>0</v>
      </c>
      <c r="S40" s="263">
        <v>0</v>
      </c>
      <c r="T40" s="266">
        <v>0</v>
      </c>
      <c r="U40" s="271">
        <v>0</v>
      </c>
      <c r="V40" s="263">
        <v>0</v>
      </c>
      <c r="W40" s="266">
        <v>0</v>
      </c>
      <c r="X40" s="263">
        <v>0</v>
      </c>
      <c r="Y40" s="263">
        <v>0</v>
      </c>
      <c r="Z40" s="266">
        <v>0</v>
      </c>
      <c r="AA40" s="263">
        <v>0</v>
      </c>
      <c r="AB40" s="263">
        <v>0</v>
      </c>
      <c r="AC40" s="266">
        <v>0</v>
      </c>
      <c r="AD40" s="267">
        <v>0</v>
      </c>
      <c r="AE40" s="266">
        <v>0</v>
      </c>
      <c r="AF40" s="267">
        <v>0</v>
      </c>
      <c r="AG40" s="266">
        <v>78</v>
      </c>
      <c r="AH40" s="267">
        <v>19</v>
      </c>
      <c r="AI40" s="266">
        <v>97</v>
      </c>
      <c r="AJ40" s="264">
        <v>0</v>
      </c>
      <c r="AK40" s="263">
        <v>0</v>
      </c>
      <c r="AL40" s="264">
        <v>0</v>
      </c>
      <c r="AM40" s="263">
        <v>97</v>
      </c>
    </row>
    <row r="41" spans="1:39" s="481" customFormat="1" ht="19.5" customHeight="1" x14ac:dyDescent="0.2">
      <c r="A41" s="1202"/>
      <c r="B41" s="1204"/>
      <c r="C41" s="270" t="s">
        <v>417</v>
      </c>
      <c r="D41" s="263">
        <v>3</v>
      </c>
      <c r="E41" s="264">
        <v>78</v>
      </c>
      <c r="F41" s="263">
        <v>17</v>
      </c>
      <c r="G41" s="264">
        <v>95</v>
      </c>
      <c r="H41" s="263">
        <v>86</v>
      </c>
      <c r="I41" s="264">
        <v>10</v>
      </c>
      <c r="J41" s="263">
        <v>96</v>
      </c>
      <c r="K41" s="264">
        <v>84</v>
      </c>
      <c r="L41" s="263">
        <v>6</v>
      </c>
      <c r="M41" s="264">
        <v>90</v>
      </c>
      <c r="N41" s="263">
        <v>248</v>
      </c>
      <c r="O41" s="264">
        <v>33</v>
      </c>
      <c r="P41" s="263">
        <v>281</v>
      </c>
      <c r="Q41" s="263">
        <v>0</v>
      </c>
      <c r="R41" s="271">
        <v>0</v>
      </c>
      <c r="S41" s="263">
        <v>0</v>
      </c>
      <c r="T41" s="266">
        <v>0</v>
      </c>
      <c r="U41" s="271">
        <v>0</v>
      </c>
      <c r="V41" s="263">
        <v>0</v>
      </c>
      <c r="W41" s="266">
        <v>0</v>
      </c>
      <c r="X41" s="263">
        <v>0</v>
      </c>
      <c r="Y41" s="263">
        <v>0</v>
      </c>
      <c r="Z41" s="266">
        <v>0</v>
      </c>
      <c r="AA41" s="263">
        <v>0</v>
      </c>
      <c r="AB41" s="263">
        <v>0</v>
      </c>
      <c r="AC41" s="266">
        <v>0</v>
      </c>
      <c r="AD41" s="267">
        <v>0</v>
      </c>
      <c r="AE41" s="266">
        <v>0</v>
      </c>
      <c r="AF41" s="267">
        <v>0</v>
      </c>
      <c r="AG41" s="266">
        <v>248</v>
      </c>
      <c r="AH41" s="267">
        <v>33</v>
      </c>
      <c r="AI41" s="266">
        <v>281</v>
      </c>
      <c r="AJ41" s="264">
        <v>0</v>
      </c>
      <c r="AK41" s="263">
        <v>0</v>
      </c>
      <c r="AL41" s="264">
        <v>0</v>
      </c>
      <c r="AM41" s="263">
        <v>281</v>
      </c>
    </row>
    <row r="42" spans="1:39" s="481" customFormat="1" ht="19.5" customHeight="1" x14ac:dyDescent="0.2">
      <c r="A42" s="1202"/>
      <c r="B42" s="1204"/>
      <c r="C42" s="270" t="s">
        <v>418</v>
      </c>
      <c r="D42" s="263">
        <v>0</v>
      </c>
      <c r="E42" s="264">
        <v>0</v>
      </c>
      <c r="F42" s="263">
        <v>0</v>
      </c>
      <c r="G42" s="264">
        <v>0</v>
      </c>
      <c r="H42" s="263">
        <v>0</v>
      </c>
      <c r="I42" s="264">
        <v>0</v>
      </c>
      <c r="J42" s="263">
        <v>0</v>
      </c>
      <c r="K42" s="264">
        <v>0</v>
      </c>
      <c r="L42" s="263">
        <v>0</v>
      </c>
      <c r="M42" s="264">
        <v>0</v>
      </c>
      <c r="N42" s="263">
        <v>0</v>
      </c>
      <c r="O42" s="264">
        <v>0</v>
      </c>
      <c r="P42" s="263">
        <v>0</v>
      </c>
      <c r="Q42" s="263">
        <v>1</v>
      </c>
      <c r="R42" s="264">
        <v>12</v>
      </c>
      <c r="S42" s="263">
        <v>2</v>
      </c>
      <c r="T42" s="266">
        <v>14</v>
      </c>
      <c r="U42" s="271">
        <v>10</v>
      </c>
      <c r="V42" s="264">
        <v>4</v>
      </c>
      <c r="W42" s="266">
        <v>14</v>
      </c>
      <c r="X42" s="264">
        <v>9</v>
      </c>
      <c r="Y42" s="263">
        <v>0</v>
      </c>
      <c r="Z42" s="267">
        <v>9</v>
      </c>
      <c r="AA42" s="263">
        <v>4</v>
      </c>
      <c r="AB42" s="264">
        <v>0</v>
      </c>
      <c r="AC42" s="266">
        <v>4</v>
      </c>
      <c r="AD42" s="267">
        <v>35</v>
      </c>
      <c r="AE42" s="266">
        <v>6</v>
      </c>
      <c r="AF42" s="267">
        <v>41</v>
      </c>
      <c r="AG42" s="266">
        <v>35</v>
      </c>
      <c r="AH42" s="267">
        <v>6</v>
      </c>
      <c r="AI42" s="266">
        <v>41</v>
      </c>
      <c r="AJ42" s="264">
        <v>0</v>
      </c>
      <c r="AK42" s="263">
        <v>0</v>
      </c>
      <c r="AL42" s="264">
        <v>0</v>
      </c>
      <c r="AM42" s="263">
        <v>41</v>
      </c>
    </row>
    <row r="43" spans="1:39" s="481" customFormat="1" ht="19.5" customHeight="1" x14ac:dyDescent="0.2">
      <c r="A43" s="1202"/>
      <c r="B43" s="1204"/>
      <c r="C43" s="270" t="s">
        <v>631</v>
      </c>
      <c r="D43" s="263">
        <v>1</v>
      </c>
      <c r="E43" s="264">
        <v>19</v>
      </c>
      <c r="F43" s="263">
        <v>6</v>
      </c>
      <c r="G43" s="264">
        <v>25</v>
      </c>
      <c r="H43" s="263">
        <v>29</v>
      </c>
      <c r="I43" s="264">
        <v>10</v>
      </c>
      <c r="J43" s="263">
        <v>39</v>
      </c>
      <c r="K43" s="264">
        <v>29</v>
      </c>
      <c r="L43" s="263">
        <v>8</v>
      </c>
      <c r="M43" s="264">
        <v>37</v>
      </c>
      <c r="N43" s="263">
        <v>77</v>
      </c>
      <c r="O43" s="264">
        <v>24</v>
      </c>
      <c r="P43" s="263">
        <v>101</v>
      </c>
      <c r="Q43" s="263">
        <v>0</v>
      </c>
      <c r="R43" s="271">
        <v>0</v>
      </c>
      <c r="S43" s="263">
        <v>0</v>
      </c>
      <c r="T43" s="266">
        <v>0</v>
      </c>
      <c r="U43" s="271">
        <v>0</v>
      </c>
      <c r="V43" s="263">
        <v>0</v>
      </c>
      <c r="W43" s="266">
        <v>0</v>
      </c>
      <c r="X43" s="263">
        <v>0</v>
      </c>
      <c r="Y43" s="263">
        <v>0</v>
      </c>
      <c r="Z43" s="266">
        <v>0</v>
      </c>
      <c r="AA43" s="263">
        <v>0</v>
      </c>
      <c r="AB43" s="263">
        <v>0</v>
      </c>
      <c r="AC43" s="266">
        <v>0</v>
      </c>
      <c r="AD43" s="267">
        <v>0</v>
      </c>
      <c r="AE43" s="266">
        <v>0</v>
      </c>
      <c r="AF43" s="267">
        <v>0</v>
      </c>
      <c r="AG43" s="266">
        <v>77</v>
      </c>
      <c r="AH43" s="267">
        <v>24</v>
      </c>
      <c r="AI43" s="266">
        <v>101</v>
      </c>
      <c r="AJ43" s="264">
        <v>0</v>
      </c>
      <c r="AK43" s="263">
        <v>0</v>
      </c>
      <c r="AL43" s="264">
        <v>0</v>
      </c>
      <c r="AM43" s="263">
        <v>101</v>
      </c>
    </row>
    <row r="44" spans="1:39" s="481" customFormat="1" ht="19.5" customHeight="1" x14ac:dyDescent="0.2">
      <c r="A44" s="1202"/>
      <c r="B44" s="1204"/>
      <c r="C44" s="270" t="s">
        <v>419</v>
      </c>
      <c r="D44" s="263">
        <v>3</v>
      </c>
      <c r="E44" s="264">
        <v>101</v>
      </c>
      <c r="F44" s="263">
        <v>18</v>
      </c>
      <c r="G44" s="264">
        <v>119</v>
      </c>
      <c r="H44" s="263">
        <v>87</v>
      </c>
      <c r="I44" s="264">
        <v>21</v>
      </c>
      <c r="J44" s="263">
        <v>108</v>
      </c>
      <c r="K44" s="264">
        <v>74</v>
      </c>
      <c r="L44" s="263">
        <v>30</v>
      </c>
      <c r="M44" s="264">
        <v>104</v>
      </c>
      <c r="N44" s="263">
        <v>262</v>
      </c>
      <c r="O44" s="264">
        <v>69</v>
      </c>
      <c r="P44" s="263">
        <v>331</v>
      </c>
      <c r="Q44" s="263">
        <v>0</v>
      </c>
      <c r="R44" s="271">
        <v>0</v>
      </c>
      <c r="S44" s="263">
        <v>0</v>
      </c>
      <c r="T44" s="266">
        <v>0</v>
      </c>
      <c r="U44" s="271">
        <v>0</v>
      </c>
      <c r="V44" s="263">
        <v>0</v>
      </c>
      <c r="W44" s="266">
        <v>0</v>
      </c>
      <c r="X44" s="263">
        <v>0</v>
      </c>
      <c r="Y44" s="263">
        <v>0</v>
      </c>
      <c r="Z44" s="266">
        <v>0</v>
      </c>
      <c r="AA44" s="263">
        <v>0</v>
      </c>
      <c r="AB44" s="263">
        <v>0</v>
      </c>
      <c r="AC44" s="266">
        <v>0</v>
      </c>
      <c r="AD44" s="267">
        <v>0</v>
      </c>
      <c r="AE44" s="266">
        <v>0</v>
      </c>
      <c r="AF44" s="267">
        <v>0</v>
      </c>
      <c r="AG44" s="266">
        <v>262</v>
      </c>
      <c r="AH44" s="267">
        <v>69</v>
      </c>
      <c r="AI44" s="266">
        <v>331</v>
      </c>
      <c r="AJ44" s="264">
        <v>0</v>
      </c>
      <c r="AK44" s="263">
        <v>0</v>
      </c>
      <c r="AL44" s="264">
        <v>0</v>
      </c>
      <c r="AM44" s="263">
        <v>331</v>
      </c>
    </row>
    <row r="45" spans="1:39" s="481" customFormat="1" ht="19.5" customHeight="1" x14ac:dyDescent="0.2">
      <c r="A45" s="1202"/>
      <c r="B45" s="1204"/>
      <c r="C45" s="270" t="s">
        <v>420</v>
      </c>
      <c r="D45" s="263">
        <v>2</v>
      </c>
      <c r="E45" s="264">
        <v>91</v>
      </c>
      <c r="F45" s="263">
        <v>21</v>
      </c>
      <c r="G45" s="264">
        <v>112</v>
      </c>
      <c r="H45" s="263">
        <v>79</v>
      </c>
      <c r="I45" s="264">
        <v>31</v>
      </c>
      <c r="J45" s="263">
        <v>110</v>
      </c>
      <c r="K45" s="264">
        <v>80</v>
      </c>
      <c r="L45" s="263">
        <v>32</v>
      </c>
      <c r="M45" s="264">
        <v>112</v>
      </c>
      <c r="N45" s="263">
        <v>250</v>
      </c>
      <c r="O45" s="264">
        <v>84</v>
      </c>
      <c r="P45" s="263">
        <v>334</v>
      </c>
      <c r="Q45" s="263">
        <v>0</v>
      </c>
      <c r="R45" s="271">
        <v>0</v>
      </c>
      <c r="S45" s="263">
        <v>0</v>
      </c>
      <c r="T45" s="266">
        <v>0</v>
      </c>
      <c r="U45" s="271">
        <v>0</v>
      </c>
      <c r="V45" s="263">
        <v>0</v>
      </c>
      <c r="W45" s="266">
        <v>0</v>
      </c>
      <c r="X45" s="263">
        <v>0</v>
      </c>
      <c r="Y45" s="263">
        <v>0</v>
      </c>
      <c r="Z45" s="266">
        <v>0</v>
      </c>
      <c r="AA45" s="263">
        <v>0</v>
      </c>
      <c r="AB45" s="263">
        <v>0</v>
      </c>
      <c r="AC45" s="266">
        <v>0</v>
      </c>
      <c r="AD45" s="267">
        <v>0</v>
      </c>
      <c r="AE45" s="266">
        <v>0</v>
      </c>
      <c r="AF45" s="267">
        <v>0</v>
      </c>
      <c r="AG45" s="266">
        <v>250</v>
      </c>
      <c r="AH45" s="267">
        <v>84</v>
      </c>
      <c r="AI45" s="266">
        <v>334</v>
      </c>
      <c r="AJ45" s="264">
        <v>0</v>
      </c>
      <c r="AK45" s="263">
        <v>0</v>
      </c>
      <c r="AL45" s="264">
        <v>0</v>
      </c>
      <c r="AM45" s="263">
        <v>334</v>
      </c>
    </row>
    <row r="46" spans="1:39" s="481" customFormat="1" ht="19.5" customHeight="1" x14ac:dyDescent="0.2">
      <c r="A46" s="1202"/>
      <c r="B46" s="1204"/>
      <c r="C46" s="270" t="s">
        <v>421</v>
      </c>
      <c r="D46" s="263">
        <v>12</v>
      </c>
      <c r="E46" s="264">
        <v>379</v>
      </c>
      <c r="F46" s="263">
        <v>16</v>
      </c>
      <c r="G46" s="264">
        <v>395</v>
      </c>
      <c r="H46" s="263">
        <v>463</v>
      </c>
      <c r="I46" s="264">
        <v>11</v>
      </c>
      <c r="J46" s="263">
        <v>474</v>
      </c>
      <c r="K46" s="264">
        <v>477</v>
      </c>
      <c r="L46" s="263">
        <v>9</v>
      </c>
      <c r="M46" s="264">
        <v>486</v>
      </c>
      <c r="N46" s="263">
        <v>1319</v>
      </c>
      <c r="O46" s="264">
        <v>36</v>
      </c>
      <c r="P46" s="263">
        <v>1355</v>
      </c>
      <c r="Q46" s="263">
        <v>2</v>
      </c>
      <c r="R46" s="264">
        <v>26</v>
      </c>
      <c r="S46" s="263">
        <v>2</v>
      </c>
      <c r="T46" s="266">
        <v>28</v>
      </c>
      <c r="U46" s="271">
        <v>16</v>
      </c>
      <c r="V46" s="264">
        <v>5</v>
      </c>
      <c r="W46" s="266">
        <v>21</v>
      </c>
      <c r="X46" s="264">
        <v>26</v>
      </c>
      <c r="Y46" s="263">
        <v>1</v>
      </c>
      <c r="Z46" s="267">
        <v>27</v>
      </c>
      <c r="AA46" s="263">
        <v>23</v>
      </c>
      <c r="AB46" s="264">
        <v>0</v>
      </c>
      <c r="AC46" s="266">
        <v>23</v>
      </c>
      <c r="AD46" s="267">
        <v>91</v>
      </c>
      <c r="AE46" s="266">
        <v>8</v>
      </c>
      <c r="AF46" s="267">
        <v>99</v>
      </c>
      <c r="AG46" s="266">
        <v>1410</v>
      </c>
      <c r="AH46" s="267">
        <v>44</v>
      </c>
      <c r="AI46" s="266">
        <v>1454</v>
      </c>
      <c r="AJ46" s="264">
        <v>0</v>
      </c>
      <c r="AK46" s="263">
        <v>0</v>
      </c>
      <c r="AL46" s="264">
        <v>0</v>
      </c>
      <c r="AM46" s="263">
        <v>1454</v>
      </c>
    </row>
    <row r="47" spans="1:39" s="481" customFormat="1" ht="19.5" customHeight="1" x14ac:dyDescent="0.2">
      <c r="A47" s="1202"/>
      <c r="B47" s="1204"/>
      <c r="C47" s="272" t="s">
        <v>599</v>
      </c>
      <c r="D47" s="263">
        <v>1</v>
      </c>
      <c r="E47" s="264">
        <v>33</v>
      </c>
      <c r="F47" s="263">
        <v>5</v>
      </c>
      <c r="G47" s="264">
        <v>38</v>
      </c>
      <c r="H47" s="263">
        <v>36</v>
      </c>
      <c r="I47" s="264">
        <v>4</v>
      </c>
      <c r="J47" s="263">
        <v>40</v>
      </c>
      <c r="K47" s="264">
        <v>38</v>
      </c>
      <c r="L47" s="263">
        <v>0</v>
      </c>
      <c r="M47" s="264">
        <v>38</v>
      </c>
      <c r="N47" s="263">
        <v>107</v>
      </c>
      <c r="O47" s="264">
        <v>9</v>
      </c>
      <c r="P47" s="263">
        <v>116</v>
      </c>
      <c r="Q47" s="263">
        <v>0</v>
      </c>
      <c r="R47" s="264">
        <v>0</v>
      </c>
      <c r="S47" s="263">
        <v>0</v>
      </c>
      <c r="T47" s="266">
        <v>0</v>
      </c>
      <c r="U47" s="271">
        <v>0</v>
      </c>
      <c r="V47" s="264">
        <v>0</v>
      </c>
      <c r="W47" s="266">
        <v>0</v>
      </c>
      <c r="X47" s="264">
        <v>0</v>
      </c>
      <c r="Y47" s="263">
        <v>0</v>
      </c>
      <c r="Z47" s="267">
        <v>0</v>
      </c>
      <c r="AA47" s="263">
        <v>0</v>
      </c>
      <c r="AB47" s="264">
        <v>0</v>
      </c>
      <c r="AC47" s="266">
        <v>0</v>
      </c>
      <c r="AD47" s="267">
        <v>0</v>
      </c>
      <c r="AE47" s="266">
        <v>0</v>
      </c>
      <c r="AF47" s="267">
        <v>0</v>
      </c>
      <c r="AG47" s="266">
        <v>107</v>
      </c>
      <c r="AH47" s="267">
        <v>9</v>
      </c>
      <c r="AI47" s="266">
        <v>116</v>
      </c>
      <c r="AJ47" s="264">
        <v>0</v>
      </c>
      <c r="AK47" s="263">
        <v>0</v>
      </c>
      <c r="AL47" s="264">
        <v>0</v>
      </c>
      <c r="AM47" s="263">
        <v>116</v>
      </c>
    </row>
    <row r="48" spans="1:39" s="481" customFormat="1" ht="19.5" customHeight="1" x14ac:dyDescent="0.2">
      <c r="A48" s="1202"/>
      <c r="B48" s="1204"/>
      <c r="C48" s="487" t="s">
        <v>632</v>
      </c>
      <c r="D48" s="263">
        <v>1</v>
      </c>
      <c r="E48" s="264">
        <v>19</v>
      </c>
      <c r="F48" s="263">
        <v>1</v>
      </c>
      <c r="G48" s="264">
        <v>20</v>
      </c>
      <c r="H48" s="263">
        <v>0</v>
      </c>
      <c r="I48" s="264">
        <v>0</v>
      </c>
      <c r="J48" s="263">
        <v>0</v>
      </c>
      <c r="K48" s="264">
        <v>0</v>
      </c>
      <c r="L48" s="263">
        <v>0</v>
      </c>
      <c r="M48" s="264">
        <v>0</v>
      </c>
      <c r="N48" s="263">
        <v>19</v>
      </c>
      <c r="O48" s="264">
        <v>1</v>
      </c>
      <c r="P48" s="263">
        <v>20</v>
      </c>
      <c r="Q48" s="263"/>
      <c r="R48" s="271">
        <v>0</v>
      </c>
      <c r="S48" s="263">
        <v>0</v>
      </c>
      <c r="T48" s="266">
        <v>0</v>
      </c>
      <c r="U48" s="271">
        <v>0</v>
      </c>
      <c r="V48" s="263">
        <v>0</v>
      </c>
      <c r="W48" s="266">
        <v>0</v>
      </c>
      <c r="X48" s="263">
        <v>0</v>
      </c>
      <c r="Y48" s="263">
        <v>0</v>
      </c>
      <c r="Z48" s="266">
        <v>0</v>
      </c>
      <c r="AA48" s="263">
        <v>0</v>
      </c>
      <c r="AB48" s="263">
        <v>0</v>
      </c>
      <c r="AC48" s="266">
        <v>0</v>
      </c>
      <c r="AD48" s="267">
        <v>0</v>
      </c>
      <c r="AE48" s="266">
        <v>0</v>
      </c>
      <c r="AF48" s="267">
        <v>0</v>
      </c>
      <c r="AG48" s="266">
        <v>19</v>
      </c>
      <c r="AH48" s="267">
        <v>1</v>
      </c>
      <c r="AI48" s="266">
        <v>20</v>
      </c>
      <c r="AJ48" s="264">
        <v>0</v>
      </c>
      <c r="AK48" s="263">
        <v>0</v>
      </c>
      <c r="AL48" s="264">
        <v>0</v>
      </c>
      <c r="AM48" s="263">
        <v>20</v>
      </c>
    </row>
    <row r="49" spans="1:39" s="481" customFormat="1" ht="19.5" customHeight="1" x14ac:dyDescent="0.2">
      <c r="A49" s="1202"/>
      <c r="B49" s="1204"/>
      <c r="C49" s="270" t="s">
        <v>422</v>
      </c>
      <c r="D49" s="263">
        <v>1</v>
      </c>
      <c r="E49" s="264">
        <v>19</v>
      </c>
      <c r="F49" s="263">
        <v>0</v>
      </c>
      <c r="G49" s="264">
        <v>19</v>
      </c>
      <c r="H49" s="263">
        <v>29</v>
      </c>
      <c r="I49" s="264">
        <v>0</v>
      </c>
      <c r="J49" s="263">
        <v>29</v>
      </c>
      <c r="K49" s="264">
        <v>16</v>
      </c>
      <c r="L49" s="263">
        <v>2</v>
      </c>
      <c r="M49" s="264">
        <v>18</v>
      </c>
      <c r="N49" s="263">
        <v>64</v>
      </c>
      <c r="O49" s="264">
        <v>2</v>
      </c>
      <c r="P49" s="263">
        <v>66</v>
      </c>
      <c r="Q49" s="263">
        <v>1</v>
      </c>
      <c r="R49" s="271">
        <v>6</v>
      </c>
      <c r="S49" s="263">
        <v>3</v>
      </c>
      <c r="T49" s="266">
        <v>9</v>
      </c>
      <c r="U49" s="271">
        <v>4</v>
      </c>
      <c r="V49" s="263">
        <v>2</v>
      </c>
      <c r="W49" s="266">
        <v>6</v>
      </c>
      <c r="X49" s="263">
        <v>2</v>
      </c>
      <c r="Y49" s="263">
        <v>1</v>
      </c>
      <c r="Z49" s="266">
        <v>3</v>
      </c>
      <c r="AA49" s="263">
        <v>3</v>
      </c>
      <c r="AB49" s="263">
        <v>0</v>
      </c>
      <c r="AC49" s="266">
        <v>3</v>
      </c>
      <c r="AD49" s="267">
        <v>15</v>
      </c>
      <c r="AE49" s="266">
        <v>6</v>
      </c>
      <c r="AF49" s="267">
        <v>21</v>
      </c>
      <c r="AG49" s="266">
        <v>79</v>
      </c>
      <c r="AH49" s="267">
        <v>8</v>
      </c>
      <c r="AI49" s="266">
        <v>87</v>
      </c>
      <c r="AJ49" s="264">
        <v>0</v>
      </c>
      <c r="AK49" s="263">
        <v>0</v>
      </c>
      <c r="AL49" s="264">
        <v>0</v>
      </c>
      <c r="AM49" s="263">
        <v>87</v>
      </c>
    </row>
    <row r="50" spans="1:39" s="481" customFormat="1" ht="19.5" customHeight="1" x14ac:dyDescent="0.2">
      <c r="A50" s="1202"/>
      <c r="B50" s="1205"/>
      <c r="C50" s="273" t="s">
        <v>423</v>
      </c>
      <c r="D50" s="268">
        <v>1</v>
      </c>
      <c r="E50" s="264">
        <v>32</v>
      </c>
      <c r="F50" s="268">
        <v>8</v>
      </c>
      <c r="G50" s="269">
        <v>40</v>
      </c>
      <c r="H50" s="268">
        <v>33</v>
      </c>
      <c r="I50" s="269">
        <v>8</v>
      </c>
      <c r="J50" s="268">
        <v>41</v>
      </c>
      <c r="K50" s="269">
        <v>34</v>
      </c>
      <c r="L50" s="268">
        <v>5</v>
      </c>
      <c r="M50" s="269">
        <v>39</v>
      </c>
      <c r="N50" s="268">
        <v>99</v>
      </c>
      <c r="O50" s="269">
        <v>21</v>
      </c>
      <c r="P50" s="268">
        <v>120</v>
      </c>
      <c r="Q50" s="268">
        <v>0</v>
      </c>
      <c r="R50" s="275">
        <v>0</v>
      </c>
      <c r="S50" s="268">
        <v>0</v>
      </c>
      <c r="T50" s="274">
        <v>0</v>
      </c>
      <c r="U50" s="275">
        <v>0</v>
      </c>
      <c r="V50" s="268">
        <v>0</v>
      </c>
      <c r="W50" s="274">
        <v>0</v>
      </c>
      <c r="X50" s="268">
        <v>0</v>
      </c>
      <c r="Y50" s="268">
        <v>0</v>
      </c>
      <c r="Z50" s="274">
        <v>0</v>
      </c>
      <c r="AA50" s="268">
        <v>0</v>
      </c>
      <c r="AB50" s="268">
        <v>0</v>
      </c>
      <c r="AC50" s="274">
        <v>0</v>
      </c>
      <c r="AD50" s="276">
        <v>0</v>
      </c>
      <c r="AE50" s="274">
        <v>0</v>
      </c>
      <c r="AF50" s="277">
        <v>0</v>
      </c>
      <c r="AG50" s="274">
        <v>99</v>
      </c>
      <c r="AH50" s="276">
        <v>21</v>
      </c>
      <c r="AI50" s="274">
        <v>120</v>
      </c>
      <c r="AJ50" s="269">
        <v>0</v>
      </c>
      <c r="AK50" s="268">
        <v>0</v>
      </c>
      <c r="AL50" s="269">
        <v>0</v>
      </c>
      <c r="AM50" s="268">
        <v>120</v>
      </c>
    </row>
    <row r="51" spans="1:39" s="481" customFormat="1" ht="19.5" customHeight="1" x14ac:dyDescent="0.2">
      <c r="A51" s="1202"/>
      <c r="B51" s="1201" t="s">
        <v>424</v>
      </c>
      <c r="C51" s="278" t="s">
        <v>1</v>
      </c>
      <c r="D51" s="279">
        <f t="shared" ref="D51:AM51" si="4">SUM(D52:D69)</f>
        <v>51</v>
      </c>
      <c r="E51" s="260">
        <f t="shared" si="4"/>
        <v>548</v>
      </c>
      <c r="F51" s="279">
        <f t="shared" si="4"/>
        <v>1334</v>
      </c>
      <c r="G51" s="279">
        <f t="shared" si="4"/>
        <v>1882</v>
      </c>
      <c r="H51" s="279">
        <f t="shared" si="4"/>
        <v>464</v>
      </c>
      <c r="I51" s="279">
        <f t="shared" si="4"/>
        <v>1376</v>
      </c>
      <c r="J51" s="279">
        <f t="shared" si="4"/>
        <v>1840</v>
      </c>
      <c r="K51" s="279">
        <f t="shared" si="4"/>
        <v>543</v>
      </c>
      <c r="L51" s="279">
        <f t="shared" si="4"/>
        <v>1305</v>
      </c>
      <c r="M51" s="279">
        <f t="shared" si="4"/>
        <v>1848</v>
      </c>
      <c r="N51" s="279">
        <f t="shared" si="4"/>
        <v>1555</v>
      </c>
      <c r="O51" s="279">
        <f t="shared" si="4"/>
        <v>4015</v>
      </c>
      <c r="P51" s="279">
        <f t="shared" si="4"/>
        <v>5570</v>
      </c>
      <c r="Q51" s="279">
        <f t="shared" si="4"/>
        <v>3</v>
      </c>
      <c r="R51" s="499">
        <f t="shared" si="4"/>
        <v>81</v>
      </c>
      <c r="S51" s="279">
        <f t="shared" si="4"/>
        <v>78</v>
      </c>
      <c r="T51" s="279">
        <f t="shared" si="4"/>
        <v>159</v>
      </c>
      <c r="U51" s="279">
        <f t="shared" si="4"/>
        <v>55</v>
      </c>
      <c r="V51" s="279">
        <f t="shared" si="4"/>
        <v>61</v>
      </c>
      <c r="W51" s="279">
        <f t="shared" si="4"/>
        <v>116</v>
      </c>
      <c r="X51" s="279">
        <f t="shared" si="4"/>
        <v>64</v>
      </c>
      <c r="Y51" s="279">
        <f t="shared" si="4"/>
        <v>62</v>
      </c>
      <c r="Z51" s="279">
        <f t="shared" si="4"/>
        <v>126</v>
      </c>
      <c r="AA51" s="279">
        <f t="shared" si="4"/>
        <v>7</v>
      </c>
      <c r="AB51" s="279">
        <f t="shared" si="4"/>
        <v>8</v>
      </c>
      <c r="AC51" s="279">
        <f t="shared" si="4"/>
        <v>15</v>
      </c>
      <c r="AD51" s="279">
        <f t="shared" si="4"/>
        <v>207</v>
      </c>
      <c r="AE51" s="279">
        <f t="shared" si="4"/>
        <v>209</v>
      </c>
      <c r="AF51" s="279">
        <f t="shared" si="4"/>
        <v>416</v>
      </c>
      <c r="AG51" s="279">
        <f t="shared" si="4"/>
        <v>1762</v>
      </c>
      <c r="AH51" s="279">
        <f t="shared" si="4"/>
        <v>4224</v>
      </c>
      <c r="AI51" s="279">
        <f t="shared" si="4"/>
        <v>5986</v>
      </c>
      <c r="AJ51" s="279">
        <f t="shared" si="4"/>
        <v>0</v>
      </c>
      <c r="AK51" s="279">
        <f t="shared" si="4"/>
        <v>0</v>
      </c>
      <c r="AL51" s="279">
        <f t="shared" si="4"/>
        <v>0</v>
      </c>
      <c r="AM51" s="279">
        <f t="shared" si="4"/>
        <v>5986</v>
      </c>
    </row>
    <row r="52" spans="1:39" s="481" customFormat="1" ht="19.5" customHeight="1" x14ac:dyDescent="0.2">
      <c r="A52" s="1202"/>
      <c r="B52" s="1201"/>
      <c r="C52" s="262" t="s">
        <v>425</v>
      </c>
      <c r="D52" s="263">
        <v>9</v>
      </c>
      <c r="E52" s="264">
        <v>127</v>
      </c>
      <c r="F52" s="263">
        <v>133</v>
      </c>
      <c r="G52" s="264">
        <v>260</v>
      </c>
      <c r="H52" s="263">
        <v>97</v>
      </c>
      <c r="I52" s="264">
        <v>108</v>
      </c>
      <c r="J52" s="263">
        <v>205</v>
      </c>
      <c r="K52" s="264">
        <v>124</v>
      </c>
      <c r="L52" s="263">
        <v>119</v>
      </c>
      <c r="M52" s="264">
        <v>243</v>
      </c>
      <c r="N52" s="263">
        <v>348</v>
      </c>
      <c r="O52" s="264">
        <v>360</v>
      </c>
      <c r="P52" s="263">
        <v>708</v>
      </c>
      <c r="Q52" s="263">
        <v>1</v>
      </c>
      <c r="R52" s="264">
        <v>3</v>
      </c>
      <c r="S52" s="263">
        <v>3</v>
      </c>
      <c r="T52" s="266">
        <v>6</v>
      </c>
      <c r="U52" s="271">
        <v>1</v>
      </c>
      <c r="V52" s="264">
        <v>8</v>
      </c>
      <c r="W52" s="266">
        <v>9</v>
      </c>
      <c r="X52" s="264">
        <v>4</v>
      </c>
      <c r="Y52" s="263">
        <v>6</v>
      </c>
      <c r="Z52" s="267">
        <v>10</v>
      </c>
      <c r="AA52" s="263">
        <v>4</v>
      </c>
      <c r="AB52" s="264">
        <v>2</v>
      </c>
      <c r="AC52" s="266">
        <v>6</v>
      </c>
      <c r="AD52" s="267">
        <v>12</v>
      </c>
      <c r="AE52" s="266">
        <v>19</v>
      </c>
      <c r="AF52" s="267">
        <v>31</v>
      </c>
      <c r="AG52" s="266">
        <v>360</v>
      </c>
      <c r="AH52" s="267">
        <v>379</v>
      </c>
      <c r="AI52" s="266">
        <v>739</v>
      </c>
      <c r="AJ52" s="264">
        <v>0</v>
      </c>
      <c r="AK52" s="263">
        <v>0</v>
      </c>
      <c r="AL52" s="264">
        <v>0</v>
      </c>
      <c r="AM52" s="263">
        <v>739</v>
      </c>
    </row>
    <row r="53" spans="1:39" s="481" customFormat="1" ht="19.5" customHeight="1" x14ac:dyDescent="0.2">
      <c r="A53" s="1202"/>
      <c r="B53" s="1201"/>
      <c r="C53" s="280" t="s">
        <v>426</v>
      </c>
      <c r="D53" s="263">
        <v>5</v>
      </c>
      <c r="E53" s="264">
        <v>33</v>
      </c>
      <c r="F53" s="263">
        <v>41</v>
      </c>
      <c r="G53" s="264">
        <v>74</v>
      </c>
      <c r="H53" s="263">
        <v>31</v>
      </c>
      <c r="I53" s="264">
        <v>40</v>
      </c>
      <c r="J53" s="263">
        <v>71</v>
      </c>
      <c r="K53" s="264">
        <v>25</v>
      </c>
      <c r="L53" s="263">
        <v>41</v>
      </c>
      <c r="M53" s="264">
        <v>66</v>
      </c>
      <c r="N53" s="263">
        <v>89</v>
      </c>
      <c r="O53" s="264">
        <v>122</v>
      </c>
      <c r="P53" s="263">
        <v>211</v>
      </c>
      <c r="Q53" s="263">
        <v>0</v>
      </c>
      <c r="R53" s="271">
        <v>0</v>
      </c>
      <c r="S53" s="263">
        <v>0</v>
      </c>
      <c r="T53" s="266">
        <v>0</v>
      </c>
      <c r="U53" s="271">
        <v>0</v>
      </c>
      <c r="V53" s="263">
        <v>0</v>
      </c>
      <c r="W53" s="266">
        <v>0</v>
      </c>
      <c r="X53" s="263">
        <v>0</v>
      </c>
      <c r="Y53" s="263">
        <v>0</v>
      </c>
      <c r="Z53" s="266">
        <v>0</v>
      </c>
      <c r="AA53" s="263">
        <v>0</v>
      </c>
      <c r="AB53" s="263">
        <v>0</v>
      </c>
      <c r="AC53" s="266">
        <v>0</v>
      </c>
      <c r="AD53" s="267">
        <v>0</v>
      </c>
      <c r="AE53" s="266">
        <v>0</v>
      </c>
      <c r="AF53" s="267">
        <v>0</v>
      </c>
      <c r="AG53" s="266">
        <v>89</v>
      </c>
      <c r="AH53" s="267">
        <v>122</v>
      </c>
      <c r="AI53" s="266">
        <v>211</v>
      </c>
      <c r="AJ53" s="264">
        <v>0</v>
      </c>
      <c r="AK53" s="263">
        <v>0</v>
      </c>
      <c r="AL53" s="264">
        <v>0</v>
      </c>
      <c r="AM53" s="263">
        <v>211</v>
      </c>
    </row>
    <row r="54" spans="1:39" s="481" customFormat="1" ht="19.5" customHeight="1" x14ac:dyDescent="0.2">
      <c r="A54" s="1202"/>
      <c r="B54" s="1201"/>
      <c r="C54" s="262" t="s">
        <v>427</v>
      </c>
      <c r="D54" s="263">
        <v>8</v>
      </c>
      <c r="E54" s="264">
        <v>121</v>
      </c>
      <c r="F54" s="263">
        <v>211</v>
      </c>
      <c r="G54" s="264">
        <v>332</v>
      </c>
      <c r="H54" s="263">
        <v>95</v>
      </c>
      <c r="I54" s="264">
        <v>242</v>
      </c>
      <c r="J54" s="263">
        <v>337</v>
      </c>
      <c r="K54" s="264">
        <v>120</v>
      </c>
      <c r="L54" s="263">
        <v>201</v>
      </c>
      <c r="M54" s="264">
        <v>321</v>
      </c>
      <c r="N54" s="263">
        <v>336</v>
      </c>
      <c r="O54" s="264">
        <v>654</v>
      </c>
      <c r="P54" s="263">
        <v>990</v>
      </c>
      <c r="Q54" s="263">
        <v>0</v>
      </c>
      <c r="R54" s="271">
        <v>0</v>
      </c>
      <c r="S54" s="263">
        <v>0</v>
      </c>
      <c r="T54" s="266">
        <v>0</v>
      </c>
      <c r="U54" s="271">
        <v>0</v>
      </c>
      <c r="V54" s="263">
        <v>0</v>
      </c>
      <c r="W54" s="266">
        <v>0</v>
      </c>
      <c r="X54" s="263">
        <v>0</v>
      </c>
      <c r="Y54" s="263">
        <v>0</v>
      </c>
      <c r="Z54" s="266">
        <v>0</v>
      </c>
      <c r="AA54" s="263">
        <v>0</v>
      </c>
      <c r="AB54" s="263">
        <v>0</v>
      </c>
      <c r="AC54" s="266">
        <v>0</v>
      </c>
      <c r="AD54" s="267">
        <v>0</v>
      </c>
      <c r="AE54" s="266">
        <v>0</v>
      </c>
      <c r="AF54" s="267">
        <v>0</v>
      </c>
      <c r="AG54" s="266">
        <v>336</v>
      </c>
      <c r="AH54" s="267">
        <v>654</v>
      </c>
      <c r="AI54" s="266">
        <v>990</v>
      </c>
      <c r="AJ54" s="264">
        <v>0</v>
      </c>
      <c r="AK54" s="263">
        <v>0</v>
      </c>
      <c r="AL54" s="264">
        <v>0</v>
      </c>
      <c r="AM54" s="263">
        <v>990</v>
      </c>
    </row>
    <row r="55" spans="1:39" s="481" customFormat="1" ht="19.5" customHeight="1" x14ac:dyDescent="0.2">
      <c r="A55" s="1202"/>
      <c r="B55" s="1201"/>
      <c r="C55" s="262" t="s">
        <v>428</v>
      </c>
      <c r="D55" s="263">
        <v>2</v>
      </c>
      <c r="E55" s="264">
        <v>5</v>
      </c>
      <c r="F55" s="263">
        <v>22</v>
      </c>
      <c r="G55" s="264">
        <v>27</v>
      </c>
      <c r="H55" s="263">
        <v>18</v>
      </c>
      <c r="I55" s="264">
        <v>29</v>
      </c>
      <c r="J55" s="263">
        <v>47</v>
      </c>
      <c r="K55" s="264">
        <v>15</v>
      </c>
      <c r="L55" s="263">
        <v>36</v>
      </c>
      <c r="M55" s="264">
        <v>51</v>
      </c>
      <c r="N55" s="263">
        <v>38</v>
      </c>
      <c r="O55" s="264">
        <v>87</v>
      </c>
      <c r="P55" s="263">
        <v>125</v>
      </c>
      <c r="Q55" s="263">
        <v>0</v>
      </c>
      <c r="R55" s="271">
        <v>0</v>
      </c>
      <c r="S55" s="263">
        <v>0</v>
      </c>
      <c r="T55" s="266">
        <v>0</v>
      </c>
      <c r="U55" s="271">
        <v>0</v>
      </c>
      <c r="V55" s="263">
        <v>0</v>
      </c>
      <c r="W55" s="266">
        <v>0</v>
      </c>
      <c r="X55" s="263">
        <v>0</v>
      </c>
      <c r="Y55" s="263">
        <v>0</v>
      </c>
      <c r="Z55" s="266">
        <v>0</v>
      </c>
      <c r="AA55" s="263">
        <v>0</v>
      </c>
      <c r="AB55" s="263">
        <v>0</v>
      </c>
      <c r="AC55" s="266">
        <v>0</v>
      </c>
      <c r="AD55" s="267">
        <v>0</v>
      </c>
      <c r="AE55" s="266">
        <v>0</v>
      </c>
      <c r="AF55" s="267">
        <v>0</v>
      </c>
      <c r="AG55" s="266">
        <v>38</v>
      </c>
      <c r="AH55" s="267">
        <v>87</v>
      </c>
      <c r="AI55" s="266">
        <v>125</v>
      </c>
      <c r="AJ55" s="264">
        <v>0</v>
      </c>
      <c r="AK55" s="263">
        <v>0</v>
      </c>
      <c r="AL55" s="264">
        <v>0</v>
      </c>
      <c r="AM55" s="263">
        <v>125</v>
      </c>
    </row>
    <row r="56" spans="1:39" s="481" customFormat="1" ht="19.5" customHeight="1" x14ac:dyDescent="0.2">
      <c r="A56" s="1202"/>
      <c r="B56" s="1201"/>
      <c r="C56" s="262" t="s">
        <v>633</v>
      </c>
      <c r="D56" s="263">
        <v>5</v>
      </c>
      <c r="E56" s="264">
        <v>78</v>
      </c>
      <c r="F56" s="263">
        <v>83</v>
      </c>
      <c r="G56" s="264">
        <v>161</v>
      </c>
      <c r="H56" s="263">
        <v>58</v>
      </c>
      <c r="I56" s="264">
        <v>48</v>
      </c>
      <c r="J56" s="263">
        <v>106</v>
      </c>
      <c r="K56" s="264">
        <v>70</v>
      </c>
      <c r="L56" s="263">
        <v>55</v>
      </c>
      <c r="M56" s="264">
        <v>125</v>
      </c>
      <c r="N56" s="263">
        <v>206</v>
      </c>
      <c r="O56" s="264">
        <v>186</v>
      </c>
      <c r="P56" s="263">
        <v>392</v>
      </c>
      <c r="Q56" s="263">
        <v>2</v>
      </c>
      <c r="R56" s="264">
        <v>12</v>
      </c>
      <c r="S56" s="263">
        <v>17</v>
      </c>
      <c r="T56" s="266">
        <v>29</v>
      </c>
      <c r="U56" s="271">
        <v>12</v>
      </c>
      <c r="V56" s="263">
        <v>11</v>
      </c>
      <c r="W56" s="266">
        <v>23</v>
      </c>
      <c r="X56" s="264">
        <v>15</v>
      </c>
      <c r="Y56" s="263">
        <v>15</v>
      </c>
      <c r="Z56" s="267">
        <v>30</v>
      </c>
      <c r="AA56" s="263">
        <v>3</v>
      </c>
      <c r="AB56" s="264">
        <v>6</v>
      </c>
      <c r="AC56" s="266">
        <v>9</v>
      </c>
      <c r="AD56" s="267">
        <v>42</v>
      </c>
      <c r="AE56" s="266">
        <v>49</v>
      </c>
      <c r="AF56" s="267">
        <v>91</v>
      </c>
      <c r="AG56" s="266">
        <v>248</v>
      </c>
      <c r="AH56" s="267">
        <v>235</v>
      </c>
      <c r="AI56" s="266">
        <v>483</v>
      </c>
      <c r="AJ56" s="264">
        <v>0</v>
      </c>
      <c r="AK56" s="263">
        <v>0</v>
      </c>
      <c r="AL56" s="264">
        <v>0</v>
      </c>
      <c r="AM56" s="263">
        <v>483</v>
      </c>
    </row>
    <row r="57" spans="1:39" s="481" customFormat="1" ht="19.5" customHeight="1" x14ac:dyDescent="0.2">
      <c r="A57" s="1202"/>
      <c r="B57" s="1201"/>
      <c r="C57" s="501" t="s">
        <v>634</v>
      </c>
      <c r="D57" s="263">
        <v>1</v>
      </c>
      <c r="E57" s="264">
        <v>7</v>
      </c>
      <c r="F57" s="263">
        <v>21</v>
      </c>
      <c r="G57" s="264">
        <v>28</v>
      </c>
      <c r="H57" s="263">
        <v>8</v>
      </c>
      <c r="I57" s="264">
        <v>32</v>
      </c>
      <c r="J57" s="263">
        <v>40</v>
      </c>
      <c r="K57" s="264">
        <v>9</v>
      </c>
      <c r="L57" s="263">
        <v>24</v>
      </c>
      <c r="M57" s="264">
        <v>33</v>
      </c>
      <c r="N57" s="263">
        <v>24</v>
      </c>
      <c r="O57" s="264">
        <v>77</v>
      </c>
      <c r="P57" s="263">
        <v>101</v>
      </c>
      <c r="Q57" s="263">
        <v>0</v>
      </c>
      <c r="R57" s="271">
        <v>0</v>
      </c>
      <c r="S57" s="263">
        <v>0</v>
      </c>
      <c r="T57" s="266">
        <v>0</v>
      </c>
      <c r="U57" s="271">
        <v>0</v>
      </c>
      <c r="V57" s="263">
        <v>0</v>
      </c>
      <c r="W57" s="266">
        <v>0</v>
      </c>
      <c r="X57" s="263">
        <v>0</v>
      </c>
      <c r="Y57" s="263">
        <v>0</v>
      </c>
      <c r="Z57" s="266">
        <v>0</v>
      </c>
      <c r="AA57" s="263">
        <v>0</v>
      </c>
      <c r="AB57" s="263">
        <v>0</v>
      </c>
      <c r="AC57" s="266">
        <v>0</v>
      </c>
      <c r="AD57" s="267">
        <v>0</v>
      </c>
      <c r="AE57" s="266">
        <v>0</v>
      </c>
      <c r="AF57" s="267">
        <v>0</v>
      </c>
      <c r="AG57" s="266">
        <v>24</v>
      </c>
      <c r="AH57" s="267">
        <v>77</v>
      </c>
      <c r="AI57" s="266">
        <v>101</v>
      </c>
      <c r="AJ57" s="264">
        <v>0</v>
      </c>
      <c r="AK57" s="263">
        <v>0</v>
      </c>
      <c r="AL57" s="264">
        <v>0</v>
      </c>
      <c r="AM57" s="263">
        <v>101</v>
      </c>
    </row>
    <row r="58" spans="1:39" s="481" customFormat="1" ht="19.5" customHeight="1" x14ac:dyDescent="0.2">
      <c r="A58" s="1202"/>
      <c r="B58" s="1201"/>
      <c r="C58" s="262" t="s">
        <v>429</v>
      </c>
      <c r="D58" s="263">
        <v>6</v>
      </c>
      <c r="E58" s="264">
        <v>21</v>
      </c>
      <c r="F58" s="263">
        <v>207</v>
      </c>
      <c r="G58" s="264">
        <v>228</v>
      </c>
      <c r="H58" s="263">
        <v>24</v>
      </c>
      <c r="I58" s="264">
        <v>222</v>
      </c>
      <c r="J58" s="263">
        <v>246</v>
      </c>
      <c r="K58" s="264">
        <v>26</v>
      </c>
      <c r="L58" s="263">
        <v>230</v>
      </c>
      <c r="M58" s="264">
        <v>256</v>
      </c>
      <c r="N58" s="263">
        <v>71</v>
      </c>
      <c r="O58" s="264">
        <v>659</v>
      </c>
      <c r="P58" s="263">
        <v>730</v>
      </c>
      <c r="Q58" s="263">
        <v>0</v>
      </c>
      <c r="R58" s="271">
        <v>0</v>
      </c>
      <c r="S58" s="263">
        <v>0</v>
      </c>
      <c r="T58" s="266">
        <v>0</v>
      </c>
      <c r="U58" s="271">
        <v>0</v>
      </c>
      <c r="V58" s="263">
        <v>0</v>
      </c>
      <c r="W58" s="266">
        <v>0</v>
      </c>
      <c r="X58" s="263">
        <v>0</v>
      </c>
      <c r="Y58" s="263">
        <v>0</v>
      </c>
      <c r="Z58" s="266">
        <v>0</v>
      </c>
      <c r="AA58" s="263">
        <v>0</v>
      </c>
      <c r="AB58" s="263">
        <v>0</v>
      </c>
      <c r="AC58" s="266">
        <v>0</v>
      </c>
      <c r="AD58" s="267">
        <v>0</v>
      </c>
      <c r="AE58" s="266">
        <v>0</v>
      </c>
      <c r="AF58" s="267">
        <v>0</v>
      </c>
      <c r="AG58" s="266">
        <v>71</v>
      </c>
      <c r="AH58" s="267">
        <v>659</v>
      </c>
      <c r="AI58" s="266">
        <v>730</v>
      </c>
      <c r="AJ58" s="264">
        <v>0</v>
      </c>
      <c r="AK58" s="263">
        <v>0</v>
      </c>
      <c r="AL58" s="264">
        <v>0</v>
      </c>
      <c r="AM58" s="263">
        <v>730</v>
      </c>
    </row>
    <row r="59" spans="1:39" s="481" customFormat="1" ht="19.5" customHeight="1" x14ac:dyDescent="0.2">
      <c r="A59" s="1202"/>
      <c r="B59" s="1201"/>
      <c r="C59" s="262" t="s">
        <v>430</v>
      </c>
      <c r="D59" s="263">
        <v>2</v>
      </c>
      <c r="E59" s="264">
        <v>27</v>
      </c>
      <c r="F59" s="263">
        <v>93</v>
      </c>
      <c r="G59" s="264">
        <v>120</v>
      </c>
      <c r="H59" s="263">
        <v>19</v>
      </c>
      <c r="I59" s="264">
        <v>100</v>
      </c>
      <c r="J59" s="263">
        <v>119</v>
      </c>
      <c r="K59" s="264">
        <v>27</v>
      </c>
      <c r="L59" s="263">
        <v>91</v>
      </c>
      <c r="M59" s="264">
        <v>118</v>
      </c>
      <c r="N59" s="263">
        <v>73</v>
      </c>
      <c r="O59" s="264">
        <v>284</v>
      </c>
      <c r="P59" s="263">
        <v>357</v>
      </c>
      <c r="Q59" s="263">
        <v>0</v>
      </c>
      <c r="R59" s="271">
        <v>0</v>
      </c>
      <c r="S59" s="263">
        <v>0</v>
      </c>
      <c r="T59" s="266">
        <v>0</v>
      </c>
      <c r="U59" s="271">
        <v>0</v>
      </c>
      <c r="V59" s="263">
        <v>0</v>
      </c>
      <c r="W59" s="266">
        <v>0</v>
      </c>
      <c r="X59" s="263">
        <v>0</v>
      </c>
      <c r="Y59" s="263">
        <v>0</v>
      </c>
      <c r="Z59" s="266">
        <v>0</v>
      </c>
      <c r="AA59" s="263">
        <v>0</v>
      </c>
      <c r="AB59" s="263">
        <v>0</v>
      </c>
      <c r="AC59" s="266">
        <v>0</v>
      </c>
      <c r="AD59" s="267">
        <v>0</v>
      </c>
      <c r="AE59" s="266">
        <v>0</v>
      </c>
      <c r="AF59" s="267">
        <v>0</v>
      </c>
      <c r="AG59" s="266">
        <v>73</v>
      </c>
      <c r="AH59" s="267">
        <v>284</v>
      </c>
      <c r="AI59" s="266">
        <v>357</v>
      </c>
      <c r="AJ59" s="264">
        <v>0</v>
      </c>
      <c r="AK59" s="263">
        <v>0</v>
      </c>
      <c r="AL59" s="264">
        <v>0</v>
      </c>
      <c r="AM59" s="263">
        <v>357</v>
      </c>
    </row>
    <row r="60" spans="1:39" s="481" customFormat="1" ht="19.5" customHeight="1" x14ac:dyDescent="0.2">
      <c r="A60" s="1202"/>
      <c r="B60" s="1201"/>
      <c r="C60" s="281" t="s">
        <v>600</v>
      </c>
      <c r="D60" s="263">
        <v>1</v>
      </c>
      <c r="E60" s="264">
        <v>1</v>
      </c>
      <c r="F60" s="263">
        <v>31</v>
      </c>
      <c r="G60" s="264">
        <v>32</v>
      </c>
      <c r="H60" s="263">
        <v>6</v>
      </c>
      <c r="I60" s="264">
        <v>32</v>
      </c>
      <c r="J60" s="263">
        <v>38</v>
      </c>
      <c r="K60" s="264">
        <v>3</v>
      </c>
      <c r="L60" s="263">
        <v>35</v>
      </c>
      <c r="M60" s="264">
        <v>38</v>
      </c>
      <c r="N60" s="263">
        <v>10</v>
      </c>
      <c r="O60" s="264">
        <v>98</v>
      </c>
      <c r="P60" s="263">
        <v>108</v>
      </c>
      <c r="Q60" s="263">
        <v>0</v>
      </c>
      <c r="R60" s="271">
        <v>0</v>
      </c>
      <c r="S60" s="263">
        <v>0</v>
      </c>
      <c r="T60" s="266">
        <v>0</v>
      </c>
      <c r="U60" s="271">
        <v>0</v>
      </c>
      <c r="V60" s="263">
        <v>0</v>
      </c>
      <c r="W60" s="266">
        <v>0</v>
      </c>
      <c r="X60" s="263">
        <v>0</v>
      </c>
      <c r="Y60" s="263">
        <v>0</v>
      </c>
      <c r="Z60" s="266">
        <v>0</v>
      </c>
      <c r="AA60" s="263">
        <v>0</v>
      </c>
      <c r="AB60" s="263">
        <v>0</v>
      </c>
      <c r="AC60" s="266">
        <v>0</v>
      </c>
      <c r="AD60" s="267">
        <v>0</v>
      </c>
      <c r="AE60" s="266">
        <v>0</v>
      </c>
      <c r="AF60" s="267">
        <v>0</v>
      </c>
      <c r="AG60" s="266">
        <v>10</v>
      </c>
      <c r="AH60" s="267">
        <v>98</v>
      </c>
      <c r="AI60" s="266">
        <v>108</v>
      </c>
      <c r="AJ60" s="264">
        <v>0</v>
      </c>
      <c r="AK60" s="263">
        <v>0</v>
      </c>
      <c r="AL60" s="264">
        <v>0</v>
      </c>
      <c r="AM60" s="263">
        <v>108</v>
      </c>
    </row>
    <row r="61" spans="1:39" s="481" customFormat="1" ht="19.5" customHeight="1" x14ac:dyDescent="0.2">
      <c r="A61" s="1202"/>
      <c r="B61" s="1201"/>
      <c r="C61" s="262" t="s">
        <v>431</v>
      </c>
      <c r="D61" s="263">
        <v>3</v>
      </c>
      <c r="E61" s="264">
        <v>17</v>
      </c>
      <c r="F61" s="263">
        <v>133</v>
      </c>
      <c r="G61" s="264">
        <v>150</v>
      </c>
      <c r="H61" s="263">
        <v>11</v>
      </c>
      <c r="I61" s="264">
        <v>143</v>
      </c>
      <c r="J61" s="263">
        <v>154</v>
      </c>
      <c r="K61" s="264">
        <v>9</v>
      </c>
      <c r="L61" s="263">
        <v>143</v>
      </c>
      <c r="M61" s="264">
        <v>152</v>
      </c>
      <c r="N61" s="263">
        <v>37</v>
      </c>
      <c r="O61" s="264">
        <v>419</v>
      </c>
      <c r="P61" s="263">
        <v>456</v>
      </c>
      <c r="Q61" s="263">
        <v>0</v>
      </c>
      <c r="R61" s="271">
        <v>0</v>
      </c>
      <c r="S61" s="263">
        <v>0</v>
      </c>
      <c r="T61" s="266">
        <v>0</v>
      </c>
      <c r="U61" s="271">
        <v>0</v>
      </c>
      <c r="V61" s="263">
        <v>0</v>
      </c>
      <c r="W61" s="266">
        <v>0</v>
      </c>
      <c r="X61" s="263">
        <v>0</v>
      </c>
      <c r="Y61" s="263">
        <v>0</v>
      </c>
      <c r="Z61" s="266">
        <v>0</v>
      </c>
      <c r="AA61" s="263">
        <v>0</v>
      </c>
      <c r="AB61" s="263">
        <v>0</v>
      </c>
      <c r="AC61" s="266">
        <v>0</v>
      </c>
      <c r="AD61" s="267">
        <v>0</v>
      </c>
      <c r="AE61" s="266">
        <v>0</v>
      </c>
      <c r="AF61" s="267">
        <v>0</v>
      </c>
      <c r="AG61" s="266">
        <v>37</v>
      </c>
      <c r="AH61" s="267">
        <v>419</v>
      </c>
      <c r="AI61" s="266">
        <v>456</v>
      </c>
      <c r="AJ61" s="264">
        <v>0</v>
      </c>
      <c r="AK61" s="263">
        <v>0</v>
      </c>
      <c r="AL61" s="264">
        <v>0</v>
      </c>
      <c r="AM61" s="263">
        <v>456</v>
      </c>
    </row>
    <row r="62" spans="1:39" s="481" customFormat="1" ht="19.5" customHeight="1" x14ac:dyDescent="0.2">
      <c r="A62" s="1202"/>
      <c r="B62" s="1201"/>
      <c r="C62" s="262" t="s">
        <v>432</v>
      </c>
      <c r="D62" s="263">
        <v>1</v>
      </c>
      <c r="E62" s="264">
        <v>22</v>
      </c>
      <c r="F62" s="263">
        <v>57</v>
      </c>
      <c r="G62" s="264">
        <v>79</v>
      </c>
      <c r="H62" s="263">
        <v>23</v>
      </c>
      <c r="I62" s="264">
        <v>53</v>
      </c>
      <c r="J62" s="263">
        <v>76</v>
      </c>
      <c r="K62" s="264">
        <v>18</v>
      </c>
      <c r="L62" s="263">
        <v>59</v>
      </c>
      <c r="M62" s="264">
        <v>77</v>
      </c>
      <c r="N62" s="263">
        <v>63</v>
      </c>
      <c r="O62" s="264">
        <v>169</v>
      </c>
      <c r="P62" s="263">
        <v>232</v>
      </c>
      <c r="Q62" s="263">
        <v>0</v>
      </c>
      <c r="R62" s="271">
        <v>0</v>
      </c>
      <c r="S62" s="263">
        <v>0</v>
      </c>
      <c r="T62" s="266">
        <v>0</v>
      </c>
      <c r="U62" s="271">
        <v>0</v>
      </c>
      <c r="V62" s="263">
        <v>0</v>
      </c>
      <c r="W62" s="266">
        <v>0</v>
      </c>
      <c r="X62" s="263">
        <v>0</v>
      </c>
      <c r="Y62" s="263">
        <v>0</v>
      </c>
      <c r="Z62" s="266">
        <v>0</v>
      </c>
      <c r="AA62" s="263">
        <v>0</v>
      </c>
      <c r="AB62" s="263">
        <v>0</v>
      </c>
      <c r="AC62" s="266">
        <v>0</v>
      </c>
      <c r="AD62" s="267">
        <v>0</v>
      </c>
      <c r="AE62" s="266">
        <v>0</v>
      </c>
      <c r="AF62" s="267">
        <v>0</v>
      </c>
      <c r="AG62" s="266">
        <v>63</v>
      </c>
      <c r="AH62" s="267">
        <v>169</v>
      </c>
      <c r="AI62" s="266">
        <v>232</v>
      </c>
      <c r="AJ62" s="264">
        <v>0</v>
      </c>
      <c r="AK62" s="263">
        <v>0</v>
      </c>
      <c r="AL62" s="264">
        <v>0</v>
      </c>
      <c r="AM62" s="263">
        <v>232</v>
      </c>
    </row>
    <row r="63" spans="1:39" s="481" customFormat="1" ht="19.5" customHeight="1" x14ac:dyDescent="0.2">
      <c r="A63" s="1202"/>
      <c r="B63" s="1201"/>
      <c r="C63" s="262" t="s">
        <v>433</v>
      </c>
      <c r="D63" s="263">
        <v>2</v>
      </c>
      <c r="E63" s="264">
        <v>8</v>
      </c>
      <c r="F63" s="263">
        <v>72</v>
      </c>
      <c r="G63" s="264">
        <v>80</v>
      </c>
      <c r="H63" s="263">
        <v>7</v>
      </c>
      <c r="I63" s="264">
        <v>72</v>
      </c>
      <c r="J63" s="263">
        <v>79</v>
      </c>
      <c r="K63" s="264">
        <v>15</v>
      </c>
      <c r="L63" s="263">
        <v>52</v>
      </c>
      <c r="M63" s="264">
        <v>67</v>
      </c>
      <c r="N63" s="263">
        <v>30</v>
      </c>
      <c r="O63" s="264">
        <v>196</v>
      </c>
      <c r="P63" s="263">
        <v>226</v>
      </c>
      <c r="Q63" s="263">
        <v>0</v>
      </c>
      <c r="R63" s="271">
        <v>0</v>
      </c>
      <c r="S63" s="263">
        <v>0</v>
      </c>
      <c r="T63" s="266">
        <v>0</v>
      </c>
      <c r="U63" s="271">
        <v>0</v>
      </c>
      <c r="V63" s="263">
        <v>0</v>
      </c>
      <c r="W63" s="266">
        <v>0</v>
      </c>
      <c r="X63" s="263">
        <v>0</v>
      </c>
      <c r="Y63" s="263">
        <v>0</v>
      </c>
      <c r="Z63" s="266">
        <v>0</v>
      </c>
      <c r="AA63" s="263">
        <v>0</v>
      </c>
      <c r="AB63" s="263">
        <v>0</v>
      </c>
      <c r="AC63" s="266">
        <v>0</v>
      </c>
      <c r="AD63" s="267">
        <v>0</v>
      </c>
      <c r="AE63" s="266">
        <v>0</v>
      </c>
      <c r="AF63" s="267">
        <v>0</v>
      </c>
      <c r="AG63" s="266">
        <v>30</v>
      </c>
      <c r="AH63" s="267">
        <v>196</v>
      </c>
      <c r="AI63" s="266">
        <v>226</v>
      </c>
      <c r="AJ63" s="264">
        <v>0</v>
      </c>
      <c r="AK63" s="263">
        <v>0</v>
      </c>
      <c r="AL63" s="264">
        <v>0</v>
      </c>
      <c r="AM63" s="263">
        <v>226</v>
      </c>
    </row>
    <row r="64" spans="1:39" s="481" customFormat="1" ht="19.5" customHeight="1" x14ac:dyDescent="0.2">
      <c r="A64" s="1202"/>
      <c r="B64" s="1201"/>
      <c r="C64" s="262" t="s">
        <v>434</v>
      </c>
      <c r="D64" s="263">
        <v>2</v>
      </c>
      <c r="E64" s="264">
        <v>16</v>
      </c>
      <c r="F64" s="263">
        <v>64</v>
      </c>
      <c r="G64" s="264">
        <v>80</v>
      </c>
      <c r="H64" s="263">
        <v>16</v>
      </c>
      <c r="I64" s="264">
        <v>57</v>
      </c>
      <c r="J64" s="263">
        <v>73</v>
      </c>
      <c r="K64" s="264">
        <v>17</v>
      </c>
      <c r="L64" s="263">
        <v>47</v>
      </c>
      <c r="M64" s="264">
        <v>64</v>
      </c>
      <c r="N64" s="263">
        <v>49</v>
      </c>
      <c r="O64" s="264">
        <v>168</v>
      </c>
      <c r="P64" s="263">
        <v>217</v>
      </c>
      <c r="Q64" s="263">
        <v>0</v>
      </c>
      <c r="R64" s="271">
        <v>0</v>
      </c>
      <c r="S64" s="263">
        <v>0</v>
      </c>
      <c r="T64" s="266">
        <v>0</v>
      </c>
      <c r="U64" s="271">
        <v>0</v>
      </c>
      <c r="V64" s="263">
        <v>0</v>
      </c>
      <c r="W64" s="266">
        <v>0</v>
      </c>
      <c r="X64" s="263">
        <v>0</v>
      </c>
      <c r="Y64" s="263">
        <v>0</v>
      </c>
      <c r="Z64" s="266">
        <v>0</v>
      </c>
      <c r="AA64" s="263">
        <v>0</v>
      </c>
      <c r="AB64" s="263">
        <v>0</v>
      </c>
      <c r="AC64" s="266">
        <v>0</v>
      </c>
      <c r="AD64" s="267">
        <v>0</v>
      </c>
      <c r="AE64" s="266">
        <v>0</v>
      </c>
      <c r="AF64" s="267">
        <v>0</v>
      </c>
      <c r="AG64" s="266">
        <v>49</v>
      </c>
      <c r="AH64" s="267">
        <v>168</v>
      </c>
      <c r="AI64" s="266">
        <v>217</v>
      </c>
      <c r="AJ64" s="264">
        <v>0</v>
      </c>
      <c r="AK64" s="263">
        <v>0</v>
      </c>
      <c r="AL64" s="264">
        <v>0</v>
      </c>
      <c r="AM64" s="263">
        <v>217</v>
      </c>
    </row>
    <row r="65" spans="1:39" s="481" customFormat="1" ht="19.5" customHeight="1" x14ac:dyDescent="0.2">
      <c r="A65" s="1202"/>
      <c r="B65" s="1201"/>
      <c r="C65" s="262" t="s">
        <v>435</v>
      </c>
      <c r="D65" s="263">
        <v>2</v>
      </c>
      <c r="E65" s="264">
        <v>16</v>
      </c>
      <c r="F65" s="263">
        <v>92</v>
      </c>
      <c r="G65" s="264">
        <v>108</v>
      </c>
      <c r="H65" s="263">
        <v>12</v>
      </c>
      <c r="I65" s="264">
        <v>103</v>
      </c>
      <c r="J65" s="263">
        <v>115</v>
      </c>
      <c r="K65" s="264">
        <v>17</v>
      </c>
      <c r="L65" s="263">
        <v>95</v>
      </c>
      <c r="M65" s="264">
        <v>112</v>
      </c>
      <c r="N65" s="263">
        <v>45</v>
      </c>
      <c r="O65" s="264">
        <v>290</v>
      </c>
      <c r="P65" s="263">
        <v>335</v>
      </c>
      <c r="Q65" s="263">
        <v>0</v>
      </c>
      <c r="R65" s="271">
        <v>0</v>
      </c>
      <c r="S65" s="263">
        <v>0</v>
      </c>
      <c r="T65" s="266">
        <v>0</v>
      </c>
      <c r="U65" s="271">
        <v>0</v>
      </c>
      <c r="V65" s="263">
        <v>0</v>
      </c>
      <c r="W65" s="266">
        <v>0</v>
      </c>
      <c r="X65" s="263">
        <v>0</v>
      </c>
      <c r="Y65" s="263">
        <v>0</v>
      </c>
      <c r="Z65" s="266">
        <v>0</v>
      </c>
      <c r="AA65" s="263">
        <v>0</v>
      </c>
      <c r="AB65" s="263">
        <v>0</v>
      </c>
      <c r="AC65" s="266">
        <v>0</v>
      </c>
      <c r="AD65" s="267">
        <v>0</v>
      </c>
      <c r="AE65" s="266">
        <v>0</v>
      </c>
      <c r="AF65" s="267">
        <v>0</v>
      </c>
      <c r="AG65" s="266">
        <v>45</v>
      </c>
      <c r="AH65" s="267">
        <v>290</v>
      </c>
      <c r="AI65" s="266">
        <v>335</v>
      </c>
      <c r="AJ65" s="264">
        <v>0</v>
      </c>
      <c r="AK65" s="263">
        <v>0</v>
      </c>
      <c r="AL65" s="264">
        <v>0</v>
      </c>
      <c r="AM65" s="263">
        <v>335</v>
      </c>
    </row>
    <row r="66" spans="1:39" s="481" customFormat="1" ht="19.5" customHeight="1" x14ac:dyDescent="0.2">
      <c r="A66" s="1202"/>
      <c r="B66" s="1201"/>
      <c r="C66" s="281" t="s">
        <v>436</v>
      </c>
      <c r="D66" s="263">
        <v>1</v>
      </c>
      <c r="E66" s="264">
        <v>46</v>
      </c>
      <c r="F66" s="263">
        <v>74</v>
      </c>
      <c r="G66" s="264">
        <v>120</v>
      </c>
      <c r="H66" s="263">
        <v>34</v>
      </c>
      <c r="I66" s="264">
        <v>86</v>
      </c>
      <c r="J66" s="263">
        <v>120</v>
      </c>
      <c r="K66" s="264">
        <v>43</v>
      </c>
      <c r="L66" s="263">
        <v>74</v>
      </c>
      <c r="M66" s="264">
        <v>117</v>
      </c>
      <c r="N66" s="263">
        <v>123</v>
      </c>
      <c r="O66" s="264">
        <v>234</v>
      </c>
      <c r="P66" s="263">
        <v>357</v>
      </c>
      <c r="Q66" s="263">
        <v>0</v>
      </c>
      <c r="R66" s="271">
        <v>0</v>
      </c>
      <c r="S66" s="263">
        <v>0</v>
      </c>
      <c r="T66" s="266">
        <v>0</v>
      </c>
      <c r="U66" s="271">
        <v>0</v>
      </c>
      <c r="V66" s="263">
        <v>0</v>
      </c>
      <c r="W66" s="266">
        <v>0</v>
      </c>
      <c r="X66" s="263">
        <v>0</v>
      </c>
      <c r="Y66" s="263">
        <v>0</v>
      </c>
      <c r="Z66" s="266">
        <v>0</v>
      </c>
      <c r="AA66" s="263">
        <v>0</v>
      </c>
      <c r="AB66" s="263">
        <v>0</v>
      </c>
      <c r="AC66" s="266">
        <v>0</v>
      </c>
      <c r="AD66" s="267">
        <v>0</v>
      </c>
      <c r="AE66" s="266">
        <v>0</v>
      </c>
      <c r="AF66" s="267">
        <v>0</v>
      </c>
      <c r="AG66" s="266">
        <v>123</v>
      </c>
      <c r="AH66" s="267">
        <v>234</v>
      </c>
      <c r="AI66" s="266">
        <v>357</v>
      </c>
      <c r="AJ66" s="264">
        <v>0</v>
      </c>
      <c r="AK66" s="263">
        <v>0</v>
      </c>
      <c r="AL66" s="264">
        <v>0</v>
      </c>
      <c r="AM66" s="263">
        <v>357</v>
      </c>
    </row>
    <row r="67" spans="1:39" s="481" customFormat="1" ht="19.5" customHeight="1" x14ac:dyDescent="0.2">
      <c r="A67" s="1202"/>
      <c r="B67" s="1201"/>
      <c r="C67" s="281" t="s">
        <v>635</v>
      </c>
      <c r="D67" s="263">
        <v>1</v>
      </c>
      <c r="E67" s="264">
        <v>3</v>
      </c>
      <c r="F67" s="263">
        <v>0</v>
      </c>
      <c r="G67" s="264">
        <v>3</v>
      </c>
      <c r="H67" s="263">
        <v>5</v>
      </c>
      <c r="I67" s="264">
        <v>9</v>
      </c>
      <c r="J67" s="263">
        <v>14</v>
      </c>
      <c r="K67" s="264">
        <v>5</v>
      </c>
      <c r="L67" s="263">
        <v>3</v>
      </c>
      <c r="M67" s="264">
        <v>8</v>
      </c>
      <c r="N67" s="263">
        <v>13</v>
      </c>
      <c r="O67" s="264">
        <v>12</v>
      </c>
      <c r="P67" s="263">
        <v>25</v>
      </c>
      <c r="Q67" s="263">
        <v>0</v>
      </c>
      <c r="R67" s="271">
        <v>0</v>
      </c>
      <c r="S67" s="263">
        <v>0</v>
      </c>
      <c r="T67" s="266">
        <v>0</v>
      </c>
      <c r="U67" s="271">
        <v>0</v>
      </c>
      <c r="V67" s="263">
        <v>0</v>
      </c>
      <c r="W67" s="266">
        <v>0</v>
      </c>
      <c r="X67" s="263">
        <v>0</v>
      </c>
      <c r="Y67" s="263">
        <v>0</v>
      </c>
      <c r="Z67" s="266">
        <v>0</v>
      </c>
      <c r="AA67" s="263">
        <v>0</v>
      </c>
      <c r="AB67" s="263">
        <v>0</v>
      </c>
      <c r="AC67" s="266">
        <v>0</v>
      </c>
      <c r="AD67" s="267">
        <v>0</v>
      </c>
      <c r="AE67" s="266">
        <v>0</v>
      </c>
      <c r="AF67" s="267">
        <v>0</v>
      </c>
      <c r="AG67" s="266">
        <v>13</v>
      </c>
      <c r="AH67" s="267">
        <v>12</v>
      </c>
      <c r="AI67" s="266">
        <v>25</v>
      </c>
      <c r="AJ67" s="264">
        <v>0</v>
      </c>
      <c r="AK67" s="263">
        <v>0</v>
      </c>
      <c r="AL67" s="264">
        <v>0</v>
      </c>
      <c r="AM67" s="263">
        <v>25</v>
      </c>
    </row>
    <row r="68" spans="1:39" s="481" customFormat="1" ht="19.5" customHeight="1" x14ac:dyDescent="0.2">
      <c r="A68" s="1202"/>
      <c r="B68" s="1201"/>
      <c r="C68" s="262" t="s">
        <v>636</v>
      </c>
      <c r="D68" s="263">
        <v>0</v>
      </c>
      <c r="E68" s="264">
        <v>0</v>
      </c>
      <c r="F68" s="263">
        <v>0</v>
      </c>
      <c r="G68" s="264">
        <v>0</v>
      </c>
      <c r="H68" s="263">
        <v>0</v>
      </c>
      <c r="I68" s="264">
        <v>0</v>
      </c>
      <c r="J68" s="263">
        <v>0</v>
      </c>
      <c r="K68" s="264">
        <v>0</v>
      </c>
      <c r="L68" s="263">
        <v>0</v>
      </c>
      <c r="M68" s="264">
        <v>0</v>
      </c>
      <c r="N68" s="263">
        <v>0</v>
      </c>
      <c r="O68" s="264">
        <v>0</v>
      </c>
      <c r="P68" s="263">
        <v>0</v>
      </c>
      <c r="Q68" s="263">
        <v>0</v>
      </c>
      <c r="R68" s="264">
        <v>39</v>
      </c>
      <c r="S68" s="263">
        <v>33</v>
      </c>
      <c r="T68" s="266">
        <v>72</v>
      </c>
      <c r="U68" s="271">
        <v>28</v>
      </c>
      <c r="V68" s="264">
        <v>17</v>
      </c>
      <c r="W68" s="266">
        <v>45</v>
      </c>
      <c r="X68" s="264">
        <v>24</v>
      </c>
      <c r="Y68" s="263">
        <v>20</v>
      </c>
      <c r="Z68" s="267">
        <v>44</v>
      </c>
      <c r="AA68" s="263">
        <v>0</v>
      </c>
      <c r="AB68" s="264">
        <v>0</v>
      </c>
      <c r="AC68" s="266">
        <v>0</v>
      </c>
      <c r="AD68" s="267">
        <v>91</v>
      </c>
      <c r="AE68" s="266">
        <v>70</v>
      </c>
      <c r="AF68" s="267">
        <v>161</v>
      </c>
      <c r="AG68" s="266">
        <v>91</v>
      </c>
      <c r="AH68" s="267">
        <v>70</v>
      </c>
      <c r="AI68" s="266">
        <v>161</v>
      </c>
      <c r="AJ68" s="264">
        <v>0</v>
      </c>
      <c r="AK68" s="263">
        <v>0</v>
      </c>
      <c r="AL68" s="264">
        <v>0</v>
      </c>
      <c r="AM68" s="263">
        <v>161</v>
      </c>
    </row>
    <row r="69" spans="1:39" s="481" customFormat="1" ht="19.5" customHeight="1" x14ac:dyDescent="0.2">
      <c r="A69" s="1202"/>
      <c r="B69" s="1206"/>
      <c r="C69" s="282" t="s">
        <v>637</v>
      </c>
      <c r="D69" s="268">
        <v>0</v>
      </c>
      <c r="E69" s="269">
        <v>0</v>
      </c>
      <c r="F69" s="268">
        <v>0</v>
      </c>
      <c r="G69" s="269">
        <v>0</v>
      </c>
      <c r="H69" s="268">
        <v>0</v>
      </c>
      <c r="I69" s="269">
        <v>0</v>
      </c>
      <c r="J69" s="268">
        <v>0</v>
      </c>
      <c r="K69" s="269">
        <v>0</v>
      </c>
      <c r="L69" s="268">
        <v>0</v>
      </c>
      <c r="M69" s="269">
        <v>0</v>
      </c>
      <c r="N69" s="268">
        <v>0</v>
      </c>
      <c r="O69" s="269">
        <v>0</v>
      </c>
      <c r="P69" s="268">
        <v>0</v>
      </c>
      <c r="Q69" s="268">
        <v>0</v>
      </c>
      <c r="R69" s="269">
        <v>27</v>
      </c>
      <c r="S69" s="268">
        <v>25</v>
      </c>
      <c r="T69" s="274">
        <v>52</v>
      </c>
      <c r="U69" s="275">
        <v>14</v>
      </c>
      <c r="V69" s="269">
        <v>25</v>
      </c>
      <c r="W69" s="274">
        <v>39</v>
      </c>
      <c r="X69" s="269">
        <v>21</v>
      </c>
      <c r="Y69" s="268">
        <v>21</v>
      </c>
      <c r="Z69" s="276">
        <v>42</v>
      </c>
      <c r="AA69" s="268">
        <v>0</v>
      </c>
      <c r="AB69" s="269">
        <v>0</v>
      </c>
      <c r="AC69" s="274">
        <v>0</v>
      </c>
      <c r="AD69" s="276">
        <v>62</v>
      </c>
      <c r="AE69" s="274">
        <v>71</v>
      </c>
      <c r="AF69" s="276">
        <v>133</v>
      </c>
      <c r="AG69" s="274">
        <v>62</v>
      </c>
      <c r="AH69" s="276">
        <v>71</v>
      </c>
      <c r="AI69" s="274">
        <v>133</v>
      </c>
      <c r="AJ69" s="269">
        <v>0</v>
      </c>
      <c r="AK69" s="268">
        <v>0</v>
      </c>
      <c r="AL69" s="269">
        <v>0</v>
      </c>
      <c r="AM69" s="268">
        <v>133</v>
      </c>
    </row>
    <row r="70" spans="1:39" s="481" customFormat="1" ht="19.5" customHeight="1" x14ac:dyDescent="0.2">
      <c r="A70" s="1202"/>
      <c r="B70" s="1200" t="s">
        <v>437</v>
      </c>
      <c r="C70" s="484" t="s">
        <v>1</v>
      </c>
      <c r="D70" s="283">
        <f t="shared" ref="D70:AM70" si="5">SUM(D71:D80)</f>
        <v>10</v>
      </c>
      <c r="E70" s="283">
        <f t="shared" si="5"/>
        <v>236</v>
      </c>
      <c r="F70" s="283">
        <f t="shared" si="5"/>
        <v>81</v>
      </c>
      <c r="G70" s="283">
        <f t="shared" si="5"/>
        <v>317</v>
      </c>
      <c r="H70" s="283">
        <f t="shared" si="5"/>
        <v>229</v>
      </c>
      <c r="I70" s="283">
        <f t="shared" si="5"/>
        <v>88</v>
      </c>
      <c r="J70" s="283">
        <f t="shared" si="5"/>
        <v>317</v>
      </c>
      <c r="K70" s="283">
        <f t="shared" si="5"/>
        <v>234</v>
      </c>
      <c r="L70" s="283">
        <f t="shared" si="5"/>
        <v>95</v>
      </c>
      <c r="M70" s="283">
        <f t="shared" si="5"/>
        <v>329</v>
      </c>
      <c r="N70" s="283">
        <f t="shared" si="5"/>
        <v>699</v>
      </c>
      <c r="O70" s="283">
        <f t="shared" si="5"/>
        <v>264</v>
      </c>
      <c r="P70" s="283">
        <f t="shared" si="5"/>
        <v>963</v>
      </c>
      <c r="Q70" s="283">
        <f t="shared" si="5"/>
        <v>0</v>
      </c>
      <c r="R70" s="500">
        <f t="shared" si="5"/>
        <v>0</v>
      </c>
      <c r="S70" s="283">
        <f t="shared" si="5"/>
        <v>0</v>
      </c>
      <c r="T70" s="283">
        <f t="shared" si="5"/>
        <v>0</v>
      </c>
      <c r="U70" s="283">
        <f t="shared" si="5"/>
        <v>0</v>
      </c>
      <c r="V70" s="283">
        <f t="shared" si="5"/>
        <v>0</v>
      </c>
      <c r="W70" s="283">
        <f t="shared" si="5"/>
        <v>0</v>
      </c>
      <c r="X70" s="283">
        <f t="shared" si="5"/>
        <v>0</v>
      </c>
      <c r="Y70" s="283">
        <f t="shared" si="5"/>
        <v>0</v>
      </c>
      <c r="Z70" s="283">
        <f t="shared" si="5"/>
        <v>0</v>
      </c>
      <c r="AA70" s="283">
        <f t="shared" si="5"/>
        <v>0</v>
      </c>
      <c r="AB70" s="283">
        <f t="shared" si="5"/>
        <v>0</v>
      </c>
      <c r="AC70" s="283">
        <f t="shared" si="5"/>
        <v>0</v>
      </c>
      <c r="AD70" s="283">
        <f t="shared" si="5"/>
        <v>0</v>
      </c>
      <c r="AE70" s="283">
        <f t="shared" si="5"/>
        <v>0</v>
      </c>
      <c r="AF70" s="283">
        <f t="shared" si="5"/>
        <v>0</v>
      </c>
      <c r="AG70" s="283">
        <f t="shared" si="5"/>
        <v>699</v>
      </c>
      <c r="AH70" s="283">
        <f t="shared" si="5"/>
        <v>264</v>
      </c>
      <c r="AI70" s="283">
        <f t="shared" si="5"/>
        <v>963</v>
      </c>
      <c r="AJ70" s="283">
        <f t="shared" si="5"/>
        <v>49</v>
      </c>
      <c r="AK70" s="283">
        <f t="shared" si="5"/>
        <v>4</v>
      </c>
      <c r="AL70" s="283">
        <f t="shared" si="5"/>
        <v>53</v>
      </c>
      <c r="AM70" s="283">
        <f t="shared" si="5"/>
        <v>1016</v>
      </c>
    </row>
    <row r="71" spans="1:39" s="481" customFormat="1" ht="19.5" customHeight="1" x14ac:dyDescent="0.2">
      <c r="A71" s="1202"/>
      <c r="B71" s="1201"/>
      <c r="C71" s="280" t="s">
        <v>438</v>
      </c>
      <c r="D71" s="263">
        <v>1</v>
      </c>
      <c r="E71" s="264">
        <v>24</v>
      </c>
      <c r="F71" s="263">
        <v>16</v>
      </c>
      <c r="G71" s="264">
        <v>40</v>
      </c>
      <c r="H71" s="263">
        <v>24</v>
      </c>
      <c r="I71" s="264">
        <v>16</v>
      </c>
      <c r="J71" s="263">
        <v>40</v>
      </c>
      <c r="K71" s="264">
        <v>23</v>
      </c>
      <c r="L71" s="263">
        <v>15</v>
      </c>
      <c r="M71" s="264">
        <v>38</v>
      </c>
      <c r="N71" s="263">
        <v>71</v>
      </c>
      <c r="O71" s="264">
        <v>47</v>
      </c>
      <c r="P71" s="263">
        <v>118</v>
      </c>
      <c r="Q71" s="263">
        <v>0</v>
      </c>
      <c r="R71" s="271">
        <v>0</v>
      </c>
      <c r="S71" s="263">
        <v>0</v>
      </c>
      <c r="T71" s="266">
        <v>0</v>
      </c>
      <c r="U71" s="271">
        <v>0</v>
      </c>
      <c r="V71" s="263">
        <v>0</v>
      </c>
      <c r="W71" s="266">
        <v>0</v>
      </c>
      <c r="X71" s="263">
        <v>0</v>
      </c>
      <c r="Y71" s="263">
        <v>0</v>
      </c>
      <c r="Z71" s="266">
        <v>0</v>
      </c>
      <c r="AA71" s="263">
        <v>0</v>
      </c>
      <c r="AB71" s="263">
        <v>0</v>
      </c>
      <c r="AC71" s="266">
        <v>0</v>
      </c>
      <c r="AD71" s="267">
        <v>0</v>
      </c>
      <c r="AE71" s="266">
        <v>0</v>
      </c>
      <c r="AF71" s="267">
        <v>0</v>
      </c>
      <c r="AG71" s="266">
        <v>71</v>
      </c>
      <c r="AH71" s="267">
        <v>47</v>
      </c>
      <c r="AI71" s="266">
        <v>118</v>
      </c>
      <c r="AJ71" s="264">
        <v>0</v>
      </c>
      <c r="AK71" s="263">
        <v>0</v>
      </c>
      <c r="AL71" s="264">
        <v>0</v>
      </c>
      <c r="AM71" s="263">
        <v>118</v>
      </c>
    </row>
    <row r="72" spans="1:39" s="481" customFormat="1" ht="19.5" customHeight="1" x14ac:dyDescent="0.2">
      <c r="A72" s="1202"/>
      <c r="B72" s="1201"/>
      <c r="C72" s="280" t="s">
        <v>439</v>
      </c>
      <c r="D72" s="263">
        <v>1</v>
      </c>
      <c r="E72" s="264">
        <v>38</v>
      </c>
      <c r="F72" s="263">
        <v>1</v>
      </c>
      <c r="G72" s="264">
        <v>39</v>
      </c>
      <c r="H72" s="263">
        <v>38</v>
      </c>
      <c r="I72" s="264">
        <v>1</v>
      </c>
      <c r="J72" s="263">
        <v>39</v>
      </c>
      <c r="K72" s="264">
        <v>32</v>
      </c>
      <c r="L72" s="263">
        <v>3</v>
      </c>
      <c r="M72" s="264">
        <v>35</v>
      </c>
      <c r="N72" s="263">
        <v>108</v>
      </c>
      <c r="O72" s="264">
        <v>5</v>
      </c>
      <c r="P72" s="263">
        <v>113</v>
      </c>
      <c r="Q72" s="263">
        <v>0</v>
      </c>
      <c r="R72" s="271">
        <v>0</v>
      </c>
      <c r="S72" s="263">
        <v>0</v>
      </c>
      <c r="T72" s="266">
        <v>0</v>
      </c>
      <c r="U72" s="271">
        <v>0</v>
      </c>
      <c r="V72" s="263">
        <v>0</v>
      </c>
      <c r="W72" s="266">
        <v>0</v>
      </c>
      <c r="X72" s="263">
        <v>0</v>
      </c>
      <c r="Y72" s="263">
        <v>0</v>
      </c>
      <c r="Z72" s="266">
        <v>0</v>
      </c>
      <c r="AA72" s="263">
        <v>0</v>
      </c>
      <c r="AB72" s="263">
        <v>0</v>
      </c>
      <c r="AC72" s="266">
        <v>0</v>
      </c>
      <c r="AD72" s="267">
        <v>0</v>
      </c>
      <c r="AE72" s="266">
        <v>0</v>
      </c>
      <c r="AF72" s="267">
        <v>0</v>
      </c>
      <c r="AG72" s="266">
        <v>108</v>
      </c>
      <c r="AH72" s="267">
        <v>5</v>
      </c>
      <c r="AI72" s="266">
        <v>113</v>
      </c>
      <c r="AJ72" s="264">
        <v>0</v>
      </c>
      <c r="AK72" s="263">
        <v>0</v>
      </c>
      <c r="AL72" s="264">
        <v>0</v>
      </c>
      <c r="AM72" s="263">
        <v>113</v>
      </c>
    </row>
    <row r="73" spans="1:39" s="481" customFormat="1" ht="19.5" customHeight="1" x14ac:dyDescent="0.2">
      <c r="A73" s="1202"/>
      <c r="B73" s="1201"/>
      <c r="C73" s="280" t="s">
        <v>440</v>
      </c>
      <c r="D73" s="263">
        <v>1</v>
      </c>
      <c r="E73" s="264">
        <v>38</v>
      </c>
      <c r="F73" s="263">
        <v>2</v>
      </c>
      <c r="G73" s="264">
        <v>40</v>
      </c>
      <c r="H73" s="263">
        <v>29</v>
      </c>
      <c r="I73" s="264">
        <v>1</v>
      </c>
      <c r="J73" s="263">
        <v>30</v>
      </c>
      <c r="K73" s="264">
        <v>38</v>
      </c>
      <c r="L73" s="263">
        <v>2</v>
      </c>
      <c r="M73" s="264">
        <v>40</v>
      </c>
      <c r="N73" s="263">
        <v>105</v>
      </c>
      <c r="O73" s="264">
        <v>5</v>
      </c>
      <c r="P73" s="263">
        <v>110</v>
      </c>
      <c r="Q73" s="263">
        <v>0</v>
      </c>
      <c r="R73" s="271">
        <v>0</v>
      </c>
      <c r="S73" s="263">
        <v>0</v>
      </c>
      <c r="T73" s="266">
        <v>0</v>
      </c>
      <c r="U73" s="271">
        <v>0</v>
      </c>
      <c r="V73" s="263">
        <v>0</v>
      </c>
      <c r="W73" s="266">
        <v>0</v>
      </c>
      <c r="X73" s="263">
        <v>0</v>
      </c>
      <c r="Y73" s="263">
        <v>0</v>
      </c>
      <c r="Z73" s="266">
        <v>0</v>
      </c>
      <c r="AA73" s="263">
        <v>0</v>
      </c>
      <c r="AB73" s="263">
        <v>0</v>
      </c>
      <c r="AC73" s="266">
        <v>0</v>
      </c>
      <c r="AD73" s="267">
        <v>0</v>
      </c>
      <c r="AE73" s="266">
        <v>0</v>
      </c>
      <c r="AF73" s="267">
        <v>0</v>
      </c>
      <c r="AG73" s="266">
        <v>105</v>
      </c>
      <c r="AH73" s="267">
        <v>5</v>
      </c>
      <c r="AI73" s="266">
        <v>110</v>
      </c>
      <c r="AJ73" s="264"/>
      <c r="AK73" s="263">
        <v>0</v>
      </c>
      <c r="AL73" s="264">
        <v>0</v>
      </c>
      <c r="AM73" s="263">
        <v>110</v>
      </c>
    </row>
    <row r="74" spans="1:39" s="481" customFormat="1" ht="19.5" customHeight="1" x14ac:dyDescent="0.2">
      <c r="A74" s="1202"/>
      <c r="B74" s="1201"/>
      <c r="C74" s="280" t="s">
        <v>638</v>
      </c>
      <c r="D74" s="263">
        <v>1</v>
      </c>
      <c r="E74" s="264">
        <v>0</v>
      </c>
      <c r="F74" s="263">
        <v>0</v>
      </c>
      <c r="G74" s="264">
        <v>0</v>
      </c>
      <c r="H74" s="263">
        <v>0</v>
      </c>
      <c r="I74" s="264">
        <v>0</v>
      </c>
      <c r="J74" s="263">
        <v>0</v>
      </c>
      <c r="K74" s="264">
        <v>0</v>
      </c>
      <c r="L74" s="263">
        <v>0</v>
      </c>
      <c r="M74" s="264">
        <v>0</v>
      </c>
      <c r="N74" s="263">
        <v>0</v>
      </c>
      <c r="O74" s="264">
        <v>0</v>
      </c>
      <c r="P74" s="263">
        <v>0</v>
      </c>
      <c r="Q74" s="263">
        <v>0</v>
      </c>
      <c r="R74" s="271">
        <v>0</v>
      </c>
      <c r="S74" s="263">
        <v>0</v>
      </c>
      <c r="T74" s="266">
        <v>0</v>
      </c>
      <c r="U74" s="271">
        <v>0</v>
      </c>
      <c r="V74" s="263">
        <v>0</v>
      </c>
      <c r="W74" s="266">
        <v>0</v>
      </c>
      <c r="X74" s="263">
        <v>0</v>
      </c>
      <c r="Y74" s="263">
        <v>0</v>
      </c>
      <c r="Z74" s="266">
        <v>0</v>
      </c>
      <c r="AA74" s="263">
        <v>0</v>
      </c>
      <c r="AB74" s="263">
        <v>0</v>
      </c>
      <c r="AC74" s="266">
        <v>0</v>
      </c>
      <c r="AD74" s="267">
        <v>0</v>
      </c>
      <c r="AE74" s="266">
        <v>0</v>
      </c>
      <c r="AF74" s="267">
        <v>0</v>
      </c>
      <c r="AG74" s="266">
        <v>0</v>
      </c>
      <c r="AH74" s="267">
        <v>0</v>
      </c>
      <c r="AI74" s="266">
        <v>0</v>
      </c>
      <c r="AJ74" s="264">
        <v>17</v>
      </c>
      <c r="AK74" s="263">
        <v>0</v>
      </c>
      <c r="AL74" s="264">
        <v>17</v>
      </c>
      <c r="AM74" s="263">
        <v>17</v>
      </c>
    </row>
    <row r="75" spans="1:39" s="481" customFormat="1" ht="19.5" customHeight="1" x14ac:dyDescent="0.2">
      <c r="A75" s="1202"/>
      <c r="B75" s="1201"/>
      <c r="C75" s="280" t="s">
        <v>441</v>
      </c>
      <c r="D75" s="263">
        <v>1</v>
      </c>
      <c r="E75" s="264">
        <v>16</v>
      </c>
      <c r="F75" s="263">
        <v>1</v>
      </c>
      <c r="G75" s="264">
        <v>17</v>
      </c>
      <c r="H75" s="263">
        <v>19</v>
      </c>
      <c r="I75" s="264">
        <v>6</v>
      </c>
      <c r="J75" s="263">
        <v>25</v>
      </c>
      <c r="K75" s="264">
        <v>20</v>
      </c>
      <c r="L75" s="263">
        <v>6</v>
      </c>
      <c r="M75" s="264">
        <v>26</v>
      </c>
      <c r="N75" s="263">
        <v>55</v>
      </c>
      <c r="O75" s="264">
        <v>13</v>
      </c>
      <c r="P75" s="263">
        <v>68</v>
      </c>
      <c r="Q75" s="263">
        <v>0</v>
      </c>
      <c r="R75" s="271">
        <v>0</v>
      </c>
      <c r="S75" s="263">
        <v>0</v>
      </c>
      <c r="T75" s="266">
        <v>0</v>
      </c>
      <c r="U75" s="271">
        <v>0</v>
      </c>
      <c r="V75" s="263">
        <v>0</v>
      </c>
      <c r="W75" s="266">
        <v>0</v>
      </c>
      <c r="X75" s="263">
        <v>0</v>
      </c>
      <c r="Y75" s="263">
        <v>0</v>
      </c>
      <c r="Z75" s="266">
        <v>0</v>
      </c>
      <c r="AA75" s="263">
        <v>0</v>
      </c>
      <c r="AB75" s="263">
        <v>0</v>
      </c>
      <c r="AC75" s="266">
        <v>0</v>
      </c>
      <c r="AD75" s="267">
        <v>0</v>
      </c>
      <c r="AE75" s="266">
        <v>0</v>
      </c>
      <c r="AF75" s="267">
        <v>0</v>
      </c>
      <c r="AG75" s="266">
        <v>55</v>
      </c>
      <c r="AH75" s="267">
        <v>13</v>
      </c>
      <c r="AI75" s="266">
        <v>68</v>
      </c>
      <c r="AJ75" s="264">
        <v>0</v>
      </c>
      <c r="AK75" s="263">
        <v>0</v>
      </c>
      <c r="AL75" s="264">
        <v>0</v>
      </c>
      <c r="AM75" s="263">
        <v>68</v>
      </c>
    </row>
    <row r="76" spans="1:39" s="481" customFormat="1" ht="19.5" customHeight="1" x14ac:dyDescent="0.2">
      <c r="A76" s="261"/>
      <c r="B76" s="1201"/>
      <c r="C76" s="280" t="s">
        <v>442</v>
      </c>
      <c r="D76" s="263">
        <v>2</v>
      </c>
      <c r="E76" s="264">
        <v>31</v>
      </c>
      <c r="F76" s="263">
        <v>33</v>
      </c>
      <c r="G76" s="264">
        <v>64</v>
      </c>
      <c r="H76" s="263">
        <v>37</v>
      </c>
      <c r="I76" s="264">
        <v>34</v>
      </c>
      <c r="J76" s="263">
        <v>71</v>
      </c>
      <c r="K76" s="264">
        <v>29</v>
      </c>
      <c r="L76" s="263">
        <v>43</v>
      </c>
      <c r="M76" s="264">
        <v>72</v>
      </c>
      <c r="N76" s="263">
        <v>97</v>
      </c>
      <c r="O76" s="264">
        <v>110</v>
      </c>
      <c r="P76" s="263">
        <v>207</v>
      </c>
      <c r="Q76" s="263">
        <v>0</v>
      </c>
      <c r="R76" s="271">
        <v>0</v>
      </c>
      <c r="S76" s="263">
        <v>0</v>
      </c>
      <c r="T76" s="266">
        <v>0</v>
      </c>
      <c r="U76" s="271">
        <v>0</v>
      </c>
      <c r="V76" s="263">
        <v>0</v>
      </c>
      <c r="W76" s="266">
        <v>0</v>
      </c>
      <c r="X76" s="263">
        <v>0</v>
      </c>
      <c r="Y76" s="263">
        <v>0</v>
      </c>
      <c r="Z76" s="266">
        <v>0</v>
      </c>
      <c r="AA76" s="263">
        <v>0</v>
      </c>
      <c r="AB76" s="263">
        <v>0</v>
      </c>
      <c r="AC76" s="266">
        <v>0</v>
      </c>
      <c r="AD76" s="267">
        <v>0</v>
      </c>
      <c r="AE76" s="266">
        <v>0</v>
      </c>
      <c r="AF76" s="267">
        <v>0</v>
      </c>
      <c r="AG76" s="266">
        <v>97</v>
      </c>
      <c r="AH76" s="267">
        <v>110</v>
      </c>
      <c r="AI76" s="266">
        <v>207</v>
      </c>
      <c r="AJ76" s="264">
        <v>0</v>
      </c>
      <c r="AK76" s="263">
        <v>0</v>
      </c>
      <c r="AL76" s="264">
        <v>0</v>
      </c>
      <c r="AM76" s="263">
        <v>207</v>
      </c>
    </row>
    <row r="77" spans="1:39" s="481" customFormat="1" ht="19.5" customHeight="1" x14ac:dyDescent="0.2">
      <c r="A77" s="261"/>
      <c r="B77" s="1201"/>
      <c r="C77" s="280" t="s">
        <v>563</v>
      </c>
      <c r="D77" s="263">
        <v>0</v>
      </c>
      <c r="E77" s="264">
        <v>0</v>
      </c>
      <c r="F77" s="263">
        <v>0</v>
      </c>
      <c r="G77" s="264">
        <v>0</v>
      </c>
      <c r="H77" s="263">
        <v>0</v>
      </c>
      <c r="I77" s="264">
        <v>0</v>
      </c>
      <c r="J77" s="263">
        <v>0</v>
      </c>
      <c r="K77" s="264">
        <v>0</v>
      </c>
      <c r="L77" s="263">
        <v>0</v>
      </c>
      <c r="M77" s="264">
        <v>0</v>
      </c>
      <c r="N77" s="263">
        <v>0</v>
      </c>
      <c r="O77" s="264">
        <v>0</v>
      </c>
      <c r="P77" s="263">
        <v>0</v>
      </c>
      <c r="Q77" s="263">
        <v>0</v>
      </c>
      <c r="R77" s="271">
        <v>0</v>
      </c>
      <c r="S77" s="263">
        <v>0</v>
      </c>
      <c r="T77" s="266">
        <v>0</v>
      </c>
      <c r="U77" s="271">
        <v>0</v>
      </c>
      <c r="V77" s="263">
        <v>0</v>
      </c>
      <c r="W77" s="266">
        <v>0</v>
      </c>
      <c r="X77" s="263">
        <v>0</v>
      </c>
      <c r="Y77" s="263">
        <v>0</v>
      </c>
      <c r="Z77" s="266">
        <v>0</v>
      </c>
      <c r="AA77" s="263">
        <v>0</v>
      </c>
      <c r="AB77" s="263">
        <v>0</v>
      </c>
      <c r="AC77" s="266">
        <v>0</v>
      </c>
      <c r="AD77" s="267">
        <v>0</v>
      </c>
      <c r="AE77" s="266">
        <v>0</v>
      </c>
      <c r="AF77" s="267">
        <v>0</v>
      </c>
      <c r="AG77" s="266">
        <v>0</v>
      </c>
      <c r="AH77" s="267">
        <v>0</v>
      </c>
      <c r="AI77" s="266">
        <v>0</v>
      </c>
      <c r="AJ77" s="264">
        <v>15</v>
      </c>
      <c r="AK77" s="263">
        <v>1</v>
      </c>
      <c r="AL77" s="264">
        <v>16</v>
      </c>
      <c r="AM77" s="263">
        <v>16</v>
      </c>
    </row>
    <row r="78" spans="1:39" s="481" customFormat="1" ht="19.5" customHeight="1" x14ac:dyDescent="0.2">
      <c r="A78" s="261"/>
      <c r="B78" s="1201"/>
      <c r="C78" s="280" t="s">
        <v>611</v>
      </c>
      <c r="D78" s="263">
        <v>1</v>
      </c>
      <c r="E78" s="264">
        <v>37</v>
      </c>
      <c r="F78" s="263">
        <v>1</v>
      </c>
      <c r="G78" s="264">
        <v>38</v>
      </c>
      <c r="H78" s="263">
        <v>38</v>
      </c>
      <c r="I78" s="264">
        <v>1</v>
      </c>
      <c r="J78" s="263">
        <v>39</v>
      </c>
      <c r="K78" s="264">
        <v>36</v>
      </c>
      <c r="L78" s="263">
        <v>3</v>
      </c>
      <c r="M78" s="264">
        <v>39</v>
      </c>
      <c r="N78" s="263">
        <v>111</v>
      </c>
      <c r="O78" s="264">
        <v>5</v>
      </c>
      <c r="P78" s="263">
        <v>116</v>
      </c>
      <c r="Q78" s="263">
        <v>0</v>
      </c>
      <c r="R78" s="271">
        <v>0</v>
      </c>
      <c r="S78" s="263">
        <v>0</v>
      </c>
      <c r="T78" s="266">
        <v>0</v>
      </c>
      <c r="U78" s="271">
        <v>0</v>
      </c>
      <c r="V78" s="263">
        <v>0</v>
      </c>
      <c r="W78" s="266">
        <v>0</v>
      </c>
      <c r="X78" s="263">
        <v>0</v>
      </c>
      <c r="Y78" s="263">
        <v>0</v>
      </c>
      <c r="Z78" s="266">
        <v>0</v>
      </c>
      <c r="AA78" s="263">
        <v>0</v>
      </c>
      <c r="AB78" s="263">
        <v>0</v>
      </c>
      <c r="AC78" s="266">
        <v>0</v>
      </c>
      <c r="AD78" s="267">
        <v>0</v>
      </c>
      <c r="AE78" s="266">
        <v>0</v>
      </c>
      <c r="AF78" s="267">
        <v>0</v>
      </c>
      <c r="AG78" s="266">
        <v>111</v>
      </c>
      <c r="AH78" s="267">
        <v>5</v>
      </c>
      <c r="AI78" s="266">
        <v>116</v>
      </c>
      <c r="AJ78" s="264">
        <v>0</v>
      </c>
      <c r="AK78" s="263">
        <v>0</v>
      </c>
      <c r="AL78" s="264">
        <v>0</v>
      </c>
      <c r="AM78" s="263">
        <v>116</v>
      </c>
    </row>
    <row r="79" spans="1:39" s="481" customFormat="1" ht="19.5" customHeight="1" x14ac:dyDescent="0.2">
      <c r="A79" s="261"/>
      <c r="B79" s="1201"/>
      <c r="C79" s="280" t="s">
        <v>443</v>
      </c>
      <c r="D79" s="263">
        <v>1</v>
      </c>
      <c r="E79" s="264">
        <v>26</v>
      </c>
      <c r="F79" s="263">
        <v>14</v>
      </c>
      <c r="G79" s="264">
        <v>40</v>
      </c>
      <c r="H79" s="263">
        <v>20</v>
      </c>
      <c r="I79" s="264">
        <v>14</v>
      </c>
      <c r="J79" s="263">
        <v>34</v>
      </c>
      <c r="K79" s="264">
        <v>35</v>
      </c>
      <c r="L79" s="263">
        <v>5</v>
      </c>
      <c r="M79" s="264">
        <v>40</v>
      </c>
      <c r="N79" s="263">
        <v>81</v>
      </c>
      <c r="O79" s="264">
        <v>33</v>
      </c>
      <c r="P79" s="263">
        <v>114</v>
      </c>
      <c r="Q79" s="263">
        <v>0</v>
      </c>
      <c r="R79" s="264">
        <v>0</v>
      </c>
      <c r="S79" s="263">
        <v>0</v>
      </c>
      <c r="T79" s="266">
        <v>0</v>
      </c>
      <c r="U79" s="271">
        <v>0</v>
      </c>
      <c r="V79" s="264">
        <v>0</v>
      </c>
      <c r="W79" s="266">
        <v>0</v>
      </c>
      <c r="X79" s="264">
        <v>0</v>
      </c>
      <c r="Y79" s="263">
        <v>0</v>
      </c>
      <c r="Z79" s="267">
        <v>0</v>
      </c>
      <c r="AA79" s="263">
        <v>0</v>
      </c>
      <c r="AB79" s="264">
        <v>0</v>
      </c>
      <c r="AC79" s="266">
        <v>0</v>
      </c>
      <c r="AD79" s="267">
        <v>0</v>
      </c>
      <c r="AE79" s="266">
        <v>0</v>
      </c>
      <c r="AF79" s="267">
        <v>0</v>
      </c>
      <c r="AG79" s="266">
        <v>81</v>
      </c>
      <c r="AH79" s="267">
        <v>33</v>
      </c>
      <c r="AI79" s="266">
        <v>114</v>
      </c>
      <c r="AJ79" s="264">
        <v>17</v>
      </c>
      <c r="AK79" s="263">
        <v>3</v>
      </c>
      <c r="AL79" s="264">
        <v>20</v>
      </c>
      <c r="AM79" s="263">
        <v>134</v>
      </c>
    </row>
    <row r="80" spans="1:39" s="481" customFormat="1" ht="19.5" customHeight="1" x14ac:dyDescent="0.2">
      <c r="A80" s="261"/>
      <c r="B80" s="1201"/>
      <c r="C80" s="280" t="s">
        <v>444</v>
      </c>
      <c r="D80" s="263">
        <v>1</v>
      </c>
      <c r="E80" s="264">
        <v>26</v>
      </c>
      <c r="F80" s="263">
        <v>13</v>
      </c>
      <c r="G80" s="264">
        <v>39</v>
      </c>
      <c r="H80" s="263">
        <v>24</v>
      </c>
      <c r="I80" s="264">
        <v>15</v>
      </c>
      <c r="J80" s="263">
        <v>39</v>
      </c>
      <c r="K80" s="264">
        <v>21</v>
      </c>
      <c r="L80" s="263">
        <v>18</v>
      </c>
      <c r="M80" s="264">
        <v>39</v>
      </c>
      <c r="N80" s="263">
        <v>71</v>
      </c>
      <c r="O80" s="264">
        <v>46</v>
      </c>
      <c r="P80" s="263">
        <v>117</v>
      </c>
      <c r="Q80" s="263">
        <v>0</v>
      </c>
      <c r="R80" s="264">
        <v>0</v>
      </c>
      <c r="S80" s="263">
        <v>0</v>
      </c>
      <c r="T80" s="266">
        <v>0</v>
      </c>
      <c r="U80" s="271">
        <v>0</v>
      </c>
      <c r="V80" s="264">
        <v>0</v>
      </c>
      <c r="W80" s="266">
        <v>0</v>
      </c>
      <c r="X80" s="264">
        <v>0</v>
      </c>
      <c r="Y80" s="263">
        <v>0</v>
      </c>
      <c r="Z80" s="267">
        <v>0</v>
      </c>
      <c r="AA80" s="263">
        <v>0</v>
      </c>
      <c r="AB80" s="264">
        <v>0</v>
      </c>
      <c r="AC80" s="266">
        <v>0</v>
      </c>
      <c r="AD80" s="267">
        <v>0</v>
      </c>
      <c r="AE80" s="266">
        <v>0</v>
      </c>
      <c r="AF80" s="267">
        <v>0</v>
      </c>
      <c r="AG80" s="266">
        <v>71</v>
      </c>
      <c r="AH80" s="267">
        <v>46</v>
      </c>
      <c r="AI80" s="266">
        <v>117</v>
      </c>
      <c r="AJ80" s="264">
        <v>0</v>
      </c>
      <c r="AK80" s="263">
        <v>0</v>
      </c>
      <c r="AL80" s="264">
        <v>0</v>
      </c>
      <c r="AM80" s="263">
        <v>117</v>
      </c>
    </row>
    <row r="81" spans="1:39" s="481" customFormat="1" ht="19.5" customHeight="1" x14ac:dyDescent="0.2">
      <c r="A81" s="261"/>
      <c r="B81" s="1198" t="s">
        <v>445</v>
      </c>
      <c r="C81" s="488" t="s">
        <v>1</v>
      </c>
      <c r="D81" s="284">
        <f t="shared" ref="D81:AM81" si="6">SUM(D82:D84)</f>
        <v>3</v>
      </c>
      <c r="E81" s="284">
        <f t="shared" si="6"/>
        <v>16</v>
      </c>
      <c r="F81" s="284">
        <f t="shared" si="6"/>
        <v>74</v>
      </c>
      <c r="G81" s="284">
        <f t="shared" si="6"/>
        <v>90</v>
      </c>
      <c r="H81" s="284">
        <f t="shared" si="6"/>
        <v>2</v>
      </c>
      <c r="I81" s="284">
        <f t="shared" si="6"/>
        <v>66</v>
      </c>
      <c r="J81" s="284">
        <f t="shared" si="6"/>
        <v>68</v>
      </c>
      <c r="K81" s="284">
        <f t="shared" si="6"/>
        <v>5</v>
      </c>
      <c r="L81" s="284">
        <f t="shared" si="6"/>
        <v>78</v>
      </c>
      <c r="M81" s="284">
        <f t="shared" si="6"/>
        <v>83</v>
      </c>
      <c r="N81" s="284">
        <f t="shared" si="6"/>
        <v>23</v>
      </c>
      <c r="O81" s="284">
        <f t="shared" si="6"/>
        <v>218</v>
      </c>
      <c r="P81" s="284">
        <f t="shared" si="6"/>
        <v>241</v>
      </c>
      <c r="Q81" s="284">
        <f t="shared" si="6"/>
        <v>0</v>
      </c>
      <c r="R81" s="492">
        <f t="shared" si="6"/>
        <v>0</v>
      </c>
      <c r="S81" s="284">
        <f t="shared" si="6"/>
        <v>0</v>
      </c>
      <c r="T81" s="284">
        <f t="shared" si="6"/>
        <v>0</v>
      </c>
      <c r="U81" s="284">
        <f t="shared" si="6"/>
        <v>0</v>
      </c>
      <c r="V81" s="284">
        <f t="shared" si="6"/>
        <v>0</v>
      </c>
      <c r="W81" s="284">
        <f t="shared" si="6"/>
        <v>0</v>
      </c>
      <c r="X81" s="284">
        <f t="shared" si="6"/>
        <v>0</v>
      </c>
      <c r="Y81" s="284">
        <f t="shared" si="6"/>
        <v>0</v>
      </c>
      <c r="Z81" s="284">
        <f t="shared" si="6"/>
        <v>0</v>
      </c>
      <c r="AA81" s="284">
        <f t="shared" si="6"/>
        <v>0</v>
      </c>
      <c r="AB81" s="284">
        <f t="shared" si="6"/>
        <v>0</v>
      </c>
      <c r="AC81" s="284">
        <f t="shared" si="6"/>
        <v>0</v>
      </c>
      <c r="AD81" s="284">
        <f t="shared" si="6"/>
        <v>0</v>
      </c>
      <c r="AE81" s="284">
        <f t="shared" si="6"/>
        <v>0</v>
      </c>
      <c r="AF81" s="284">
        <f t="shared" si="6"/>
        <v>0</v>
      </c>
      <c r="AG81" s="284">
        <f t="shared" si="6"/>
        <v>23</v>
      </c>
      <c r="AH81" s="284">
        <f t="shared" si="6"/>
        <v>218</v>
      </c>
      <c r="AI81" s="284">
        <f t="shared" si="6"/>
        <v>241</v>
      </c>
      <c r="AJ81" s="284">
        <f t="shared" si="6"/>
        <v>0</v>
      </c>
      <c r="AK81" s="284">
        <f t="shared" si="6"/>
        <v>0</v>
      </c>
      <c r="AL81" s="284">
        <f t="shared" si="6"/>
        <v>0</v>
      </c>
      <c r="AM81" s="284">
        <f t="shared" si="6"/>
        <v>241</v>
      </c>
    </row>
    <row r="82" spans="1:39" s="481" customFormat="1" ht="19.5" customHeight="1" x14ac:dyDescent="0.2">
      <c r="A82" s="261"/>
      <c r="B82" s="1199"/>
      <c r="C82" s="262" t="s">
        <v>446</v>
      </c>
      <c r="D82" s="263">
        <v>1</v>
      </c>
      <c r="E82" s="264">
        <v>11</v>
      </c>
      <c r="F82" s="263">
        <v>14</v>
      </c>
      <c r="G82" s="264">
        <v>25</v>
      </c>
      <c r="H82" s="263">
        <v>1</v>
      </c>
      <c r="I82" s="264">
        <v>15</v>
      </c>
      <c r="J82" s="263">
        <v>16</v>
      </c>
      <c r="K82" s="264">
        <v>5</v>
      </c>
      <c r="L82" s="263">
        <v>19</v>
      </c>
      <c r="M82" s="264">
        <v>24</v>
      </c>
      <c r="N82" s="263">
        <v>17</v>
      </c>
      <c r="O82" s="264">
        <v>48</v>
      </c>
      <c r="P82" s="263">
        <v>65</v>
      </c>
      <c r="Q82" s="263">
        <v>0</v>
      </c>
      <c r="R82" s="264">
        <v>0</v>
      </c>
      <c r="S82" s="263">
        <v>0</v>
      </c>
      <c r="T82" s="266">
        <v>0</v>
      </c>
      <c r="U82" s="271">
        <v>0</v>
      </c>
      <c r="V82" s="264">
        <v>0</v>
      </c>
      <c r="W82" s="266">
        <v>0</v>
      </c>
      <c r="X82" s="264">
        <v>0</v>
      </c>
      <c r="Y82" s="263">
        <v>0</v>
      </c>
      <c r="Z82" s="267">
        <v>0</v>
      </c>
      <c r="AA82" s="263">
        <v>0</v>
      </c>
      <c r="AB82" s="264">
        <v>0</v>
      </c>
      <c r="AC82" s="266">
        <v>0</v>
      </c>
      <c r="AD82" s="267">
        <v>0</v>
      </c>
      <c r="AE82" s="266">
        <v>0</v>
      </c>
      <c r="AF82" s="267">
        <v>0</v>
      </c>
      <c r="AG82" s="266">
        <v>17</v>
      </c>
      <c r="AH82" s="267">
        <v>48</v>
      </c>
      <c r="AI82" s="266">
        <v>65</v>
      </c>
      <c r="AJ82" s="264">
        <v>0</v>
      </c>
      <c r="AK82" s="263">
        <v>0</v>
      </c>
      <c r="AL82" s="264">
        <v>0</v>
      </c>
      <c r="AM82" s="263">
        <v>65</v>
      </c>
    </row>
    <row r="83" spans="1:39" s="481" customFormat="1" ht="19.5" customHeight="1" x14ac:dyDescent="0.2">
      <c r="A83" s="261"/>
      <c r="B83" s="1199"/>
      <c r="C83" s="262" t="s">
        <v>447</v>
      </c>
      <c r="D83" s="263">
        <v>1</v>
      </c>
      <c r="E83" s="264">
        <v>4</v>
      </c>
      <c r="F83" s="263">
        <v>36</v>
      </c>
      <c r="G83" s="264">
        <v>40</v>
      </c>
      <c r="H83" s="263">
        <v>0</v>
      </c>
      <c r="I83" s="264">
        <v>28</v>
      </c>
      <c r="J83" s="263">
        <v>28</v>
      </c>
      <c r="K83" s="264">
        <v>0</v>
      </c>
      <c r="L83" s="263">
        <v>31</v>
      </c>
      <c r="M83" s="264">
        <v>31</v>
      </c>
      <c r="N83" s="263">
        <v>4</v>
      </c>
      <c r="O83" s="264">
        <v>95</v>
      </c>
      <c r="P83" s="263">
        <v>99</v>
      </c>
      <c r="Q83" s="263">
        <v>0</v>
      </c>
      <c r="R83" s="264">
        <v>0</v>
      </c>
      <c r="S83" s="263">
        <v>0</v>
      </c>
      <c r="T83" s="266">
        <v>0</v>
      </c>
      <c r="U83" s="271">
        <v>0</v>
      </c>
      <c r="V83" s="264">
        <v>0</v>
      </c>
      <c r="W83" s="266">
        <v>0</v>
      </c>
      <c r="X83" s="264">
        <v>0</v>
      </c>
      <c r="Y83" s="263">
        <v>0</v>
      </c>
      <c r="Z83" s="267">
        <v>0</v>
      </c>
      <c r="AA83" s="263">
        <v>0</v>
      </c>
      <c r="AB83" s="264">
        <v>0</v>
      </c>
      <c r="AC83" s="266">
        <v>0</v>
      </c>
      <c r="AD83" s="267">
        <v>0</v>
      </c>
      <c r="AE83" s="266">
        <v>0</v>
      </c>
      <c r="AF83" s="267">
        <v>0</v>
      </c>
      <c r="AG83" s="266">
        <v>4</v>
      </c>
      <c r="AH83" s="267">
        <v>95</v>
      </c>
      <c r="AI83" s="266">
        <v>99</v>
      </c>
      <c r="AJ83" s="264">
        <v>0</v>
      </c>
      <c r="AK83" s="263">
        <v>0</v>
      </c>
      <c r="AL83" s="264">
        <v>0</v>
      </c>
      <c r="AM83" s="263">
        <v>99</v>
      </c>
    </row>
    <row r="84" spans="1:39" s="481" customFormat="1" ht="19.5" customHeight="1" x14ac:dyDescent="0.2">
      <c r="A84" s="261"/>
      <c r="B84" s="1199"/>
      <c r="C84" s="262" t="s">
        <v>448</v>
      </c>
      <c r="D84" s="263">
        <v>1</v>
      </c>
      <c r="E84" s="264">
        <v>1</v>
      </c>
      <c r="F84" s="263">
        <v>24</v>
      </c>
      <c r="G84" s="264">
        <v>25</v>
      </c>
      <c r="H84" s="263">
        <v>1</v>
      </c>
      <c r="I84" s="264">
        <v>23</v>
      </c>
      <c r="J84" s="263">
        <v>24</v>
      </c>
      <c r="K84" s="264">
        <v>0</v>
      </c>
      <c r="L84" s="263">
        <v>28</v>
      </c>
      <c r="M84" s="264">
        <v>28</v>
      </c>
      <c r="N84" s="263">
        <v>2</v>
      </c>
      <c r="O84" s="264">
        <v>75</v>
      </c>
      <c r="P84" s="263">
        <v>77</v>
      </c>
      <c r="Q84" s="263">
        <v>0</v>
      </c>
      <c r="R84" s="264">
        <v>0</v>
      </c>
      <c r="S84" s="263">
        <v>0</v>
      </c>
      <c r="T84" s="266">
        <v>0</v>
      </c>
      <c r="U84" s="271">
        <v>0</v>
      </c>
      <c r="V84" s="264">
        <v>0</v>
      </c>
      <c r="W84" s="266">
        <v>0</v>
      </c>
      <c r="X84" s="264">
        <v>0</v>
      </c>
      <c r="Y84" s="263">
        <v>0</v>
      </c>
      <c r="Z84" s="267">
        <v>0</v>
      </c>
      <c r="AA84" s="263">
        <v>0</v>
      </c>
      <c r="AB84" s="264">
        <v>0</v>
      </c>
      <c r="AC84" s="266">
        <v>0</v>
      </c>
      <c r="AD84" s="267">
        <v>0</v>
      </c>
      <c r="AE84" s="266">
        <v>0</v>
      </c>
      <c r="AF84" s="267">
        <v>0</v>
      </c>
      <c r="AG84" s="266">
        <v>2</v>
      </c>
      <c r="AH84" s="267">
        <v>75</v>
      </c>
      <c r="AI84" s="266">
        <v>77</v>
      </c>
      <c r="AJ84" s="264">
        <v>0</v>
      </c>
      <c r="AK84" s="263">
        <v>0</v>
      </c>
      <c r="AL84" s="264">
        <v>0</v>
      </c>
      <c r="AM84" s="263">
        <v>77</v>
      </c>
    </row>
    <row r="85" spans="1:39" s="481" customFormat="1" ht="19.5" customHeight="1" x14ac:dyDescent="0.2">
      <c r="A85" s="261"/>
      <c r="B85" s="489" t="s">
        <v>449</v>
      </c>
      <c r="C85" s="285" t="s">
        <v>450</v>
      </c>
      <c r="D85" s="259">
        <v>2</v>
      </c>
      <c r="E85" s="259">
        <v>4</v>
      </c>
      <c r="F85" s="259">
        <v>80</v>
      </c>
      <c r="G85" s="259">
        <v>84</v>
      </c>
      <c r="H85" s="259">
        <v>9</v>
      </c>
      <c r="I85" s="259">
        <v>108</v>
      </c>
      <c r="J85" s="259">
        <v>117</v>
      </c>
      <c r="K85" s="259">
        <v>0</v>
      </c>
      <c r="L85" s="259">
        <v>115</v>
      </c>
      <c r="M85" s="259">
        <v>115</v>
      </c>
      <c r="N85" s="259">
        <v>13</v>
      </c>
      <c r="O85" s="259">
        <v>303</v>
      </c>
      <c r="P85" s="259">
        <v>316</v>
      </c>
      <c r="Q85" s="259">
        <v>0</v>
      </c>
      <c r="R85" s="286">
        <v>0</v>
      </c>
      <c r="S85" s="259">
        <v>0</v>
      </c>
      <c r="T85" s="259">
        <v>0</v>
      </c>
      <c r="U85" s="286">
        <v>0</v>
      </c>
      <c r="V85" s="259">
        <v>0</v>
      </c>
      <c r="W85" s="259">
        <v>0</v>
      </c>
      <c r="X85" s="259">
        <v>0</v>
      </c>
      <c r="Y85" s="259">
        <v>0</v>
      </c>
      <c r="Z85" s="259">
        <v>0</v>
      </c>
      <c r="AA85" s="259">
        <v>0</v>
      </c>
      <c r="AB85" s="259">
        <v>0</v>
      </c>
      <c r="AC85" s="259">
        <v>0</v>
      </c>
      <c r="AD85" s="259">
        <v>0</v>
      </c>
      <c r="AE85" s="259">
        <v>0</v>
      </c>
      <c r="AF85" s="259">
        <v>0</v>
      </c>
      <c r="AG85" s="259">
        <v>13</v>
      </c>
      <c r="AH85" s="259">
        <v>303</v>
      </c>
      <c r="AI85" s="259">
        <v>316</v>
      </c>
      <c r="AJ85" s="259">
        <v>4</v>
      </c>
      <c r="AK85" s="259">
        <v>220</v>
      </c>
      <c r="AL85" s="259">
        <v>224</v>
      </c>
      <c r="AM85" s="259">
        <v>540</v>
      </c>
    </row>
    <row r="86" spans="1:39" s="481" customFormat="1" ht="19.5" customHeight="1" x14ac:dyDescent="0.2">
      <c r="A86" s="261"/>
      <c r="B86" s="287" t="s">
        <v>451</v>
      </c>
      <c r="C86" s="288" t="s">
        <v>451</v>
      </c>
      <c r="D86" s="259">
        <v>1</v>
      </c>
      <c r="E86" s="289">
        <v>5</v>
      </c>
      <c r="F86" s="259">
        <v>5</v>
      </c>
      <c r="G86" s="289">
        <v>10</v>
      </c>
      <c r="H86" s="259">
        <v>4</v>
      </c>
      <c r="I86" s="289">
        <v>9</v>
      </c>
      <c r="J86" s="259">
        <v>13</v>
      </c>
      <c r="K86" s="289">
        <v>3</v>
      </c>
      <c r="L86" s="259">
        <v>6</v>
      </c>
      <c r="M86" s="289">
        <v>9</v>
      </c>
      <c r="N86" s="259">
        <v>12</v>
      </c>
      <c r="O86" s="289">
        <v>20</v>
      </c>
      <c r="P86" s="259">
        <v>32</v>
      </c>
      <c r="Q86" s="259">
        <v>0</v>
      </c>
      <c r="R86" s="289">
        <v>0</v>
      </c>
      <c r="S86" s="259">
        <v>0</v>
      </c>
      <c r="T86" s="256">
        <v>0</v>
      </c>
      <c r="U86" s="286">
        <v>0</v>
      </c>
      <c r="V86" s="289">
        <v>0</v>
      </c>
      <c r="W86" s="256">
        <v>0</v>
      </c>
      <c r="X86" s="289">
        <v>0</v>
      </c>
      <c r="Y86" s="259">
        <v>0</v>
      </c>
      <c r="Z86" s="255">
        <v>0</v>
      </c>
      <c r="AA86" s="259">
        <v>0</v>
      </c>
      <c r="AB86" s="289">
        <v>0</v>
      </c>
      <c r="AC86" s="256">
        <v>0</v>
      </c>
      <c r="AD86" s="255">
        <v>0</v>
      </c>
      <c r="AE86" s="256">
        <v>0</v>
      </c>
      <c r="AF86" s="255">
        <v>0</v>
      </c>
      <c r="AG86" s="256">
        <v>12</v>
      </c>
      <c r="AH86" s="255">
        <v>20</v>
      </c>
      <c r="AI86" s="256">
        <v>32</v>
      </c>
      <c r="AJ86" s="289">
        <v>0</v>
      </c>
      <c r="AK86" s="259">
        <v>0</v>
      </c>
      <c r="AL86" s="289">
        <v>0</v>
      </c>
      <c r="AM86" s="259">
        <v>32</v>
      </c>
    </row>
    <row r="87" spans="1:39" s="481" customFormat="1" ht="19.5" customHeight="1" x14ac:dyDescent="0.2">
      <c r="A87" s="261"/>
      <c r="B87" s="262" t="s">
        <v>452</v>
      </c>
      <c r="C87" s="490" t="s">
        <v>453</v>
      </c>
      <c r="D87" s="284">
        <v>5</v>
      </c>
      <c r="E87" s="491">
        <v>137</v>
      </c>
      <c r="F87" s="284">
        <v>103</v>
      </c>
      <c r="G87" s="491">
        <v>240</v>
      </c>
      <c r="H87" s="284">
        <v>156</v>
      </c>
      <c r="I87" s="491">
        <v>75</v>
      </c>
      <c r="J87" s="284">
        <v>231</v>
      </c>
      <c r="K87" s="491">
        <v>135</v>
      </c>
      <c r="L87" s="284">
        <v>101</v>
      </c>
      <c r="M87" s="491">
        <v>236</v>
      </c>
      <c r="N87" s="284">
        <v>428</v>
      </c>
      <c r="O87" s="491">
        <v>279</v>
      </c>
      <c r="P87" s="284">
        <v>707</v>
      </c>
      <c r="Q87" s="284">
        <v>0</v>
      </c>
      <c r="R87" s="491">
        <v>0</v>
      </c>
      <c r="S87" s="284">
        <v>0</v>
      </c>
      <c r="T87" s="260">
        <v>0</v>
      </c>
      <c r="U87" s="492">
        <v>0</v>
      </c>
      <c r="V87" s="491">
        <v>0</v>
      </c>
      <c r="W87" s="260">
        <v>0</v>
      </c>
      <c r="X87" s="491">
        <v>0</v>
      </c>
      <c r="Y87" s="284">
        <v>0</v>
      </c>
      <c r="Z87" s="493">
        <v>0</v>
      </c>
      <c r="AA87" s="284">
        <v>0</v>
      </c>
      <c r="AB87" s="491">
        <v>0</v>
      </c>
      <c r="AC87" s="260">
        <v>0</v>
      </c>
      <c r="AD87" s="493">
        <v>0</v>
      </c>
      <c r="AE87" s="260">
        <v>0</v>
      </c>
      <c r="AF87" s="493">
        <v>0</v>
      </c>
      <c r="AG87" s="260">
        <v>428</v>
      </c>
      <c r="AH87" s="493">
        <v>279</v>
      </c>
      <c r="AI87" s="260">
        <v>707</v>
      </c>
      <c r="AJ87" s="491">
        <v>0</v>
      </c>
      <c r="AK87" s="284">
        <v>0</v>
      </c>
      <c r="AL87" s="491">
        <v>0</v>
      </c>
      <c r="AM87" s="259">
        <v>707</v>
      </c>
    </row>
    <row r="88" spans="1:39" s="481" customFormat="1" ht="19.5" customHeight="1" x14ac:dyDescent="0.2">
      <c r="A88" s="261"/>
      <c r="B88" s="1143" t="s">
        <v>454</v>
      </c>
      <c r="C88" s="488" t="s">
        <v>1</v>
      </c>
      <c r="D88" s="284">
        <f t="shared" ref="D88:AM88" si="7">SUM(D89:D90)</f>
        <v>2</v>
      </c>
      <c r="E88" s="284">
        <f t="shared" si="7"/>
        <v>29</v>
      </c>
      <c r="F88" s="284">
        <f t="shared" si="7"/>
        <v>84</v>
      </c>
      <c r="G88" s="284">
        <f t="shared" si="7"/>
        <v>113</v>
      </c>
      <c r="H88" s="284">
        <f t="shared" si="7"/>
        <v>21</v>
      </c>
      <c r="I88" s="284">
        <f t="shared" si="7"/>
        <v>100</v>
      </c>
      <c r="J88" s="284">
        <f t="shared" si="7"/>
        <v>121</v>
      </c>
      <c r="K88" s="284">
        <f t="shared" si="7"/>
        <v>20</v>
      </c>
      <c r="L88" s="284">
        <f t="shared" si="7"/>
        <v>92</v>
      </c>
      <c r="M88" s="284">
        <f t="shared" si="7"/>
        <v>112</v>
      </c>
      <c r="N88" s="284">
        <f t="shared" si="7"/>
        <v>70</v>
      </c>
      <c r="O88" s="284">
        <f t="shared" si="7"/>
        <v>276</v>
      </c>
      <c r="P88" s="284">
        <f t="shared" si="7"/>
        <v>346</v>
      </c>
      <c r="Q88" s="284">
        <f t="shared" si="7"/>
        <v>0</v>
      </c>
      <c r="R88" s="492">
        <f t="shared" si="7"/>
        <v>0</v>
      </c>
      <c r="S88" s="284">
        <f t="shared" si="7"/>
        <v>0</v>
      </c>
      <c r="T88" s="284">
        <f t="shared" si="7"/>
        <v>0</v>
      </c>
      <c r="U88" s="284">
        <f t="shared" si="7"/>
        <v>0</v>
      </c>
      <c r="V88" s="284">
        <f t="shared" si="7"/>
        <v>0</v>
      </c>
      <c r="W88" s="284">
        <f t="shared" si="7"/>
        <v>0</v>
      </c>
      <c r="X88" s="284">
        <f t="shared" si="7"/>
        <v>0</v>
      </c>
      <c r="Y88" s="284">
        <f t="shared" si="7"/>
        <v>0</v>
      </c>
      <c r="Z88" s="284">
        <f t="shared" si="7"/>
        <v>0</v>
      </c>
      <c r="AA88" s="284">
        <f t="shared" si="7"/>
        <v>0</v>
      </c>
      <c r="AB88" s="284">
        <f t="shared" si="7"/>
        <v>0</v>
      </c>
      <c r="AC88" s="284">
        <f t="shared" si="7"/>
        <v>0</v>
      </c>
      <c r="AD88" s="284">
        <f t="shared" si="7"/>
        <v>0</v>
      </c>
      <c r="AE88" s="284">
        <f t="shared" si="7"/>
        <v>0</v>
      </c>
      <c r="AF88" s="284">
        <f t="shared" si="7"/>
        <v>0</v>
      </c>
      <c r="AG88" s="284">
        <f t="shared" si="7"/>
        <v>70</v>
      </c>
      <c r="AH88" s="284">
        <f t="shared" si="7"/>
        <v>276</v>
      </c>
      <c r="AI88" s="284">
        <f t="shared" si="7"/>
        <v>346</v>
      </c>
      <c r="AJ88" s="284">
        <f t="shared" si="7"/>
        <v>0</v>
      </c>
      <c r="AK88" s="284">
        <f t="shared" si="7"/>
        <v>0</v>
      </c>
      <c r="AL88" s="284">
        <f t="shared" si="7"/>
        <v>0</v>
      </c>
      <c r="AM88" s="284">
        <f t="shared" si="7"/>
        <v>346</v>
      </c>
    </row>
    <row r="89" spans="1:39" s="481" customFormat="1" ht="19.5" customHeight="1" x14ac:dyDescent="0.2">
      <c r="A89" s="261"/>
      <c r="B89" s="1144"/>
      <c r="C89" s="262" t="s">
        <v>455</v>
      </c>
      <c r="D89" s="263">
        <v>1</v>
      </c>
      <c r="E89" s="264">
        <v>17</v>
      </c>
      <c r="F89" s="263">
        <v>63</v>
      </c>
      <c r="G89" s="264">
        <v>80</v>
      </c>
      <c r="H89" s="263">
        <v>13</v>
      </c>
      <c r="I89" s="264">
        <v>68</v>
      </c>
      <c r="J89" s="263">
        <v>81</v>
      </c>
      <c r="K89" s="264">
        <v>14</v>
      </c>
      <c r="L89" s="263">
        <v>65</v>
      </c>
      <c r="M89" s="264">
        <v>79</v>
      </c>
      <c r="N89" s="263">
        <v>44</v>
      </c>
      <c r="O89" s="264">
        <v>196</v>
      </c>
      <c r="P89" s="263">
        <v>240</v>
      </c>
      <c r="Q89" s="263">
        <v>0</v>
      </c>
      <c r="R89" s="264">
        <v>0</v>
      </c>
      <c r="S89" s="263">
        <v>0</v>
      </c>
      <c r="T89" s="266">
        <v>0</v>
      </c>
      <c r="U89" s="271">
        <v>0</v>
      </c>
      <c r="V89" s="264">
        <v>0</v>
      </c>
      <c r="W89" s="266">
        <v>0</v>
      </c>
      <c r="X89" s="264">
        <v>0</v>
      </c>
      <c r="Y89" s="263">
        <v>0</v>
      </c>
      <c r="Z89" s="267">
        <v>0</v>
      </c>
      <c r="AA89" s="263">
        <v>0</v>
      </c>
      <c r="AB89" s="264">
        <v>0</v>
      </c>
      <c r="AC89" s="266">
        <v>0</v>
      </c>
      <c r="AD89" s="267">
        <v>0</v>
      </c>
      <c r="AE89" s="266">
        <v>0</v>
      </c>
      <c r="AF89" s="267">
        <v>0</v>
      </c>
      <c r="AG89" s="266">
        <v>44</v>
      </c>
      <c r="AH89" s="267">
        <v>196</v>
      </c>
      <c r="AI89" s="266">
        <v>240</v>
      </c>
      <c r="AJ89" s="264">
        <v>0</v>
      </c>
      <c r="AK89" s="263">
        <v>0</v>
      </c>
      <c r="AL89" s="264">
        <v>0</v>
      </c>
      <c r="AM89" s="263">
        <v>240</v>
      </c>
    </row>
    <row r="90" spans="1:39" s="481" customFormat="1" ht="19.5" customHeight="1" x14ac:dyDescent="0.2">
      <c r="A90" s="261"/>
      <c r="B90" s="1145"/>
      <c r="C90" s="290" t="s">
        <v>456</v>
      </c>
      <c r="D90" s="268">
        <v>1</v>
      </c>
      <c r="E90" s="269">
        <v>12</v>
      </c>
      <c r="F90" s="268">
        <v>21</v>
      </c>
      <c r="G90" s="269">
        <v>33</v>
      </c>
      <c r="H90" s="268">
        <v>8</v>
      </c>
      <c r="I90" s="269">
        <v>32</v>
      </c>
      <c r="J90" s="268">
        <v>40</v>
      </c>
      <c r="K90" s="269">
        <v>6</v>
      </c>
      <c r="L90" s="268">
        <v>27</v>
      </c>
      <c r="M90" s="269">
        <v>33</v>
      </c>
      <c r="N90" s="268">
        <v>26</v>
      </c>
      <c r="O90" s="269">
        <v>80</v>
      </c>
      <c r="P90" s="268">
        <v>106</v>
      </c>
      <c r="Q90" s="268">
        <v>0</v>
      </c>
      <c r="R90" s="269">
        <v>0</v>
      </c>
      <c r="S90" s="268">
        <v>0</v>
      </c>
      <c r="T90" s="274">
        <v>0</v>
      </c>
      <c r="U90" s="275">
        <v>0</v>
      </c>
      <c r="V90" s="269">
        <v>0</v>
      </c>
      <c r="W90" s="274">
        <v>0</v>
      </c>
      <c r="X90" s="269">
        <v>0</v>
      </c>
      <c r="Y90" s="268">
        <v>0</v>
      </c>
      <c r="Z90" s="276">
        <v>0</v>
      </c>
      <c r="AA90" s="268">
        <v>0</v>
      </c>
      <c r="AB90" s="269">
        <v>0</v>
      </c>
      <c r="AC90" s="274">
        <v>0</v>
      </c>
      <c r="AD90" s="276">
        <v>0</v>
      </c>
      <c r="AE90" s="274">
        <v>0</v>
      </c>
      <c r="AF90" s="276">
        <v>0</v>
      </c>
      <c r="AG90" s="274">
        <v>26</v>
      </c>
      <c r="AH90" s="276">
        <v>80</v>
      </c>
      <c r="AI90" s="274">
        <v>106</v>
      </c>
      <c r="AJ90" s="269">
        <v>0</v>
      </c>
      <c r="AK90" s="268">
        <v>0</v>
      </c>
      <c r="AL90" s="269">
        <v>0</v>
      </c>
      <c r="AM90" s="268">
        <v>106</v>
      </c>
    </row>
    <row r="91" spans="1:39" s="481" customFormat="1" ht="19.5" customHeight="1" x14ac:dyDescent="0.2">
      <c r="A91" s="291"/>
      <c r="B91" s="494" t="s">
        <v>457</v>
      </c>
      <c r="C91" s="495" t="s">
        <v>457</v>
      </c>
      <c r="D91" s="284">
        <v>1</v>
      </c>
      <c r="E91" s="491">
        <v>46</v>
      </c>
      <c r="F91" s="284">
        <v>34</v>
      </c>
      <c r="G91" s="491">
        <v>80</v>
      </c>
      <c r="H91" s="284">
        <v>55</v>
      </c>
      <c r="I91" s="491">
        <v>25</v>
      </c>
      <c r="J91" s="284">
        <v>80</v>
      </c>
      <c r="K91" s="491">
        <v>57</v>
      </c>
      <c r="L91" s="284">
        <v>20</v>
      </c>
      <c r="M91" s="491">
        <v>77</v>
      </c>
      <c r="N91" s="284">
        <v>158</v>
      </c>
      <c r="O91" s="491">
        <v>79</v>
      </c>
      <c r="P91" s="284">
        <v>237</v>
      </c>
      <c r="Q91" s="284">
        <v>0</v>
      </c>
      <c r="R91" s="491">
        <v>0</v>
      </c>
      <c r="S91" s="284">
        <v>0</v>
      </c>
      <c r="T91" s="260">
        <v>0</v>
      </c>
      <c r="U91" s="492">
        <v>0</v>
      </c>
      <c r="V91" s="491">
        <v>0</v>
      </c>
      <c r="W91" s="260">
        <v>0</v>
      </c>
      <c r="X91" s="491">
        <v>0</v>
      </c>
      <c r="Y91" s="284">
        <v>0</v>
      </c>
      <c r="Z91" s="493">
        <v>0</v>
      </c>
      <c r="AA91" s="284">
        <v>0</v>
      </c>
      <c r="AB91" s="491">
        <v>0</v>
      </c>
      <c r="AC91" s="260">
        <v>0</v>
      </c>
      <c r="AD91" s="493">
        <v>0</v>
      </c>
      <c r="AE91" s="260">
        <v>0</v>
      </c>
      <c r="AF91" s="493">
        <v>0</v>
      </c>
      <c r="AG91" s="260">
        <v>158</v>
      </c>
      <c r="AH91" s="493">
        <v>79</v>
      </c>
      <c r="AI91" s="260">
        <v>237</v>
      </c>
      <c r="AJ91" s="491">
        <v>0</v>
      </c>
      <c r="AK91" s="284">
        <v>0</v>
      </c>
      <c r="AL91" s="491">
        <v>0</v>
      </c>
      <c r="AM91" s="284">
        <v>237</v>
      </c>
    </row>
    <row r="92" spans="1:39" s="481" customFormat="1" ht="19.5" customHeight="1" x14ac:dyDescent="0.2">
      <c r="A92" s="1146" t="s">
        <v>458</v>
      </c>
      <c r="B92" s="1147"/>
      <c r="C92" s="1147"/>
      <c r="D92" s="256">
        <v>15</v>
      </c>
      <c r="E92" s="255">
        <v>789</v>
      </c>
      <c r="F92" s="256">
        <v>932</v>
      </c>
      <c r="G92" s="255">
        <v>1721</v>
      </c>
      <c r="H92" s="256">
        <v>866</v>
      </c>
      <c r="I92" s="255">
        <v>985</v>
      </c>
      <c r="J92" s="256">
        <v>1851</v>
      </c>
      <c r="K92" s="255">
        <v>783</v>
      </c>
      <c r="L92" s="256">
        <v>1014</v>
      </c>
      <c r="M92" s="255">
        <v>1797</v>
      </c>
      <c r="N92" s="256">
        <v>2438</v>
      </c>
      <c r="O92" s="255">
        <v>2931</v>
      </c>
      <c r="P92" s="256">
        <v>5369</v>
      </c>
      <c r="Q92" s="256">
        <v>0</v>
      </c>
      <c r="R92" s="255">
        <v>0</v>
      </c>
      <c r="S92" s="256">
        <v>0</v>
      </c>
      <c r="T92" s="256">
        <v>0</v>
      </c>
      <c r="U92" s="258">
        <v>0</v>
      </c>
      <c r="V92" s="255">
        <v>0</v>
      </c>
      <c r="W92" s="256">
        <v>0</v>
      </c>
      <c r="X92" s="255">
        <v>0</v>
      </c>
      <c r="Y92" s="256">
        <v>0</v>
      </c>
      <c r="Z92" s="255">
        <v>0</v>
      </c>
      <c r="AA92" s="256">
        <v>0</v>
      </c>
      <c r="AB92" s="255">
        <v>0</v>
      </c>
      <c r="AC92" s="256">
        <v>0</v>
      </c>
      <c r="AD92" s="255">
        <v>0</v>
      </c>
      <c r="AE92" s="256">
        <v>0</v>
      </c>
      <c r="AF92" s="255">
        <v>0</v>
      </c>
      <c r="AG92" s="256">
        <v>2438</v>
      </c>
      <c r="AH92" s="255">
        <v>2931</v>
      </c>
      <c r="AI92" s="256">
        <v>5369</v>
      </c>
      <c r="AJ92" s="255">
        <v>0</v>
      </c>
      <c r="AK92" s="256">
        <v>0</v>
      </c>
      <c r="AL92" s="255">
        <v>0</v>
      </c>
      <c r="AM92" s="256">
        <v>5369</v>
      </c>
    </row>
    <row r="93" spans="1:39" x14ac:dyDescent="0.2">
      <c r="A93" s="247" t="s">
        <v>639</v>
      </c>
      <c r="B93" s="247" t="s">
        <v>459</v>
      </c>
    </row>
    <row r="94" spans="1:39" x14ac:dyDescent="0.2">
      <c r="B94" s="247" t="s">
        <v>640</v>
      </c>
    </row>
  </sheetData>
  <mergeCells count="62">
    <mergeCell ref="B81:B84"/>
    <mergeCell ref="B12:B30"/>
    <mergeCell ref="A27:A75"/>
    <mergeCell ref="B31:B50"/>
    <mergeCell ref="B51:B69"/>
    <mergeCell ref="B70:B80"/>
    <mergeCell ref="AI7:AI9"/>
    <mergeCell ref="AJ7:AJ9"/>
    <mergeCell ref="AK7:AK9"/>
    <mergeCell ref="AL7:AL9"/>
    <mergeCell ref="A10:C10"/>
    <mergeCell ref="AG7:AG9"/>
    <mergeCell ref="AH7:AH9"/>
    <mergeCell ref="V7:V9"/>
    <mergeCell ref="J7:J9"/>
    <mergeCell ref="K7:K9"/>
    <mergeCell ref="L7:L9"/>
    <mergeCell ref="M7:M9"/>
    <mergeCell ref="N7:N9"/>
    <mergeCell ref="O7:O9"/>
    <mergeCell ref="F7:F9"/>
    <mergeCell ref="G7:G9"/>
    <mergeCell ref="AE7:AE9"/>
    <mergeCell ref="AF7:AF9"/>
    <mergeCell ref="W7:W9"/>
    <mergeCell ref="X7:X9"/>
    <mergeCell ref="Y7:Y9"/>
    <mergeCell ref="Z7:Z9"/>
    <mergeCell ref="AA7:AA9"/>
    <mergeCell ref="AB7:AB9"/>
    <mergeCell ref="AD7:AD9"/>
    <mergeCell ref="N4:P6"/>
    <mergeCell ref="R4:T6"/>
    <mergeCell ref="U4:W6"/>
    <mergeCell ref="X4:Z6"/>
    <mergeCell ref="E7:E9"/>
    <mergeCell ref="H7:H9"/>
    <mergeCell ref="I7:I9"/>
    <mergeCell ref="K4:M6"/>
    <mergeCell ref="A11:C11"/>
    <mergeCell ref="AC7:AC9"/>
    <mergeCell ref="P7:P9"/>
    <mergeCell ref="R7:R9"/>
    <mergeCell ref="S7:S9"/>
    <mergeCell ref="T7:T9"/>
    <mergeCell ref="U7:U9"/>
    <mergeCell ref="B88:B90"/>
    <mergeCell ref="A92:C92"/>
    <mergeCell ref="A1:AM1"/>
    <mergeCell ref="A3:B9"/>
    <mergeCell ref="C3:C9"/>
    <mergeCell ref="D3:P3"/>
    <mergeCell ref="Q3:AF3"/>
    <mergeCell ref="AG3:AI6"/>
    <mergeCell ref="AJ3:AL6"/>
    <mergeCell ref="AM3:AM9"/>
    <mergeCell ref="E4:G6"/>
    <mergeCell ref="H4:J6"/>
    <mergeCell ref="AD4:AF6"/>
    <mergeCell ref="D5:D8"/>
    <mergeCell ref="AA4:AC6"/>
    <mergeCell ref="Q5:Q8"/>
  </mergeCells>
  <phoneticPr fontId="4"/>
  <dataValidations count="1">
    <dataValidation imeMode="off" allowBlank="1" showInputMessage="1" showErrorMessage="1" sqref="E13:F13 K13:L13 H13:I13"/>
  </dataValidations>
  <printOptions horizontalCentered="1"/>
  <pageMargins left="0.39370078740157483" right="0.39370078740157483" top="0.59055118110236227" bottom="0.39370078740157483" header="0" footer="0.19685039370078741"/>
  <pageSetup paperSize="9" scale="47" firstPageNumber="14" fitToWidth="0" fitToHeight="0" orientation="portrait" useFirstPageNumber="1" r:id="rId1"/>
  <headerFooter scaleWithDoc="0">
    <oddFooter>&amp;C&amp;"ＭＳ ゴシック,標準"&amp;8－ &amp;P －</oddFooter>
  </headerFooter>
  <colBreaks count="1" manualBreakCount="1">
    <brk id="19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凡例</vt:lpstr>
      <vt:lpstr>総括表</vt:lpstr>
      <vt:lpstr>学校数総括表</vt:lpstr>
      <vt:lpstr>幼稚園総括表</vt:lpstr>
      <vt:lpstr>こども園総括表</vt:lpstr>
      <vt:lpstr>小学校総括表</vt:lpstr>
      <vt:lpstr>中学校総括表</vt:lpstr>
      <vt:lpstr>高等学校総括表 </vt:lpstr>
      <vt:lpstr>高等学校小学科(道立) </vt:lpstr>
      <vt:lpstr>高等学校小学科（市立・私立）</vt:lpstr>
      <vt:lpstr>へき地学校数</vt:lpstr>
      <vt:lpstr>こども園総括表!Print_Area</vt:lpstr>
      <vt:lpstr>'高等学校小学科（市立・私立）'!Print_Area</vt:lpstr>
      <vt:lpstr>'高等学校小学科(道立) '!Print_Area</vt:lpstr>
      <vt:lpstr>'高等学校総括表 '!Print_Area</vt:lpstr>
      <vt:lpstr>小学校総括表!Print_Area</vt:lpstr>
      <vt:lpstr>凡例!Print_Area</vt:lpstr>
      <vt:lpstr>幼稚園総括表!Print_Area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2021-03-12T06:28:10Z</cp:lastPrinted>
  <dcterms:created xsi:type="dcterms:W3CDTF">2000-08-12T06:56:02Z</dcterms:created>
  <dcterms:modified xsi:type="dcterms:W3CDTF">2021-04-21T08:35:02Z</dcterms:modified>
</cp:coreProperties>
</file>