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460FCC2-55BB-45D9-B248-82827601D748}" xr6:coauthVersionLast="47" xr6:coauthVersionMax="47" xr10:uidLastSave="{00000000-0000-0000-0000-000000000000}"/>
  <bookViews>
    <workbookView xWindow="-110" yWindow="-110" windowWidth="19420" windowHeight="10300" tabRatio="796" firstSheet="2" activeTab="7" xr2:uid="{00000000-000D-0000-FFFF-FFFF00000000}"/>
  </bookViews>
  <sheets>
    <sheet name="入力用シート" sheetId="22" r:id="rId1"/>
    <sheet name="チェックシート（男性・提出用）" sheetId="23" r:id="rId2"/>
    <sheet name="スケジュール表（男性・出産前 提出用）" sheetId="24" r:id="rId3"/>
    <sheet name="スケジュール表（男性・出産後 提出用）" sheetId="25" r:id="rId4"/>
    <sheet name="育児計画書" sheetId="26" r:id="rId5"/>
    <sheet name="別紙" sheetId="28" r:id="rId6"/>
    <sheet name="スケジュール表" sheetId="27" r:id="rId7"/>
    <sheet name="育児面談シート" sheetId="20" r:id="rId8"/>
  </sheets>
  <definedNames>
    <definedName name="_xlnm.Print_Area" localSheetId="1">'チェックシート（男性・提出用）'!$A$1:$P$88</definedName>
    <definedName name="_xlnm.Print_Area" localSheetId="4">育児計画書!$A$1:$F$26</definedName>
    <definedName name="_xlnm.Print_Area" localSheetId="7">育児面談シート!$A$1:$P$163</definedName>
    <definedName name="_xlnm.Print_Area" localSheetId="0">入力用シート!$A$1:$P$86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20" l="1"/>
  <c r="K51" i="20"/>
  <c r="Q19" i="22" l="1"/>
  <c r="K49" i="22" s="1"/>
  <c r="L43" i="22"/>
  <c r="J43" i="22"/>
  <c r="L36" i="22" s="1"/>
  <c r="H43" i="22"/>
  <c r="F43" i="22"/>
  <c r="H36" i="22" s="1"/>
  <c r="J42" i="23"/>
  <c r="J44" i="23"/>
  <c r="L46" i="23" l="1"/>
  <c r="J46" i="23"/>
  <c r="H46" i="23"/>
  <c r="F46" i="23"/>
  <c r="F42" i="23"/>
  <c r="L6" i="23" l="1"/>
  <c r="G18" i="23"/>
  <c r="I18" i="23"/>
  <c r="K18" i="23"/>
  <c r="L146" i="20"/>
  <c r="L126" i="20"/>
  <c r="L106" i="20"/>
  <c r="L86" i="20"/>
  <c r="L62" i="20"/>
  <c r="L22" i="22"/>
  <c r="Q32" i="22"/>
  <c r="Q30" i="22"/>
  <c r="Q28" i="22"/>
  <c r="Q26" i="22"/>
  <c r="Q24" i="22"/>
  <c r="Q3" i="22"/>
  <c r="Q22" i="22"/>
  <c r="M4" i="22" l="1"/>
  <c r="F58" i="23"/>
  <c r="F60" i="23"/>
  <c r="H58" i="23"/>
  <c r="J60" i="23"/>
  <c r="S59" i="23" s="1"/>
  <c r="H60" i="23"/>
  <c r="J58" i="23"/>
  <c r="Q13" i="22" l="1"/>
  <c r="K59" i="22" l="1"/>
  <c r="K61" i="22"/>
  <c r="K13" i="20" l="1"/>
  <c r="I13" i="20"/>
  <c r="G13" i="20"/>
  <c r="K11" i="20"/>
  <c r="I11" i="20"/>
  <c r="G11" i="20"/>
  <c r="J8" i="20" l="1"/>
  <c r="H8" i="20"/>
  <c r="G8" i="20"/>
  <c r="C8" i="20"/>
  <c r="C4" i="27"/>
  <c r="C5" i="27" s="1"/>
  <c r="C6" i="27" s="1"/>
  <c r="B19" i="26" s="1"/>
  <c r="B18" i="26" l="1"/>
  <c r="B16" i="26"/>
  <c r="G140" i="27"/>
  <c r="G141" i="27" s="1"/>
  <c r="B15" i="26"/>
  <c r="C3" i="27"/>
  <c r="B13" i="26" s="1"/>
  <c r="H140" i="27"/>
  <c r="A201" i="27" l="1"/>
  <c r="A200" i="27" s="1"/>
  <c r="G142" i="27"/>
  <c r="H141" i="27"/>
  <c r="B201" i="27" l="1"/>
  <c r="B200" i="27"/>
  <c r="A199" i="27"/>
  <c r="G143" i="27"/>
  <c r="H142" i="27"/>
  <c r="B199" i="27" l="1"/>
  <c r="A198" i="27"/>
  <c r="G144" i="27"/>
  <c r="H143" i="27"/>
  <c r="G145" i="27" l="1"/>
  <c r="H144" i="27"/>
  <c r="B198" i="27"/>
  <c r="A197" i="27"/>
  <c r="B197" i="27" l="1"/>
  <c r="A196" i="27"/>
  <c r="G146" i="27"/>
  <c r="H145" i="27"/>
  <c r="G147" i="27" l="1"/>
  <c r="H146" i="27"/>
  <c r="B196" i="27"/>
  <c r="A195" i="27"/>
  <c r="B195" i="27" l="1"/>
  <c r="A194" i="27"/>
  <c r="G148" i="27"/>
  <c r="H147" i="27"/>
  <c r="G149" i="27" l="1"/>
  <c r="H148" i="27"/>
  <c r="B194" i="27"/>
  <c r="A193" i="27"/>
  <c r="B193" i="27" l="1"/>
  <c r="A192" i="27"/>
  <c r="G150" i="27"/>
  <c r="H149" i="27"/>
  <c r="G151" i="27" l="1"/>
  <c r="H150" i="27"/>
  <c r="B192" i="27"/>
  <c r="A191" i="27"/>
  <c r="B191" i="27" l="1"/>
  <c r="A190" i="27"/>
  <c r="G152" i="27"/>
  <c r="H151" i="27"/>
  <c r="G153" i="27" l="1"/>
  <c r="H152" i="27"/>
  <c r="B190" i="27"/>
  <c r="A189" i="27"/>
  <c r="B189" i="27" l="1"/>
  <c r="A188" i="27"/>
  <c r="G154" i="27"/>
  <c r="H153" i="27"/>
  <c r="G155" i="27" l="1"/>
  <c r="H154" i="27"/>
  <c r="B188" i="27"/>
  <c r="A187" i="27"/>
  <c r="B187" i="27" l="1"/>
  <c r="A186" i="27"/>
  <c r="G156" i="27"/>
  <c r="H155" i="27"/>
  <c r="B186" i="27" l="1"/>
  <c r="A185" i="27"/>
  <c r="G157" i="27"/>
  <c r="H156" i="27"/>
  <c r="G158" i="27" l="1"/>
  <c r="H157" i="27"/>
  <c r="B185" i="27"/>
  <c r="A184" i="27"/>
  <c r="B184" i="27" l="1"/>
  <c r="A183" i="27"/>
  <c r="G159" i="27"/>
  <c r="H158" i="27"/>
  <c r="G160" i="27" l="1"/>
  <c r="H159" i="27"/>
  <c r="B183" i="27"/>
  <c r="A182" i="27"/>
  <c r="B182" i="27" l="1"/>
  <c r="A181" i="27"/>
  <c r="G161" i="27"/>
  <c r="H160" i="27"/>
  <c r="G162" i="27" l="1"/>
  <c r="H161" i="27"/>
  <c r="B181" i="27"/>
  <c r="A180" i="27"/>
  <c r="B180" i="27" l="1"/>
  <c r="A179" i="27"/>
  <c r="G163" i="27"/>
  <c r="H162" i="27"/>
  <c r="G164" i="27" l="1"/>
  <c r="H163" i="27"/>
  <c r="B179" i="27"/>
  <c r="A178" i="27"/>
  <c r="B178" i="27" l="1"/>
  <c r="A177" i="27"/>
  <c r="G165" i="27"/>
  <c r="H164" i="27"/>
  <c r="B177" i="27" l="1"/>
  <c r="A176" i="27"/>
  <c r="G166" i="27"/>
  <c r="H165" i="27"/>
  <c r="B176" i="27" l="1"/>
  <c r="A175" i="27"/>
  <c r="G167" i="27"/>
  <c r="H166" i="27"/>
  <c r="B175" i="27" l="1"/>
  <c r="A174" i="27"/>
  <c r="G168" i="27"/>
  <c r="H167" i="27"/>
  <c r="G169" i="27" l="1"/>
  <c r="H168" i="27"/>
  <c r="B174" i="27"/>
  <c r="A173" i="27"/>
  <c r="B173" i="27" l="1"/>
  <c r="A172" i="27"/>
  <c r="G170" i="27"/>
  <c r="H169" i="27"/>
  <c r="G171" i="27" l="1"/>
  <c r="H170" i="27"/>
  <c r="B172" i="27"/>
  <c r="A171" i="27"/>
  <c r="G172" i="27" l="1"/>
  <c r="H171" i="27"/>
  <c r="B171" i="27"/>
  <c r="A170" i="27"/>
  <c r="G173" i="27" l="1"/>
  <c r="H172" i="27"/>
  <c r="B170" i="27"/>
  <c r="A169" i="27"/>
  <c r="B169" i="27" l="1"/>
  <c r="A168" i="27"/>
  <c r="G174" i="27"/>
  <c r="H173" i="27"/>
  <c r="G175" i="27" l="1"/>
  <c r="H174" i="27"/>
  <c r="B168" i="27"/>
  <c r="A167" i="27"/>
  <c r="B167" i="27" l="1"/>
  <c r="A166" i="27"/>
  <c r="G176" i="27"/>
  <c r="H175" i="27"/>
  <c r="G177" i="27" l="1"/>
  <c r="H176" i="27"/>
  <c r="B166" i="27"/>
  <c r="A165" i="27"/>
  <c r="G178" i="27" l="1"/>
  <c r="H177" i="27"/>
  <c r="B165" i="27"/>
  <c r="A164" i="27"/>
  <c r="B164" i="27" l="1"/>
  <c r="A163" i="27"/>
  <c r="G179" i="27"/>
  <c r="H178" i="27"/>
  <c r="G180" i="27" l="1"/>
  <c r="H179" i="27"/>
  <c r="B163" i="27"/>
  <c r="A162" i="27"/>
  <c r="B162" i="27" l="1"/>
  <c r="A161" i="27"/>
  <c r="G181" i="27"/>
  <c r="H180" i="27"/>
  <c r="G182" i="27" l="1"/>
  <c r="H181" i="27"/>
  <c r="B161" i="27"/>
  <c r="A160" i="27"/>
  <c r="B160" i="27" l="1"/>
  <c r="A159" i="27"/>
  <c r="G183" i="27"/>
  <c r="H182" i="27"/>
  <c r="G184" i="27" l="1"/>
  <c r="H183" i="27"/>
  <c r="B159" i="27"/>
  <c r="A158" i="27"/>
  <c r="B158" i="27" l="1"/>
  <c r="A157" i="27"/>
  <c r="G185" i="27"/>
  <c r="H184" i="27"/>
  <c r="G186" i="27" l="1"/>
  <c r="H185" i="27"/>
  <c r="B157" i="27"/>
  <c r="A156" i="27"/>
  <c r="G187" i="27" l="1"/>
  <c r="H186" i="27"/>
  <c r="B156" i="27"/>
  <c r="A155" i="27"/>
  <c r="G188" i="27" l="1"/>
  <c r="H187" i="27"/>
  <c r="B155" i="27"/>
  <c r="A154" i="27"/>
  <c r="B154" i="27" l="1"/>
  <c r="A153" i="27"/>
  <c r="G189" i="27"/>
  <c r="H188" i="27"/>
  <c r="G190" i="27" l="1"/>
  <c r="H189" i="27"/>
  <c r="B153" i="27"/>
  <c r="A152" i="27"/>
  <c r="G191" i="27" l="1"/>
  <c r="H190" i="27"/>
  <c r="B152" i="27"/>
  <c r="A151" i="27"/>
  <c r="B151" i="27" l="1"/>
  <c r="A150" i="27"/>
  <c r="G192" i="27"/>
  <c r="H191" i="27"/>
  <c r="G193" i="27" l="1"/>
  <c r="H192" i="27"/>
  <c r="B150" i="27"/>
  <c r="A149" i="27"/>
  <c r="G194" i="27" l="1"/>
  <c r="H193" i="27"/>
  <c r="B149" i="27"/>
  <c r="A148" i="27"/>
  <c r="B148" i="27" l="1"/>
  <c r="A147" i="27"/>
  <c r="G195" i="27"/>
  <c r="H194" i="27"/>
  <c r="G196" i="27" l="1"/>
  <c r="H195" i="27"/>
  <c r="B147" i="27"/>
  <c r="A146" i="27"/>
  <c r="G197" i="27" l="1"/>
  <c r="H196" i="27"/>
  <c r="B146" i="27"/>
  <c r="A145" i="27"/>
  <c r="B145" i="27" l="1"/>
  <c r="A144" i="27"/>
  <c r="G198" i="27"/>
  <c r="H197" i="27"/>
  <c r="G199" i="27" l="1"/>
  <c r="H198" i="27"/>
  <c r="B144" i="27"/>
  <c r="A143" i="27"/>
  <c r="G200" i="27" l="1"/>
  <c r="H199" i="27"/>
  <c r="B143" i="27"/>
  <c r="A142" i="27"/>
  <c r="B142" i="27" l="1"/>
  <c r="A141" i="27"/>
  <c r="G201" i="27"/>
  <c r="H201" i="27" s="1"/>
  <c r="H200" i="27"/>
  <c r="B141" i="27" l="1"/>
  <c r="A140" i="27"/>
  <c r="G136" i="27" l="1"/>
  <c r="B140" i="27"/>
  <c r="G135" i="27" l="1"/>
  <c r="H136" i="27"/>
  <c r="G134" i="27" l="1"/>
  <c r="H135" i="27"/>
  <c r="G133" i="27" l="1"/>
  <c r="H134" i="27"/>
  <c r="G132" i="27" l="1"/>
  <c r="H133" i="27"/>
  <c r="G131" i="27" l="1"/>
  <c r="H132" i="27"/>
  <c r="G130" i="27" l="1"/>
  <c r="H131" i="27"/>
  <c r="G129" i="27" l="1"/>
  <c r="H130" i="27"/>
  <c r="G128" i="27" l="1"/>
  <c r="H129" i="27"/>
  <c r="G127" i="27" l="1"/>
  <c r="H128" i="27"/>
  <c r="G126" i="27" l="1"/>
  <c r="H127" i="27"/>
  <c r="G125" i="27" l="1"/>
  <c r="H126" i="27"/>
  <c r="G124" i="27" l="1"/>
  <c r="H125" i="27"/>
  <c r="G123" i="27" l="1"/>
  <c r="H124" i="27"/>
  <c r="G122" i="27" l="1"/>
  <c r="H123" i="27"/>
  <c r="G121" i="27" l="1"/>
  <c r="H122" i="27"/>
  <c r="G120" i="27" l="1"/>
  <c r="H121" i="27"/>
  <c r="H120" i="27" l="1"/>
  <c r="G119" i="27"/>
  <c r="H119" i="27" l="1"/>
  <c r="G118" i="27"/>
  <c r="H118" i="27" l="1"/>
  <c r="G117" i="27"/>
  <c r="H117" i="27" l="1"/>
  <c r="G116" i="27"/>
  <c r="G115" i="27" l="1"/>
  <c r="H116" i="27"/>
  <c r="H115" i="27" l="1"/>
  <c r="G114" i="27"/>
  <c r="H114" i="27" l="1"/>
  <c r="G113" i="27"/>
  <c r="G112" i="27" l="1"/>
  <c r="H113" i="27"/>
  <c r="G111" i="27" l="1"/>
  <c r="H112" i="27"/>
  <c r="G110" i="27" l="1"/>
  <c r="H111" i="27"/>
  <c r="G109" i="27" l="1"/>
  <c r="H110" i="27"/>
  <c r="G108" i="27" l="1"/>
  <c r="H109" i="27"/>
  <c r="G107" i="27" l="1"/>
  <c r="H108" i="27"/>
  <c r="G106" i="27" l="1"/>
  <c r="H107" i="27"/>
  <c r="G105" i="27" l="1"/>
  <c r="H106" i="27"/>
  <c r="G104" i="27" l="1"/>
  <c r="H105" i="27"/>
  <c r="G103" i="27" l="1"/>
  <c r="H104" i="27"/>
  <c r="G102" i="27" l="1"/>
  <c r="H103" i="27"/>
  <c r="G101" i="27" l="1"/>
  <c r="H102" i="27"/>
  <c r="G100" i="27" l="1"/>
  <c r="H101" i="27"/>
  <c r="G99" i="27" l="1"/>
  <c r="H100" i="27"/>
  <c r="G98" i="27" l="1"/>
  <c r="H99" i="27"/>
  <c r="G97" i="27" l="1"/>
  <c r="H98" i="27"/>
  <c r="G96" i="27" l="1"/>
  <c r="H97" i="27"/>
  <c r="G95" i="27" l="1"/>
  <c r="H96" i="27"/>
  <c r="G94" i="27" l="1"/>
  <c r="H95" i="27"/>
  <c r="G93" i="27" l="1"/>
  <c r="H94" i="27"/>
  <c r="G92" i="27" l="1"/>
  <c r="H93" i="27"/>
  <c r="G91" i="27" l="1"/>
  <c r="H92" i="27"/>
  <c r="G90" i="27" l="1"/>
  <c r="H91" i="27"/>
  <c r="G89" i="27" l="1"/>
  <c r="H90" i="27"/>
  <c r="G88" i="27" l="1"/>
  <c r="H89" i="27"/>
  <c r="G87" i="27" l="1"/>
  <c r="H88" i="27"/>
  <c r="G86" i="27" l="1"/>
  <c r="H87" i="27"/>
  <c r="G85" i="27" l="1"/>
  <c r="H86" i="27"/>
  <c r="G84" i="27" l="1"/>
  <c r="H85" i="27"/>
  <c r="G83" i="27" l="1"/>
  <c r="H84" i="27"/>
  <c r="G82" i="27" l="1"/>
  <c r="H83" i="27"/>
  <c r="G81" i="27" l="1"/>
  <c r="H82" i="27"/>
  <c r="G80" i="27" l="1"/>
  <c r="H81" i="27"/>
  <c r="G79" i="27" l="1"/>
  <c r="H80" i="27"/>
  <c r="G78" i="27" l="1"/>
  <c r="H79" i="27"/>
  <c r="G77" i="27" l="1"/>
  <c r="H78" i="27"/>
  <c r="G76" i="27" l="1"/>
  <c r="H77" i="27"/>
  <c r="G75" i="27" l="1"/>
  <c r="H76" i="27"/>
  <c r="A136" i="27" l="1"/>
  <c r="H75" i="27"/>
  <c r="B136" i="27" l="1"/>
  <c r="A135" i="27"/>
  <c r="B135" i="27" l="1"/>
  <c r="A134" i="27"/>
  <c r="B134" i="27" l="1"/>
  <c r="A133" i="27"/>
  <c r="B133" i="27" l="1"/>
  <c r="A132" i="27"/>
  <c r="B132" i="27" l="1"/>
  <c r="A131" i="27"/>
  <c r="B131" i="27" l="1"/>
  <c r="A130" i="27"/>
  <c r="B130" i="27" l="1"/>
  <c r="A129" i="27"/>
  <c r="B129" i="27" l="1"/>
  <c r="A128" i="27"/>
  <c r="B128" i="27" l="1"/>
  <c r="A127" i="27"/>
  <c r="B127" i="27" l="1"/>
  <c r="A126" i="27"/>
  <c r="B126" i="27" l="1"/>
  <c r="A125" i="27"/>
  <c r="B125" i="27" l="1"/>
  <c r="A124" i="27"/>
  <c r="B124" i="27" l="1"/>
  <c r="A123" i="27"/>
  <c r="B123" i="27" l="1"/>
  <c r="A122" i="27"/>
  <c r="B122" i="27" l="1"/>
  <c r="A121" i="27"/>
  <c r="B121" i="27" l="1"/>
  <c r="A120" i="27"/>
  <c r="B120" i="27" l="1"/>
  <c r="A119" i="27"/>
  <c r="B119" i="27" l="1"/>
  <c r="A118" i="27"/>
  <c r="B118" i="27" l="1"/>
  <c r="A117" i="27"/>
  <c r="B117" i="27" l="1"/>
  <c r="A116" i="27"/>
  <c r="B116" i="27" l="1"/>
  <c r="A115" i="27"/>
  <c r="B115" i="27" l="1"/>
  <c r="A114" i="27"/>
  <c r="B114" i="27" l="1"/>
  <c r="A113" i="27"/>
  <c r="B113" i="27" l="1"/>
  <c r="A112" i="27"/>
  <c r="B112" i="27" l="1"/>
  <c r="A111" i="27"/>
  <c r="B111" i="27" l="1"/>
  <c r="A110" i="27"/>
  <c r="B110" i="27" l="1"/>
  <c r="A109" i="27"/>
  <c r="B109" i="27" l="1"/>
  <c r="A108" i="27"/>
  <c r="B108" i="27" l="1"/>
  <c r="A107" i="27"/>
  <c r="B107" i="27" l="1"/>
  <c r="A106" i="27"/>
  <c r="B106" i="27" l="1"/>
  <c r="A105" i="27"/>
  <c r="B105" i="27" l="1"/>
  <c r="A104" i="27"/>
  <c r="B104" i="27" l="1"/>
  <c r="A103" i="27"/>
  <c r="B103" i="27" l="1"/>
  <c r="A102" i="27"/>
  <c r="B102" i="27" l="1"/>
  <c r="A101" i="27"/>
  <c r="B101" i="27" l="1"/>
  <c r="A100" i="27"/>
  <c r="B100" i="27" l="1"/>
  <c r="A99" i="27"/>
  <c r="B99" i="27" l="1"/>
  <c r="A98" i="27"/>
  <c r="B98" i="27" l="1"/>
  <c r="A97" i="27"/>
  <c r="B97" i="27" l="1"/>
  <c r="A96" i="27"/>
  <c r="B96" i="27" l="1"/>
  <c r="A95" i="27"/>
  <c r="B95" i="27" l="1"/>
  <c r="A94" i="27"/>
  <c r="B94" i="27" l="1"/>
  <c r="A93" i="27"/>
  <c r="B93" i="27" l="1"/>
  <c r="A92" i="27"/>
  <c r="B92" i="27" l="1"/>
  <c r="A91" i="27"/>
  <c r="B91" i="27" l="1"/>
  <c r="A90" i="27"/>
  <c r="B90" i="27" l="1"/>
  <c r="A89" i="27"/>
  <c r="B89" i="27" l="1"/>
  <c r="A88" i="27"/>
  <c r="B88" i="27" l="1"/>
  <c r="A87" i="27"/>
  <c r="B87" i="27" l="1"/>
  <c r="A86" i="27"/>
  <c r="B86" i="27" l="1"/>
  <c r="A85" i="27"/>
  <c r="B85" i="27" l="1"/>
  <c r="A84" i="27"/>
  <c r="B84" i="27" l="1"/>
  <c r="A83" i="27"/>
  <c r="B83" i="27" l="1"/>
  <c r="A82" i="27"/>
  <c r="B82" i="27" l="1"/>
  <c r="A81" i="27"/>
  <c r="B81" i="27" l="1"/>
  <c r="A80" i="27"/>
  <c r="B80" i="27" l="1"/>
  <c r="A79" i="27"/>
  <c r="B79" i="27" l="1"/>
  <c r="A78" i="27"/>
  <c r="B78" i="27" l="1"/>
  <c r="A77" i="27"/>
  <c r="B77" i="27" l="1"/>
  <c r="A76" i="27"/>
  <c r="B76" i="27" l="1"/>
  <c r="A75" i="27"/>
  <c r="G71" i="27" l="1"/>
  <c r="B75" i="27"/>
  <c r="G70" i="27" l="1"/>
  <c r="H71" i="27"/>
  <c r="H70" i="27" l="1"/>
  <c r="G69" i="27"/>
  <c r="H69" i="27" l="1"/>
  <c r="G68" i="27"/>
  <c r="H68" i="27" l="1"/>
  <c r="G67" i="27"/>
  <c r="H67" i="27" l="1"/>
  <c r="G66" i="27"/>
  <c r="H66" i="27" l="1"/>
  <c r="G65" i="27"/>
  <c r="H65" i="27" l="1"/>
  <c r="G64" i="27"/>
  <c r="H64" i="27" l="1"/>
  <c r="G63" i="27"/>
  <c r="H63" i="27" l="1"/>
  <c r="G62" i="27"/>
  <c r="H62" i="27" l="1"/>
  <c r="G61" i="27"/>
  <c r="H61" i="27" l="1"/>
  <c r="G60" i="27"/>
  <c r="H60" i="27" l="1"/>
  <c r="G59" i="27"/>
  <c r="H59" i="27" l="1"/>
  <c r="G58" i="27"/>
  <c r="H58" i="27" l="1"/>
  <c r="G57" i="27"/>
  <c r="H57" i="27" l="1"/>
  <c r="G56" i="27"/>
  <c r="H56" i="27" l="1"/>
  <c r="G55" i="27"/>
  <c r="H55" i="27" l="1"/>
  <c r="G54" i="27"/>
  <c r="H54" i="27" l="1"/>
  <c r="G53" i="27"/>
  <c r="H53" i="27" l="1"/>
  <c r="G52" i="27"/>
  <c r="H52" i="27" l="1"/>
  <c r="G51" i="27"/>
  <c r="H51" i="27" l="1"/>
  <c r="G50" i="27"/>
  <c r="H50" i="27" l="1"/>
  <c r="G49" i="27"/>
  <c r="H49" i="27" l="1"/>
  <c r="G48" i="27"/>
  <c r="H48" i="27" l="1"/>
  <c r="G47" i="27"/>
  <c r="H47" i="27" l="1"/>
  <c r="G46" i="27"/>
  <c r="H46" i="27" l="1"/>
  <c r="G45" i="27"/>
  <c r="H45" i="27" l="1"/>
  <c r="G44" i="27"/>
  <c r="H44" i="27" l="1"/>
  <c r="G43" i="27"/>
  <c r="H43" i="27" l="1"/>
  <c r="G42" i="27"/>
  <c r="H42" i="27" l="1"/>
  <c r="G41" i="27"/>
  <c r="H41" i="27" l="1"/>
  <c r="G40" i="27"/>
  <c r="H40" i="27" l="1"/>
  <c r="G39" i="27"/>
  <c r="H39" i="27" l="1"/>
  <c r="G38" i="27"/>
  <c r="H38" i="27" l="1"/>
  <c r="G37" i="27"/>
  <c r="H37" i="27" l="1"/>
  <c r="G36" i="27"/>
  <c r="H36" i="27" l="1"/>
  <c r="G35" i="27"/>
  <c r="H35" i="27" l="1"/>
  <c r="G34" i="27"/>
  <c r="H34" i="27" l="1"/>
  <c r="G33" i="27"/>
  <c r="H33" i="27" l="1"/>
  <c r="G32" i="27"/>
  <c r="H32" i="27" l="1"/>
  <c r="G31" i="27"/>
  <c r="H31" i="27" l="1"/>
  <c r="G30" i="27"/>
  <c r="H30" i="27" l="1"/>
  <c r="G29" i="27"/>
  <c r="H29" i="27" l="1"/>
  <c r="G28" i="27"/>
  <c r="G27" i="27" l="1"/>
  <c r="H28" i="27"/>
  <c r="G26" i="27" l="1"/>
  <c r="H27" i="27"/>
  <c r="H26" i="27" l="1"/>
  <c r="G25" i="27"/>
  <c r="H25" i="27" l="1"/>
  <c r="G24" i="27"/>
  <c r="G23" i="27" l="1"/>
  <c r="H24" i="27"/>
  <c r="G22" i="27" l="1"/>
  <c r="H23" i="27"/>
  <c r="H22" i="27" l="1"/>
  <c r="G21" i="27"/>
  <c r="G20" i="27" l="1"/>
  <c r="H21" i="27"/>
  <c r="G19" i="27" l="1"/>
  <c r="H20" i="27"/>
  <c r="H19" i="27" l="1"/>
  <c r="G18" i="27"/>
  <c r="G17" i="27" l="1"/>
  <c r="H18" i="27"/>
  <c r="G16" i="27" l="1"/>
  <c r="H17" i="27"/>
  <c r="H16" i="27" l="1"/>
  <c r="G15" i="27"/>
  <c r="G14" i="27" l="1"/>
  <c r="H15" i="27"/>
  <c r="G13" i="27" l="1"/>
  <c r="H14" i="27"/>
  <c r="H13" i="27" l="1"/>
  <c r="G12" i="27"/>
  <c r="G11" i="27" l="1"/>
  <c r="H12" i="27"/>
  <c r="H11" i="27" l="1"/>
  <c r="G10" i="27"/>
  <c r="A71" i="27" l="1"/>
  <c r="H10" i="27"/>
  <c r="B71" i="27" l="1"/>
  <c r="A70" i="27"/>
  <c r="P239" i="25"/>
  <c r="O239" i="25"/>
  <c r="N239" i="25"/>
  <c r="P238" i="25"/>
  <c r="O238" i="25"/>
  <c r="N238" i="25"/>
  <c r="P237" i="25"/>
  <c r="O237" i="25"/>
  <c r="N237" i="25"/>
  <c r="P236" i="25"/>
  <c r="O236" i="25"/>
  <c r="N236" i="25"/>
  <c r="P235" i="25"/>
  <c r="O235" i="25"/>
  <c r="N235" i="25"/>
  <c r="P234" i="25"/>
  <c r="O234" i="25"/>
  <c r="N234" i="25"/>
  <c r="P233" i="25"/>
  <c r="O233" i="25"/>
  <c r="N233" i="25"/>
  <c r="P232" i="25"/>
  <c r="O232" i="25"/>
  <c r="N232" i="25"/>
  <c r="P231" i="25"/>
  <c r="O231" i="25"/>
  <c r="N231" i="25"/>
  <c r="P230" i="25"/>
  <c r="O230" i="25"/>
  <c r="N230" i="25"/>
  <c r="P229" i="25"/>
  <c r="O229" i="25"/>
  <c r="N229" i="25"/>
  <c r="P228" i="25"/>
  <c r="O228" i="25"/>
  <c r="N228" i="25"/>
  <c r="P227" i="25"/>
  <c r="O227" i="25"/>
  <c r="N227" i="25"/>
  <c r="P226" i="25"/>
  <c r="O226" i="25"/>
  <c r="N226" i="25"/>
  <c r="P225" i="25"/>
  <c r="O225" i="25"/>
  <c r="N225" i="25"/>
  <c r="P224" i="25"/>
  <c r="O224" i="25"/>
  <c r="N224" i="25"/>
  <c r="P223" i="25"/>
  <c r="O223" i="25"/>
  <c r="N223" i="25"/>
  <c r="P222" i="25"/>
  <c r="O222" i="25"/>
  <c r="N222" i="25"/>
  <c r="P221" i="25"/>
  <c r="O221" i="25"/>
  <c r="N221" i="25"/>
  <c r="P220" i="25"/>
  <c r="O220" i="25"/>
  <c r="N220" i="25"/>
  <c r="P219" i="25"/>
  <c r="O219" i="25"/>
  <c r="N219" i="25"/>
  <c r="P218" i="25"/>
  <c r="O218" i="25"/>
  <c r="N218" i="25"/>
  <c r="P217" i="25"/>
  <c r="O217" i="25"/>
  <c r="N217" i="25"/>
  <c r="P216" i="25"/>
  <c r="O216" i="25"/>
  <c r="N216" i="25"/>
  <c r="P215" i="25"/>
  <c r="O215" i="25"/>
  <c r="N215" i="25"/>
  <c r="P214" i="25"/>
  <c r="O214" i="25"/>
  <c r="N214" i="25"/>
  <c r="P213" i="25"/>
  <c r="O213" i="25"/>
  <c r="N213" i="25"/>
  <c r="P212" i="25"/>
  <c r="O212" i="25"/>
  <c r="N212" i="25"/>
  <c r="P211" i="25"/>
  <c r="O211" i="25"/>
  <c r="N211" i="25"/>
  <c r="P210" i="25"/>
  <c r="O210" i="25"/>
  <c r="N210" i="25"/>
  <c r="P209" i="25"/>
  <c r="O209" i="25"/>
  <c r="N209" i="25"/>
  <c r="P206" i="25"/>
  <c r="O206" i="25"/>
  <c r="N206" i="25"/>
  <c r="P205" i="25"/>
  <c r="O205" i="25"/>
  <c r="N205" i="25"/>
  <c r="P204" i="25"/>
  <c r="O204" i="25"/>
  <c r="N204" i="25"/>
  <c r="P203" i="25"/>
  <c r="O203" i="25"/>
  <c r="N203" i="25"/>
  <c r="P202" i="25"/>
  <c r="O202" i="25"/>
  <c r="N202" i="25"/>
  <c r="P201" i="25"/>
  <c r="O201" i="25"/>
  <c r="N201" i="25"/>
  <c r="P200" i="25"/>
  <c r="O200" i="25"/>
  <c r="N200" i="25"/>
  <c r="P199" i="25"/>
  <c r="O199" i="25"/>
  <c r="N199" i="25"/>
  <c r="P198" i="25"/>
  <c r="O198" i="25"/>
  <c r="N198" i="25"/>
  <c r="P197" i="25"/>
  <c r="O197" i="25"/>
  <c r="N197" i="25"/>
  <c r="P196" i="25"/>
  <c r="O196" i="25"/>
  <c r="N196" i="25"/>
  <c r="P195" i="25"/>
  <c r="O195" i="25"/>
  <c r="N195" i="25"/>
  <c r="P194" i="25"/>
  <c r="O194" i="25"/>
  <c r="N194" i="25"/>
  <c r="P193" i="25"/>
  <c r="O193" i="25"/>
  <c r="N193" i="25"/>
  <c r="P192" i="25"/>
  <c r="O192" i="25"/>
  <c r="N192" i="25"/>
  <c r="P191" i="25"/>
  <c r="O191" i="25"/>
  <c r="N191" i="25"/>
  <c r="P190" i="25"/>
  <c r="O190" i="25"/>
  <c r="N190" i="25"/>
  <c r="P189" i="25"/>
  <c r="O189" i="25"/>
  <c r="N189" i="25"/>
  <c r="P188" i="25"/>
  <c r="O188" i="25"/>
  <c r="N188" i="25"/>
  <c r="P187" i="25"/>
  <c r="O187" i="25"/>
  <c r="N187" i="25"/>
  <c r="P186" i="25"/>
  <c r="O186" i="25"/>
  <c r="N186" i="25"/>
  <c r="P185" i="25"/>
  <c r="O185" i="25"/>
  <c r="N185" i="25"/>
  <c r="P184" i="25"/>
  <c r="O184" i="25"/>
  <c r="N184" i="25"/>
  <c r="P183" i="25"/>
  <c r="O183" i="25"/>
  <c r="N183" i="25"/>
  <c r="P182" i="25"/>
  <c r="O182" i="25"/>
  <c r="N182" i="25"/>
  <c r="P181" i="25"/>
  <c r="O181" i="25"/>
  <c r="N181" i="25"/>
  <c r="P180" i="25"/>
  <c r="O180" i="25"/>
  <c r="N180" i="25"/>
  <c r="P179" i="25"/>
  <c r="O179" i="25"/>
  <c r="N179" i="25"/>
  <c r="P178" i="25"/>
  <c r="O178" i="25"/>
  <c r="N178" i="25"/>
  <c r="P177" i="25"/>
  <c r="O177" i="25"/>
  <c r="N177" i="25"/>
  <c r="P176" i="25"/>
  <c r="O176" i="25"/>
  <c r="N176" i="25"/>
  <c r="P173" i="25"/>
  <c r="O173" i="25"/>
  <c r="N173" i="25"/>
  <c r="P172" i="25"/>
  <c r="O172" i="25"/>
  <c r="N172" i="25"/>
  <c r="P171" i="25"/>
  <c r="O171" i="25"/>
  <c r="N171" i="25"/>
  <c r="P170" i="25"/>
  <c r="O170" i="25"/>
  <c r="N170" i="25"/>
  <c r="P169" i="25"/>
  <c r="O169" i="25"/>
  <c r="N169" i="25"/>
  <c r="P168" i="25"/>
  <c r="O168" i="25"/>
  <c r="N168" i="25"/>
  <c r="P167" i="25"/>
  <c r="O167" i="25"/>
  <c r="N167" i="25"/>
  <c r="P166" i="25"/>
  <c r="O166" i="25"/>
  <c r="N166" i="25"/>
  <c r="P165" i="25"/>
  <c r="O165" i="25"/>
  <c r="N165" i="25"/>
  <c r="P164" i="25"/>
  <c r="O164" i="25"/>
  <c r="N164" i="25"/>
  <c r="P163" i="25"/>
  <c r="O163" i="25"/>
  <c r="N163" i="25"/>
  <c r="P162" i="25"/>
  <c r="O162" i="25"/>
  <c r="N162" i="25"/>
  <c r="P161" i="25"/>
  <c r="O161" i="25"/>
  <c r="N161" i="25"/>
  <c r="P160" i="25"/>
  <c r="O160" i="25"/>
  <c r="N160" i="25"/>
  <c r="P159" i="25"/>
  <c r="O159" i="25"/>
  <c r="N159" i="25"/>
  <c r="P158" i="25"/>
  <c r="O158" i="25"/>
  <c r="N158" i="25"/>
  <c r="P157" i="25"/>
  <c r="O157" i="25"/>
  <c r="N157" i="25"/>
  <c r="P156" i="25"/>
  <c r="O156" i="25"/>
  <c r="N156" i="25"/>
  <c r="P155" i="25"/>
  <c r="O155" i="25"/>
  <c r="N155" i="25"/>
  <c r="P154" i="25"/>
  <c r="O154" i="25"/>
  <c r="N154" i="25"/>
  <c r="P153" i="25"/>
  <c r="O153" i="25"/>
  <c r="N153" i="25"/>
  <c r="P152" i="25"/>
  <c r="O152" i="25"/>
  <c r="N152" i="25"/>
  <c r="P151" i="25"/>
  <c r="O151" i="25"/>
  <c r="N151" i="25"/>
  <c r="P150" i="25"/>
  <c r="O150" i="25"/>
  <c r="N150" i="25"/>
  <c r="P149" i="25"/>
  <c r="O149" i="25"/>
  <c r="N149" i="25"/>
  <c r="P148" i="25"/>
  <c r="O148" i="25"/>
  <c r="N148" i="25"/>
  <c r="P147" i="25"/>
  <c r="O147" i="25"/>
  <c r="N147" i="25"/>
  <c r="P146" i="25"/>
  <c r="O146" i="25"/>
  <c r="N146" i="25"/>
  <c r="P145" i="25"/>
  <c r="O145" i="25"/>
  <c r="N145" i="25"/>
  <c r="P144" i="25"/>
  <c r="O144" i="25"/>
  <c r="N144" i="25"/>
  <c r="P143" i="25"/>
  <c r="O143" i="25"/>
  <c r="N143" i="25"/>
  <c r="P140" i="25"/>
  <c r="O140" i="25"/>
  <c r="N140" i="25"/>
  <c r="P139" i="25"/>
  <c r="O139" i="25"/>
  <c r="N139" i="25"/>
  <c r="P138" i="25"/>
  <c r="O138" i="25"/>
  <c r="N138" i="25"/>
  <c r="P137" i="25"/>
  <c r="O137" i="25"/>
  <c r="N137" i="25"/>
  <c r="P136" i="25"/>
  <c r="O136" i="25"/>
  <c r="N136" i="25"/>
  <c r="P135" i="25"/>
  <c r="O135" i="25"/>
  <c r="N135" i="25"/>
  <c r="P134" i="25"/>
  <c r="O134" i="25"/>
  <c r="N134" i="25"/>
  <c r="P133" i="25"/>
  <c r="O133" i="25"/>
  <c r="N133" i="25"/>
  <c r="P132" i="25"/>
  <c r="O132" i="25"/>
  <c r="N132" i="25"/>
  <c r="P131" i="25"/>
  <c r="O131" i="25"/>
  <c r="N131" i="25"/>
  <c r="P130" i="25"/>
  <c r="O130" i="25"/>
  <c r="N130" i="25"/>
  <c r="P129" i="25"/>
  <c r="O129" i="25"/>
  <c r="N129" i="25"/>
  <c r="P128" i="25"/>
  <c r="O128" i="25"/>
  <c r="N128" i="25"/>
  <c r="P127" i="25"/>
  <c r="O127" i="25"/>
  <c r="N127" i="25"/>
  <c r="P126" i="25"/>
  <c r="O126" i="25"/>
  <c r="N126" i="25"/>
  <c r="P125" i="25"/>
  <c r="O125" i="25"/>
  <c r="N125" i="25"/>
  <c r="P124" i="25"/>
  <c r="O124" i="25"/>
  <c r="N124" i="25"/>
  <c r="P123" i="25"/>
  <c r="O123" i="25"/>
  <c r="N123" i="25"/>
  <c r="P122" i="25"/>
  <c r="O122" i="25"/>
  <c r="N122" i="25"/>
  <c r="P121" i="25"/>
  <c r="O121" i="25"/>
  <c r="N121" i="25"/>
  <c r="P120" i="25"/>
  <c r="O120" i="25"/>
  <c r="N120" i="25"/>
  <c r="P119" i="25"/>
  <c r="O119" i="25"/>
  <c r="N119" i="25"/>
  <c r="P118" i="25"/>
  <c r="O118" i="25"/>
  <c r="N118" i="25"/>
  <c r="P117" i="25"/>
  <c r="O117" i="25"/>
  <c r="N117" i="25"/>
  <c r="P116" i="25"/>
  <c r="O116" i="25"/>
  <c r="N116" i="25"/>
  <c r="P115" i="25"/>
  <c r="O115" i="25"/>
  <c r="N115" i="25"/>
  <c r="P114" i="25"/>
  <c r="O114" i="25"/>
  <c r="N114" i="25"/>
  <c r="P113" i="25"/>
  <c r="O113" i="25"/>
  <c r="N113" i="25"/>
  <c r="P112" i="25"/>
  <c r="O112" i="25"/>
  <c r="N112" i="25"/>
  <c r="P111" i="25"/>
  <c r="O111" i="25"/>
  <c r="N111" i="25"/>
  <c r="P110" i="25"/>
  <c r="O110" i="25"/>
  <c r="N110" i="25"/>
  <c r="P107" i="25"/>
  <c r="O107" i="25"/>
  <c r="N107" i="25"/>
  <c r="P106" i="25"/>
  <c r="O106" i="25"/>
  <c r="N106" i="25"/>
  <c r="P105" i="25"/>
  <c r="O105" i="25"/>
  <c r="N105" i="25"/>
  <c r="P104" i="25"/>
  <c r="O104" i="25"/>
  <c r="N104" i="25"/>
  <c r="P103" i="25"/>
  <c r="O103" i="25"/>
  <c r="N103" i="25"/>
  <c r="P102" i="25"/>
  <c r="O102" i="25"/>
  <c r="N102" i="25"/>
  <c r="P101" i="25"/>
  <c r="O101" i="25"/>
  <c r="N101" i="25"/>
  <c r="P100" i="25"/>
  <c r="O100" i="25"/>
  <c r="N100" i="25"/>
  <c r="P99" i="25"/>
  <c r="O99" i="25"/>
  <c r="N99" i="25"/>
  <c r="P98" i="25"/>
  <c r="O98" i="25"/>
  <c r="N98" i="25"/>
  <c r="P97" i="25"/>
  <c r="O97" i="25"/>
  <c r="N97" i="25"/>
  <c r="P96" i="25"/>
  <c r="O96" i="25"/>
  <c r="N96" i="25"/>
  <c r="P95" i="25"/>
  <c r="O95" i="25"/>
  <c r="N95" i="25"/>
  <c r="P94" i="25"/>
  <c r="O94" i="25"/>
  <c r="N94" i="25"/>
  <c r="P93" i="25"/>
  <c r="O93" i="25"/>
  <c r="N93" i="25"/>
  <c r="P92" i="25"/>
  <c r="O92" i="25"/>
  <c r="N92" i="25"/>
  <c r="P91" i="25"/>
  <c r="O91" i="25"/>
  <c r="N91" i="25"/>
  <c r="P90" i="25"/>
  <c r="O90" i="25"/>
  <c r="N90" i="25"/>
  <c r="P89" i="25"/>
  <c r="O89" i="25"/>
  <c r="N89" i="25"/>
  <c r="P88" i="25"/>
  <c r="O88" i="25"/>
  <c r="N88" i="25"/>
  <c r="P87" i="25"/>
  <c r="O87" i="25"/>
  <c r="N87" i="25"/>
  <c r="P86" i="25"/>
  <c r="O86" i="25"/>
  <c r="N86" i="25"/>
  <c r="P85" i="25"/>
  <c r="O85" i="25"/>
  <c r="N85" i="25"/>
  <c r="P84" i="25"/>
  <c r="O84" i="25"/>
  <c r="N84" i="25"/>
  <c r="P83" i="25"/>
  <c r="O83" i="25"/>
  <c r="N83" i="25"/>
  <c r="P82" i="25"/>
  <c r="O82" i="25"/>
  <c r="N82" i="25"/>
  <c r="P81" i="25"/>
  <c r="O81" i="25"/>
  <c r="N81" i="25"/>
  <c r="P80" i="25"/>
  <c r="O80" i="25"/>
  <c r="N80" i="25"/>
  <c r="P79" i="25"/>
  <c r="O79" i="25"/>
  <c r="N79" i="25"/>
  <c r="P78" i="25"/>
  <c r="O78" i="25"/>
  <c r="N78" i="25"/>
  <c r="P77" i="25"/>
  <c r="O77" i="25"/>
  <c r="N77" i="25"/>
  <c r="P74" i="25"/>
  <c r="O74" i="25"/>
  <c r="N74" i="25"/>
  <c r="P73" i="25"/>
  <c r="O73" i="25"/>
  <c r="N73" i="25"/>
  <c r="P72" i="25"/>
  <c r="O72" i="25"/>
  <c r="N72" i="25"/>
  <c r="P71" i="25"/>
  <c r="O71" i="25"/>
  <c r="N71" i="25"/>
  <c r="P70" i="25"/>
  <c r="O70" i="25"/>
  <c r="N70" i="25"/>
  <c r="P69" i="25"/>
  <c r="O69" i="25"/>
  <c r="N69" i="25"/>
  <c r="P68" i="25"/>
  <c r="O68" i="25"/>
  <c r="N68" i="25"/>
  <c r="P67" i="25"/>
  <c r="O67" i="25"/>
  <c r="N67" i="25"/>
  <c r="P66" i="25"/>
  <c r="O66" i="25"/>
  <c r="N66" i="25"/>
  <c r="P65" i="25"/>
  <c r="O65" i="25"/>
  <c r="N65" i="25"/>
  <c r="P64" i="25"/>
  <c r="O64" i="25"/>
  <c r="N64" i="25"/>
  <c r="P63" i="25"/>
  <c r="O63" i="25"/>
  <c r="N63" i="25"/>
  <c r="P62" i="25"/>
  <c r="O62" i="25"/>
  <c r="N62" i="25"/>
  <c r="P61" i="25"/>
  <c r="O61" i="25"/>
  <c r="N61" i="25"/>
  <c r="P60" i="25"/>
  <c r="O60" i="25"/>
  <c r="N60" i="25"/>
  <c r="P59" i="25"/>
  <c r="O59" i="25"/>
  <c r="N59" i="25"/>
  <c r="P58" i="25"/>
  <c r="O58" i="25"/>
  <c r="N58" i="25"/>
  <c r="P57" i="25"/>
  <c r="O57" i="25"/>
  <c r="N57" i="25"/>
  <c r="P56" i="25"/>
  <c r="O56" i="25"/>
  <c r="N56" i="25"/>
  <c r="P55" i="25"/>
  <c r="O55" i="25"/>
  <c r="N55" i="25"/>
  <c r="P54" i="25"/>
  <c r="O54" i="25"/>
  <c r="N54" i="25"/>
  <c r="P53" i="25"/>
  <c r="O53" i="25"/>
  <c r="N53" i="25"/>
  <c r="P52" i="25"/>
  <c r="O52" i="25"/>
  <c r="N52" i="25"/>
  <c r="P51" i="25"/>
  <c r="O51" i="25"/>
  <c r="N51" i="25"/>
  <c r="P50" i="25"/>
  <c r="O50" i="25"/>
  <c r="N50" i="25"/>
  <c r="P49" i="25"/>
  <c r="O49" i="25"/>
  <c r="N49" i="25"/>
  <c r="P48" i="25"/>
  <c r="O48" i="25"/>
  <c r="N48" i="25"/>
  <c r="P47" i="25"/>
  <c r="O47" i="25"/>
  <c r="N47" i="25"/>
  <c r="P46" i="25"/>
  <c r="O46" i="25"/>
  <c r="N46" i="25"/>
  <c r="P45" i="25"/>
  <c r="O45" i="25"/>
  <c r="N45" i="25"/>
  <c r="P44" i="25"/>
  <c r="O44" i="25"/>
  <c r="N44" i="25"/>
  <c r="P40" i="25"/>
  <c r="O40" i="25"/>
  <c r="N40" i="25"/>
  <c r="P39" i="25"/>
  <c r="O39" i="25"/>
  <c r="N39" i="25"/>
  <c r="P38" i="25"/>
  <c r="O38" i="25"/>
  <c r="N38" i="25"/>
  <c r="P37" i="25"/>
  <c r="O37" i="25"/>
  <c r="N37" i="25"/>
  <c r="P36" i="25"/>
  <c r="O36" i="25"/>
  <c r="N36" i="25"/>
  <c r="P35" i="25"/>
  <c r="O35" i="25"/>
  <c r="N35" i="25"/>
  <c r="P34" i="25"/>
  <c r="O34" i="25"/>
  <c r="N34" i="25"/>
  <c r="P33" i="25"/>
  <c r="O33" i="25"/>
  <c r="N33" i="25"/>
  <c r="P32" i="25"/>
  <c r="O32" i="25"/>
  <c r="N32" i="25"/>
  <c r="P31" i="25"/>
  <c r="O31" i="25"/>
  <c r="N31" i="25"/>
  <c r="P30" i="25"/>
  <c r="O30" i="25"/>
  <c r="N30" i="25"/>
  <c r="P29" i="25"/>
  <c r="O29" i="25"/>
  <c r="N29" i="25"/>
  <c r="P28" i="25"/>
  <c r="O28" i="25"/>
  <c r="N28" i="25"/>
  <c r="P27" i="25"/>
  <c r="O27" i="25"/>
  <c r="N27" i="25"/>
  <c r="P26" i="25"/>
  <c r="O26" i="25"/>
  <c r="N26" i="25"/>
  <c r="P25" i="25"/>
  <c r="O25" i="25"/>
  <c r="N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O15" i="25"/>
  <c r="N15" i="25"/>
  <c r="P14" i="25"/>
  <c r="O14" i="25"/>
  <c r="N14" i="25"/>
  <c r="P13" i="25"/>
  <c r="O13" i="25"/>
  <c r="N13" i="25"/>
  <c r="P12" i="25"/>
  <c r="O12" i="25"/>
  <c r="N12" i="25"/>
  <c r="P11" i="25"/>
  <c r="O11" i="25"/>
  <c r="N11" i="25"/>
  <c r="P10" i="25"/>
  <c r="O10" i="25"/>
  <c r="N10" i="25"/>
  <c r="Q58" i="23"/>
  <c r="Q15" i="22"/>
  <c r="L44" i="23"/>
  <c r="L42" i="23"/>
  <c r="H44" i="23"/>
  <c r="H91" i="23" s="1"/>
  <c r="F44" i="23"/>
  <c r="H42" i="23"/>
  <c r="Q17" i="22"/>
  <c r="M24" i="22"/>
  <c r="K16" i="23"/>
  <c r="I16" i="23"/>
  <c r="G16" i="23"/>
  <c r="J13" i="23"/>
  <c r="H13" i="23"/>
  <c r="G13" i="23"/>
  <c r="C13" i="23"/>
  <c r="Q11" i="22"/>
  <c r="C4" i="24" s="1"/>
  <c r="C4" i="25"/>
  <c r="P239" i="24"/>
  <c r="O239" i="24"/>
  <c r="N239" i="24"/>
  <c r="P238" i="24"/>
  <c r="O238" i="24"/>
  <c r="N238" i="24"/>
  <c r="P237" i="24"/>
  <c r="O237" i="24"/>
  <c r="N237" i="24"/>
  <c r="P236" i="24"/>
  <c r="O236" i="24"/>
  <c r="N236" i="24"/>
  <c r="P235" i="24"/>
  <c r="O235" i="24"/>
  <c r="N235" i="24"/>
  <c r="P234" i="24"/>
  <c r="O234" i="24"/>
  <c r="N234" i="24"/>
  <c r="P233" i="24"/>
  <c r="O233" i="24"/>
  <c r="N233" i="24"/>
  <c r="P232" i="24"/>
  <c r="O232" i="24"/>
  <c r="N232" i="24"/>
  <c r="P231" i="24"/>
  <c r="O231" i="24"/>
  <c r="N231" i="24"/>
  <c r="P230" i="24"/>
  <c r="O230" i="24"/>
  <c r="N230" i="24"/>
  <c r="P229" i="24"/>
  <c r="O229" i="24"/>
  <c r="N229" i="24"/>
  <c r="P228" i="24"/>
  <c r="O228" i="24"/>
  <c r="N228" i="24"/>
  <c r="P227" i="24"/>
  <c r="O227" i="24"/>
  <c r="N227" i="24"/>
  <c r="P226" i="24"/>
  <c r="O226" i="24"/>
  <c r="N226" i="24"/>
  <c r="P225" i="24"/>
  <c r="O225" i="24"/>
  <c r="N225" i="24"/>
  <c r="P224" i="24"/>
  <c r="O224" i="24"/>
  <c r="N224" i="24"/>
  <c r="P223" i="24"/>
  <c r="O223" i="24"/>
  <c r="N223" i="24"/>
  <c r="P222" i="24"/>
  <c r="O222" i="24"/>
  <c r="N222" i="24"/>
  <c r="P221" i="24"/>
  <c r="O221" i="24"/>
  <c r="N221" i="24"/>
  <c r="P220" i="24"/>
  <c r="O220" i="24"/>
  <c r="N220" i="24"/>
  <c r="P219" i="24"/>
  <c r="O219" i="24"/>
  <c r="N219" i="24"/>
  <c r="P218" i="24"/>
  <c r="O218" i="24"/>
  <c r="N218" i="24"/>
  <c r="P217" i="24"/>
  <c r="O217" i="24"/>
  <c r="N217" i="24"/>
  <c r="P216" i="24"/>
  <c r="O216" i="24"/>
  <c r="N216" i="24"/>
  <c r="P215" i="24"/>
  <c r="O215" i="24"/>
  <c r="N215" i="24"/>
  <c r="P214" i="24"/>
  <c r="O214" i="24"/>
  <c r="N214" i="24"/>
  <c r="P213" i="24"/>
  <c r="O213" i="24"/>
  <c r="N213" i="24"/>
  <c r="P212" i="24"/>
  <c r="O212" i="24"/>
  <c r="N212" i="24"/>
  <c r="P211" i="24"/>
  <c r="O211" i="24"/>
  <c r="N211" i="24"/>
  <c r="P210" i="24"/>
  <c r="O210" i="24"/>
  <c r="N210" i="24"/>
  <c r="P209" i="24"/>
  <c r="O209" i="24"/>
  <c r="N209" i="24"/>
  <c r="P206" i="24"/>
  <c r="O206" i="24"/>
  <c r="N206" i="24"/>
  <c r="P205" i="24"/>
  <c r="O205" i="24"/>
  <c r="N205" i="24"/>
  <c r="P204" i="24"/>
  <c r="O204" i="24"/>
  <c r="N204" i="24"/>
  <c r="P203" i="24"/>
  <c r="O203" i="24"/>
  <c r="N203" i="24"/>
  <c r="P202" i="24"/>
  <c r="O202" i="24"/>
  <c r="N202" i="24"/>
  <c r="P201" i="24"/>
  <c r="O201" i="24"/>
  <c r="N201" i="24"/>
  <c r="P200" i="24"/>
  <c r="O200" i="24"/>
  <c r="N200" i="24"/>
  <c r="P199" i="24"/>
  <c r="O199" i="24"/>
  <c r="N199" i="24"/>
  <c r="P198" i="24"/>
  <c r="O198" i="24"/>
  <c r="N198" i="24"/>
  <c r="P197" i="24"/>
  <c r="O197" i="24"/>
  <c r="N197" i="24"/>
  <c r="P196" i="24"/>
  <c r="O196" i="24"/>
  <c r="N196" i="24"/>
  <c r="P195" i="24"/>
  <c r="O195" i="24"/>
  <c r="N195" i="24"/>
  <c r="P194" i="24"/>
  <c r="O194" i="24"/>
  <c r="N194" i="24"/>
  <c r="P193" i="24"/>
  <c r="O193" i="24"/>
  <c r="N193" i="24"/>
  <c r="P192" i="24"/>
  <c r="O192" i="24"/>
  <c r="N192" i="24"/>
  <c r="P191" i="24"/>
  <c r="O191" i="24"/>
  <c r="N191" i="24"/>
  <c r="P190" i="24"/>
  <c r="O190" i="24"/>
  <c r="N190" i="24"/>
  <c r="P189" i="24"/>
  <c r="O189" i="24"/>
  <c r="N189" i="24"/>
  <c r="P188" i="24"/>
  <c r="O188" i="24"/>
  <c r="N188" i="24"/>
  <c r="P187" i="24"/>
  <c r="O187" i="24"/>
  <c r="N187" i="24"/>
  <c r="P186" i="24"/>
  <c r="O186" i="24"/>
  <c r="N186" i="24"/>
  <c r="P185" i="24"/>
  <c r="O185" i="24"/>
  <c r="N185" i="24"/>
  <c r="P184" i="24"/>
  <c r="O184" i="24"/>
  <c r="N184" i="24"/>
  <c r="P183" i="24"/>
  <c r="O183" i="24"/>
  <c r="N183" i="24"/>
  <c r="P182" i="24"/>
  <c r="O182" i="24"/>
  <c r="N182" i="24"/>
  <c r="P181" i="24"/>
  <c r="O181" i="24"/>
  <c r="N181" i="24"/>
  <c r="P180" i="24"/>
  <c r="O180" i="24"/>
  <c r="N180" i="24"/>
  <c r="P179" i="24"/>
  <c r="O179" i="24"/>
  <c r="N179" i="24"/>
  <c r="P178" i="24"/>
  <c r="O178" i="24"/>
  <c r="N178" i="24"/>
  <c r="P177" i="24"/>
  <c r="O177" i="24"/>
  <c r="N177" i="24"/>
  <c r="P176" i="24"/>
  <c r="O176" i="24"/>
  <c r="N176" i="24"/>
  <c r="P173" i="24"/>
  <c r="O173" i="24"/>
  <c r="N173" i="24"/>
  <c r="P172" i="24"/>
  <c r="O172" i="24"/>
  <c r="N172" i="24"/>
  <c r="P171" i="24"/>
  <c r="O171" i="24"/>
  <c r="N171" i="24"/>
  <c r="P170" i="24"/>
  <c r="O170" i="24"/>
  <c r="N170" i="24"/>
  <c r="P169" i="24"/>
  <c r="O169" i="24"/>
  <c r="N169" i="24"/>
  <c r="P168" i="24"/>
  <c r="O168" i="24"/>
  <c r="N168" i="24"/>
  <c r="P167" i="24"/>
  <c r="O167" i="24"/>
  <c r="N167" i="24"/>
  <c r="P166" i="24"/>
  <c r="O166" i="24"/>
  <c r="N166" i="24"/>
  <c r="P165" i="24"/>
  <c r="O165" i="24"/>
  <c r="N165" i="24"/>
  <c r="P164" i="24"/>
  <c r="O164" i="24"/>
  <c r="N164" i="24"/>
  <c r="P163" i="24"/>
  <c r="O163" i="24"/>
  <c r="N163" i="24"/>
  <c r="P162" i="24"/>
  <c r="O162" i="24"/>
  <c r="N162" i="24"/>
  <c r="P161" i="24"/>
  <c r="O161" i="24"/>
  <c r="N161" i="24"/>
  <c r="P160" i="24"/>
  <c r="O160" i="24"/>
  <c r="N160" i="24"/>
  <c r="P159" i="24"/>
  <c r="O159" i="24"/>
  <c r="N159" i="24"/>
  <c r="P158" i="24"/>
  <c r="O158" i="24"/>
  <c r="N158" i="24"/>
  <c r="P157" i="24"/>
  <c r="O157" i="24"/>
  <c r="N157" i="24"/>
  <c r="P156" i="24"/>
  <c r="O156" i="24"/>
  <c r="N156" i="24"/>
  <c r="P155" i="24"/>
  <c r="O155" i="24"/>
  <c r="N155" i="24"/>
  <c r="P154" i="24"/>
  <c r="O154" i="24"/>
  <c r="N154" i="24"/>
  <c r="P153" i="24"/>
  <c r="O153" i="24"/>
  <c r="N153" i="24"/>
  <c r="P152" i="24"/>
  <c r="O152" i="24"/>
  <c r="N152" i="24"/>
  <c r="P151" i="24"/>
  <c r="O151" i="24"/>
  <c r="N151" i="24"/>
  <c r="P150" i="24"/>
  <c r="O150" i="24"/>
  <c r="N150" i="24"/>
  <c r="P149" i="24"/>
  <c r="O149" i="24"/>
  <c r="N149" i="24"/>
  <c r="P148" i="24"/>
  <c r="O148" i="24"/>
  <c r="N148" i="24"/>
  <c r="P147" i="24"/>
  <c r="O147" i="24"/>
  <c r="N147" i="24"/>
  <c r="P146" i="24"/>
  <c r="O146" i="24"/>
  <c r="N146" i="24"/>
  <c r="P145" i="24"/>
  <c r="O145" i="24"/>
  <c r="N145" i="24"/>
  <c r="P144" i="24"/>
  <c r="O144" i="24"/>
  <c r="N144" i="24"/>
  <c r="P143" i="24"/>
  <c r="O143" i="24"/>
  <c r="N143" i="24"/>
  <c r="P140" i="24"/>
  <c r="O140" i="24"/>
  <c r="N140" i="24"/>
  <c r="P139" i="24"/>
  <c r="O139" i="24"/>
  <c r="N139" i="24"/>
  <c r="P138" i="24"/>
  <c r="O138" i="24"/>
  <c r="N138" i="24"/>
  <c r="P137" i="24"/>
  <c r="O137" i="24"/>
  <c r="N137" i="24"/>
  <c r="P136" i="24"/>
  <c r="O136" i="24"/>
  <c r="N136" i="24"/>
  <c r="P135" i="24"/>
  <c r="O135" i="24"/>
  <c r="N135" i="24"/>
  <c r="P134" i="24"/>
  <c r="O134" i="24"/>
  <c r="N134" i="24"/>
  <c r="P133" i="24"/>
  <c r="O133" i="24"/>
  <c r="N133" i="24"/>
  <c r="P132" i="24"/>
  <c r="O132" i="24"/>
  <c r="N132" i="24"/>
  <c r="P131" i="24"/>
  <c r="O131" i="24"/>
  <c r="N131" i="24"/>
  <c r="P130" i="24"/>
  <c r="O130" i="24"/>
  <c r="N130" i="24"/>
  <c r="P129" i="24"/>
  <c r="O129" i="24"/>
  <c r="N129" i="24"/>
  <c r="P128" i="24"/>
  <c r="O128" i="24"/>
  <c r="N128" i="24"/>
  <c r="P127" i="24"/>
  <c r="O127" i="24"/>
  <c r="N127" i="24"/>
  <c r="P126" i="24"/>
  <c r="O126" i="24"/>
  <c r="N126" i="24"/>
  <c r="P125" i="24"/>
  <c r="O125" i="24"/>
  <c r="N125" i="24"/>
  <c r="P124" i="24"/>
  <c r="O124" i="24"/>
  <c r="N124" i="24"/>
  <c r="P123" i="24"/>
  <c r="O123" i="24"/>
  <c r="N123" i="24"/>
  <c r="P122" i="24"/>
  <c r="O122" i="24"/>
  <c r="N122" i="24"/>
  <c r="P121" i="24"/>
  <c r="O121" i="24"/>
  <c r="N121" i="24"/>
  <c r="P120" i="24"/>
  <c r="O120" i="24"/>
  <c r="N120" i="24"/>
  <c r="P119" i="24"/>
  <c r="O119" i="24"/>
  <c r="N119" i="24"/>
  <c r="P118" i="24"/>
  <c r="O118" i="24"/>
  <c r="N118" i="24"/>
  <c r="P117" i="24"/>
  <c r="O117" i="24"/>
  <c r="N117" i="24"/>
  <c r="P116" i="24"/>
  <c r="O116" i="24"/>
  <c r="N116" i="24"/>
  <c r="P115" i="24"/>
  <c r="O115" i="24"/>
  <c r="N115" i="24"/>
  <c r="P114" i="24"/>
  <c r="O114" i="24"/>
  <c r="N114" i="24"/>
  <c r="P113" i="24"/>
  <c r="O113" i="24"/>
  <c r="N113" i="24"/>
  <c r="P112" i="24"/>
  <c r="O112" i="24"/>
  <c r="N112" i="24"/>
  <c r="P111" i="24"/>
  <c r="O111" i="24"/>
  <c r="N111" i="24"/>
  <c r="P110" i="24"/>
  <c r="O110" i="24"/>
  <c r="N110" i="24"/>
  <c r="P107" i="24"/>
  <c r="O107" i="24"/>
  <c r="N107" i="24"/>
  <c r="P106" i="24"/>
  <c r="O106" i="24"/>
  <c r="N106" i="24"/>
  <c r="P105" i="24"/>
  <c r="O105" i="24"/>
  <c r="N105" i="24"/>
  <c r="P104" i="24"/>
  <c r="O104" i="24"/>
  <c r="N104" i="24"/>
  <c r="P103" i="24"/>
  <c r="O103" i="24"/>
  <c r="N103" i="24"/>
  <c r="P102" i="24"/>
  <c r="O102" i="24"/>
  <c r="N102" i="24"/>
  <c r="P101" i="24"/>
  <c r="O101" i="24"/>
  <c r="N101" i="24"/>
  <c r="P100" i="24"/>
  <c r="O100" i="24"/>
  <c r="N100" i="24"/>
  <c r="P99" i="24"/>
  <c r="O99" i="24"/>
  <c r="N99" i="24"/>
  <c r="P98" i="24"/>
  <c r="O98" i="24"/>
  <c r="N98" i="24"/>
  <c r="P97" i="24"/>
  <c r="O97" i="24"/>
  <c r="N97" i="24"/>
  <c r="P96" i="24"/>
  <c r="O96" i="24"/>
  <c r="N96" i="24"/>
  <c r="P95" i="24"/>
  <c r="O95" i="24"/>
  <c r="N95" i="24"/>
  <c r="P94" i="24"/>
  <c r="O94" i="24"/>
  <c r="N94" i="24"/>
  <c r="P93" i="24"/>
  <c r="O93" i="24"/>
  <c r="N93" i="24"/>
  <c r="P92" i="24"/>
  <c r="O92" i="24"/>
  <c r="N92" i="24"/>
  <c r="P91" i="24"/>
  <c r="O91" i="24"/>
  <c r="N91" i="24"/>
  <c r="P90" i="24"/>
  <c r="O90" i="24"/>
  <c r="N90" i="24"/>
  <c r="P89" i="24"/>
  <c r="O89" i="24"/>
  <c r="N89" i="24"/>
  <c r="P88" i="24"/>
  <c r="O88" i="24"/>
  <c r="N88" i="24"/>
  <c r="P87" i="24"/>
  <c r="O87" i="24"/>
  <c r="N87" i="24"/>
  <c r="P86" i="24"/>
  <c r="O86" i="24"/>
  <c r="N86" i="24"/>
  <c r="P85" i="24"/>
  <c r="O85" i="24"/>
  <c r="N85" i="24"/>
  <c r="P84" i="24"/>
  <c r="O84" i="24"/>
  <c r="N84" i="24"/>
  <c r="P83" i="24"/>
  <c r="O83" i="24"/>
  <c r="N83" i="24"/>
  <c r="P82" i="24"/>
  <c r="O82" i="24"/>
  <c r="N82" i="24"/>
  <c r="P81" i="24"/>
  <c r="O81" i="24"/>
  <c r="N81" i="24"/>
  <c r="P80" i="24"/>
  <c r="O80" i="24"/>
  <c r="N80" i="24"/>
  <c r="P79" i="24"/>
  <c r="O79" i="24"/>
  <c r="N79" i="24"/>
  <c r="P78" i="24"/>
  <c r="O78" i="24"/>
  <c r="N78" i="24"/>
  <c r="P77" i="24"/>
  <c r="O77" i="24"/>
  <c r="N77" i="24"/>
  <c r="P74" i="24"/>
  <c r="O74" i="24"/>
  <c r="N74" i="24"/>
  <c r="P73" i="24"/>
  <c r="O73" i="24"/>
  <c r="N73" i="24"/>
  <c r="P72" i="24"/>
  <c r="O72" i="24"/>
  <c r="N72" i="24"/>
  <c r="P71" i="24"/>
  <c r="O71" i="24"/>
  <c r="N71" i="24"/>
  <c r="P70" i="24"/>
  <c r="O70" i="24"/>
  <c r="N70" i="24"/>
  <c r="P69" i="24"/>
  <c r="O69" i="24"/>
  <c r="N69" i="24"/>
  <c r="P68" i="24"/>
  <c r="O68" i="24"/>
  <c r="N68" i="24"/>
  <c r="P67" i="24"/>
  <c r="O67" i="24"/>
  <c r="N67" i="24"/>
  <c r="P66" i="24"/>
  <c r="O66" i="24"/>
  <c r="N66" i="24"/>
  <c r="P65" i="24"/>
  <c r="O65" i="24"/>
  <c r="N65" i="24"/>
  <c r="P64" i="24"/>
  <c r="O64" i="24"/>
  <c r="N64" i="24"/>
  <c r="P63" i="24"/>
  <c r="O63" i="24"/>
  <c r="N63" i="24"/>
  <c r="P62" i="24"/>
  <c r="O62" i="24"/>
  <c r="N62" i="24"/>
  <c r="P61" i="24"/>
  <c r="O61" i="24"/>
  <c r="N61" i="24"/>
  <c r="P60" i="24"/>
  <c r="O60" i="24"/>
  <c r="N60" i="24"/>
  <c r="P59" i="24"/>
  <c r="O59" i="24"/>
  <c r="N59" i="24"/>
  <c r="P58" i="24"/>
  <c r="O58" i="24"/>
  <c r="N58" i="24"/>
  <c r="P57" i="24"/>
  <c r="O57" i="24"/>
  <c r="N57" i="24"/>
  <c r="P56" i="24"/>
  <c r="O56" i="24"/>
  <c r="N56" i="24"/>
  <c r="P55" i="24"/>
  <c r="O55" i="24"/>
  <c r="N55" i="24"/>
  <c r="P54" i="24"/>
  <c r="O54" i="24"/>
  <c r="N54" i="24"/>
  <c r="P53" i="24"/>
  <c r="O53" i="24"/>
  <c r="N53" i="24"/>
  <c r="P52" i="24"/>
  <c r="O52" i="24"/>
  <c r="N52" i="24"/>
  <c r="P51" i="24"/>
  <c r="O51" i="24"/>
  <c r="N51" i="24"/>
  <c r="P50" i="24"/>
  <c r="O50" i="24"/>
  <c r="N50" i="24"/>
  <c r="P49" i="24"/>
  <c r="O49" i="24"/>
  <c r="N49" i="24"/>
  <c r="P48" i="24"/>
  <c r="O48" i="24"/>
  <c r="N48" i="24"/>
  <c r="P47" i="24"/>
  <c r="O47" i="24"/>
  <c r="N47" i="24"/>
  <c r="P46" i="24"/>
  <c r="O46" i="24"/>
  <c r="N46" i="24"/>
  <c r="P45" i="24"/>
  <c r="O45" i="24"/>
  <c r="N45" i="24"/>
  <c r="P44" i="24"/>
  <c r="O44" i="24"/>
  <c r="N44" i="24"/>
  <c r="P40" i="24"/>
  <c r="O40" i="24"/>
  <c r="N40" i="24"/>
  <c r="P39" i="24"/>
  <c r="O39" i="24"/>
  <c r="N39" i="24"/>
  <c r="P38" i="24"/>
  <c r="O38" i="24"/>
  <c r="N38" i="24"/>
  <c r="P37" i="24"/>
  <c r="O37" i="24"/>
  <c r="N37" i="24"/>
  <c r="P36" i="24"/>
  <c r="O36" i="24"/>
  <c r="N36" i="24"/>
  <c r="P35" i="24"/>
  <c r="O35" i="24"/>
  <c r="N35" i="24"/>
  <c r="P34" i="24"/>
  <c r="O34" i="24"/>
  <c r="N34" i="24"/>
  <c r="P33" i="24"/>
  <c r="O33" i="24"/>
  <c r="N33" i="24"/>
  <c r="P32" i="24"/>
  <c r="O32" i="24"/>
  <c r="N32" i="24"/>
  <c r="P31" i="24"/>
  <c r="O31" i="24"/>
  <c r="N31" i="24"/>
  <c r="P30" i="24"/>
  <c r="O30" i="24"/>
  <c r="N30" i="24"/>
  <c r="P29" i="24"/>
  <c r="O29" i="24"/>
  <c r="N29" i="24"/>
  <c r="P28" i="24"/>
  <c r="O28" i="24"/>
  <c r="N28" i="24"/>
  <c r="P27" i="24"/>
  <c r="O27" i="24"/>
  <c r="N27" i="24"/>
  <c r="P26" i="24"/>
  <c r="O26" i="24"/>
  <c r="N26" i="24"/>
  <c r="P25" i="24"/>
  <c r="O25" i="24"/>
  <c r="N25" i="24"/>
  <c r="P24" i="24"/>
  <c r="O24" i="24"/>
  <c r="N24" i="24"/>
  <c r="P23" i="24"/>
  <c r="O23" i="24"/>
  <c r="N23" i="24"/>
  <c r="P22" i="24"/>
  <c r="O22" i="24"/>
  <c r="N22" i="24"/>
  <c r="P21" i="24"/>
  <c r="O21" i="24"/>
  <c r="N21" i="24"/>
  <c r="P20" i="24"/>
  <c r="O20" i="24"/>
  <c r="N20" i="24"/>
  <c r="P19" i="24"/>
  <c r="O19" i="24"/>
  <c r="N19" i="24"/>
  <c r="P18" i="24"/>
  <c r="O18" i="24"/>
  <c r="N18" i="24"/>
  <c r="P17" i="24"/>
  <c r="O17" i="24"/>
  <c r="N17" i="24"/>
  <c r="P16" i="24"/>
  <c r="O16" i="24"/>
  <c r="N16" i="24"/>
  <c r="P15" i="24"/>
  <c r="O15" i="24"/>
  <c r="N15" i="24"/>
  <c r="P14" i="24"/>
  <c r="O14" i="24"/>
  <c r="N14" i="24"/>
  <c r="P13" i="24"/>
  <c r="O13" i="24"/>
  <c r="N13" i="24"/>
  <c r="P12" i="24"/>
  <c r="O12" i="24"/>
  <c r="N12" i="24"/>
  <c r="P11" i="24"/>
  <c r="O11" i="24"/>
  <c r="N11" i="24"/>
  <c r="P10" i="24"/>
  <c r="O10" i="24"/>
  <c r="N10" i="24"/>
  <c r="F90" i="23"/>
  <c r="N63" i="23"/>
  <c r="N17" i="22" l="1"/>
  <c r="N58" i="23" s="1"/>
  <c r="N60" i="23" s="1"/>
  <c r="F48" i="23"/>
  <c r="H40" i="23" s="1"/>
  <c r="E49" i="23" s="1"/>
  <c r="H90" i="23"/>
  <c r="H48" i="23"/>
  <c r="L48" i="23"/>
  <c r="J48" i="23"/>
  <c r="L40" i="23" s="1"/>
  <c r="F91" i="23"/>
  <c r="K91" i="23" s="1"/>
  <c r="Q18" i="23"/>
  <c r="K53" i="22"/>
  <c r="M26" i="22" s="1"/>
  <c r="L26" i="22" s="1"/>
  <c r="L24" i="22"/>
  <c r="Q60" i="23"/>
  <c r="G62" i="23" s="1"/>
  <c r="E64" i="23" s="1"/>
  <c r="B70" i="27"/>
  <c r="A69" i="27"/>
  <c r="F10" i="24"/>
  <c r="G10" i="24" s="1"/>
  <c r="C5" i="24"/>
  <c r="C3" i="24"/>
  <c r="A10" i="24" s="1"/>
  <c r="B10" i="24" s="1"/>
  <c r="M10" i="24" s="1"/>
  <c r="C3" i="25"/>
  <c r="A10" i="25" s="1"/>
  <c r="A11" i="25" s="1"/>
  <c r="L11" i="25" s="1"/>
  <c r="C5" i="25"/>
  <c r="K90" i="23"/>
  <c r="F10" i="25"/>
  <c r="G10" i="25" s="1"/>
  <c r="O250" i="25"/>
  <c r="O248" i="25"/>
  <c r="O246" i="25"/>
  <c r="O244" i="25"/>
  <c r="O242" i="25"/>
  <c r="P249" i="25"/>
  <c r="P247" i="25"/>
  <c r="P245" i="25"/>
  <c r="P243" i="25"/>
  <c r="P241" i="25"/>
  <c r="O249" i="25"/>
  <c r="O247" i="25"/>
  <c r="O245" i="25"/>
  <c r="O243" i="25"/>
  <c r="O241" i="25"/>
  <c r="P250" i="25"/>
  <c r="P242" i="25"/>
  <c r="P248" i="25"/>
  <c r="P246" i="25"/>
  <c r="P244" i="25"/>
  <c r="Q16" i="23"/>
  <c r="E34" i="23" s="1"/>
  <c r="P250" i="24"/>
  <c r="P248" i="24"/>
  <c r="P246" i="24"/>
  <c r="P244" i="24"/>
  <c r="P242" i="24"/>
  <c r="O250" i="24"/>
  <c r="O248" i="24"/>
  <c r="O246" i="24"/>
  <c r="O244" i="24"/>
  <c r="O242" i="24"/>
  <c r="P249" i="24"/>
  <c r="P247" i="24"/>
  <c r="P245" i="24"/>
  <c r="P243" i="24"/>
  <c r="P241" i="24"/>
  <c r="O249" i="24"/>
  <c r="O247" i="24"/>
  <c r="O245" i="24"/>
  <c r="O243" i="24"/>
  <c r="O241" i="24"/>
  <c r="K31" i="23" l="1"/>
  <c r="F11" i="24"/>
  <c r="G11" i="24" s="1"/>
  <c r="A11" i="24"/>
  <c r="A12" i="24" s="1"/>
  <c r="L10" i="24"/>
  <c r="E29" i="23"/>
  <c r="E35" i="23"/>
  <c r="B69" i="27"/>
  <c r="A68" i="27"/>
  <c r="L10" i="25"/>
  <c r="B10" i="25"/>
  <c r="M10" i="25" s="1"/>
  <c r="F11" i="25"/>
  <c r="G11" i="25" s="1"/>
  <c r="A12" i="25"/>
  <c r="B12" i="25" s="1"/>
  <c r="M12" i="25" s="1"/>
  <c r="B11" i="25"/>
  <c r="M11" i="25" s="1"/>
  <c r="K34" i="23"/>
  <c r="L11" i="24" l="1"/>
  <c r="F12" i="24"/>
  <c r="F13" i="24" s="1"/>
  <c r="B11" i="24"/>
  <c r="M11" i="24" s="1"/>
  <c r="B68" i="27"/>
  <c r="A67" i="27"/>
  <c r="F12" i="25"/>
  <c r="F13" i="25" s="1"/>
  <c r="A13" i="25"/>
  <c r="A14" i="25" s="1"/>
  <c r="L12" i="25"/>
  <c r="A13" i="24"/>
  <c r="B12" i="24"/>
  <c r="M12" i="24" s="1"/>
  <c r="L12" i="24"/>
  <c r="G12" i="24" l="1"/>
  <c r="G12" i="25"/>
  <c r="L13" i="25"/>
  <c r="B67" i="27"/>
  <c r="A66" i="27"/>
  <c r="B13" i="25"/>
  <c r="M13" i="25" s="1"/>
  <c r="G13" i="25"/>
  <c r="F14" i="25"/>
  <c r="A15" i="25"/>
  <c r="L14" i="25"/>
  <c r="B14" i="25"/>
  <c r="M14" i="25" s="1"/>
  <c r="G13" i="24"/>
  <c r="F14" i="24"/>
  <c r="L13" i="24"/>
  <c r="A14" i="24"/>
  <c r="B13" i="24"/>
  <c r="M13" i="24" s="1"/>
  <c r="B66" i="27" l="1"/>
  <c r="A65" i="27"/>
  <c r="A16" i="25"/>
  <c r="B15" i="25"/>
  <c r="M15" i="25" s="1"/>
  <c r="L15" i="25"/>
  <c r="G14" i="25"/>
  <c r="F15" i="25"/>
  <c r="A15" i="24"/>
  <c r="B14" i="24"/>
  <c r="M14" i="24" s="1"/>
  <c r="L14" i="24"/>
  <c r="G14" i="24"/>
  <c r="F15" i="24"/>
  <c r="B65" i="27" l="1"/>
  <c r="A64" i="27"/>
  <c r="G15" i="25"/>
  <c r="F16" i="25"/>
  <c r="A17" i="25"/>
  <c r="B16" i="25"/>
  <c r="M16" i="25" s="1"/>
  <c r="L16" i="25"/>
  <c r="G15" i="24"/>
  <c r="F16" i="24"/>
  <c r="A16" i="24"/>
  <c r="B15" i="24"/>
  <c r="M15" i="24" s="1"/>
  <c r="L15" i="24"/>
  <c r="B64" i="27" l="1"/>
  <c r="A63" i="27"/>
  <c r="L17" i="25"/>
  <c r="A18" i="25"/>
  <c r="B17" i="25"/>
  <c r="M17" i="25" s="1"/>
  <c r="F17" i="25"/>
  <c r="G16" i="25"/>
  <c r="A17" i="24"/>
  <c r="B16" i="24"/>
  <c r="M16" i="24" s="1"/>
  <c r="L16" i="24"/>
  <c r="G16" i="24"/>
  <c r="F17" i="24"/>
  <c r="B63" i="27" l="1"/>
  <c r="A62" i="27"/>
  <c r="G17" i="25"/>
  <c r="F18" i="25"/>
  <c r="A19" i="25"/>
  <c r="L18" i="25"/>
  <c r="B18" i="25"/>
  <c r="M18" i="25" s="1"/>
  <c r="G17" i="24"/>
  <c r="F18" i="24"/>
  <c r="L17" i="24"/>
  <c r="A18" i="24"/>
  <c r="B17" i="24"/>
  <c r="M17" i="24" s="1"/>
  <c r="B62" i="27" l="1"/>
  <c r="A61" i="27"/>
  <c r="G18" i="25"/>
  <c r="F19" i="25"/>
  <c r="A20" i="25"/>
  <c r="B19" i="25"/>
  <c r="M19" i="25" s="1"/>
  <c r="L19" i="25"/>
  <c r="A19" i="24"/>
  <c r="B18" i="24"/>
  <c r="M18" i="24" s="1"/>
  <c r="L18" i="24"/>
  <c r="G18" i="24"/>
  <c r="F19" i="24"/>
  <c r="B61" i="27" l="1"/>
  <c r="A60" i="27"/>
  <c r="G19" i="25"/>
  <c r="F20" i="25"/>
  <c r="A21" i="25"/>
  <c r="B20" i="25"/>
  <c r="M20" i="25" s="1"/>
  <c r="L20" i="25"/>
  <c r="G19" i="24"/>
  <c r="F20" i="24"/>
  <c r="A20" i="24"/>
  <c r="B19" i="24"/>
  <c r="M19" i="24" s="1"/>
  <c r="L19" i="24"/>
  <c r="B60" i="27" l="1"/>
  <c r="A59" i="27"/>
  <c r="L21" i="25"/>
  <c r="A22" i="25"/>
  <c r="B21" i="25"/>
  <c r="M21" i="25" s="1"/>
  <c r="F21" i="25"/>
  <c r="G20" i="25"/>
  <c r="A21" i="24"/>
  <c r="B20" i="24"/>
  <c r="M20" i="24" s="1"/>
  <c r="L20" i="24"/>
  <c r="G20" i="24"/>
  <c r="F21" i="24"/>
  <c r="B59" i="27" l="1"/>
  <c r="A58" i="27"/>
  <c r="G21" i="25"/>
  <c r="F22" i="25"/>
  <c r="A23" i="25"/>
  <c r="L22" i="25"/>
  <c r="B22" i="25"/>
  <c r="M22" i="25" s="1"/>
  <c r="G21" i="24"/>
  <c r="F22" i="24"/>
  <c r="L21" i="24"/>
  <c r="A22" i="24"/>
  <c r="B21" i="24"/>
  <c r="M21" i="24" s="1"/>
  <c r="B58" i="27" l="1"/>
  <c r="A57" i="27"/>
  <c r="A24" i="25"/>
  <c r="B23" i="25"/>
  <c r="M23" i="25" s="1"/>
  <c r="L23" i="25"/>
  <c r="G22" i="25"/>
  <c r="F23" i="25"/>
  <c r="G22" i="24"/>
  <c r="F23" i="24"/>
  <c r="A23" i="24"/>
  <c r="B22" i="24"/>
  <c r="M22" i="24" s="1"/>
  <c r="L22" i="24"/>
  <c r="B57" i="27" l="1"/>
  <c r="A56" i="27"/>
  <c r="G23" i="25"/>
  <c r="F24" i="25"/>
  <c r="A25" i="25"/>
  <c r="B24" i="25"/>
  <c r="M24" i="25" s="1"/>
  <c r="L24" i="25"/>
  <c r="A24" i="24"/>
  <c r="B23" i="24"/>
  <c r="M23" i="24" s="1"/>
  <c r="L23" i="24"/>
  <c r="G23" i="24"/>
  <c r="F24" i="24"/>
  <c r="B56" i="27" l="1"/>
  <c r="A55" i="27"/>
  <c r="F25" i="25"/>
  <c r="G24" i="25"/>
  <c r="L25" i="25"/>
  <c r="A26" i="25"/>
  <c r="B25" i="25"/>
  <c r="M25" i="25" s="1"/>
  <c r="A25" i="24"/>
  <c r="B24" i="24"/>
  <c r="M24" i="24" s="1"/>
  <c r="L24" i="24"/>
  <c r="G24" i="24"/>
  <c r="F25" i="24"/>
  <c r="B55" i="27" l="1"/>
  <c r="A54" i="27"/>
  <c r="A27" i="25"/>
  <c r="L26" i="25"/>
  <c r="B26" i="25"/>
  <c r="M26" i="25" s="1"/>
  <c r="G25" i="25"/>
  <c r="F26" i="25"/>
  <c r="G25" i="24"/>
  <c r="F26" i="24"/>
  <c r="L25" i="24"/>
  <c r="A26" i="24"/>
  <c r="B25" i="24"/>
  <c r="M25" i="24" s="1"/>
  <c r="B54" i="27" l="1"/>
  <c r="A53" i="27"/>
  <c r="A28" i="25"/>
  <c r="B27" i="25"/>
  <c r="M27" i="25" s="1"/>
  <c r="L27" i="25"/>
  <c r="G26" i="25"/>
  <c r="F27" i="25"/>
  <c r="A27" i="24"/>
  <c r="B26" i="24"/>
  <c r="M26" i="24" s="1"/>
  <c r="L26" i="24"/>
  <c r="G26" i="24"/>
  <c r="F27" i="24"/>
  <c r="B53" i="27" l="1"/>
  <c r="A52" i="27"/>
  <c r="G27" i="25"/>
  <c r="F28" i="25"/>
  <c r="A29" i="25"/>
  <c r="B28" i="25"/>
  <c r="M28" i="25" s="1"/>
  <c r="L28" i="25"/>
  <c r="G27" i="24"/>
  <c r="F28" i="24"/>
  <c r="A28" i="24"/>
  <c r="B27" i="24"/>
  <c r="M27" i="24" s="1"/>
  <c r="L27" i="24"/>
  <c r="B52" i="27" l="1"/>
  <c r="A51" i="27"/>
  <c r="L29" i="25"/>
  <c r="A30" i="25"/>
  <c r="B29" i="25"/>
  <c r="M29" i="25" s="1"/>
  <c r="F29" i="25"/>
  <c r="G28" i="25"/>
  <c r="A29" i="24"/>
  <c r="B28" i="24"/>
  <c r="M28" i="24" s="1"/>
  <c r="L28" i="24"/>
  <c r="G28" i="24"/>
  <c r="F29" i="24"/>
  <c r="B51" i="27" l="1"/>
  <c r="A50" i="27"/>
  <c r="G29" i="25"/>
  <c r="F30" i="25"/>
  <c r="A31" i="25"/>
  <c r="L30" i="25"/>
  <c r="B30" i="25"/>
  <c r="M30" i="25" s="1"/>
  <c r="G29" i="24"/>
  <c r="F30" i="24"/>
  <c r="L29" i="24"/>
  <c r="A30" i="24"/>
  <c r="B29" i="24"/>
  <c r="M29" i="24" s="1"/>
  <c r="B50" i="27" l="1"/>
  <c r="A49" i="27"/>
  <c r="A32" i="25"/>
  <c r="B31" i="25"/>
  <c r="M31" i="25" s="1"/>
  <c r="L31" i="25"/>
  <c r="G30" i="25"/>
  <c r="F31" i="25"/>
  <c r="A31" i="24"/>
  <c r="B30" i="24"/>
  <c r="M30" i="24" s="1"/>
  <c r="L30" i="24"/>
  <c r="G30" i="24"/>
  <c r="F31" i="24"/>
  <c r="B49" i="27" l="1"/>
  <c r="A48" i="27"/>
  <c r="A33" i="25"/>
  <c r="B32" i="25"/>
  <c r="M32" i="25" s="1"/>
  <c r="L32" i="25"/>
  <c r="G31" i="25"/>
  <c r="F32" i="25"/>
  <c r="G31" i="24"/>
  <c r="F32" i="24"/>
  <c r="A32" i="24"/>
  <c r="B31" i="24"/>
  <c r="M31" i="24" s="1"/>
  <c r="L31" i="24"/>
  <c r="B48" i="27" l="1"/>
  <c r="A47" i="27"/>
  <c r="L33" i="25"/>
  <c r="A34" i="25"/>
  <c r="B33" i="25"/>
  <c r="M33" i="25" s="1"/>
  <c r="F33" i="25"/>
  <c r="G32" i="25"/>
  <c r="A33" i="24"/>
  <c r="B32" i="24"/>
  <c r="M32" i="24" s="1"/>
  <c r="L32" i="24"/>
  <c r="G32" i="24"/>
  <c r="F33" i="24"/>
  <c r="B47" i="27" l="1"/>
  <c r="A46" i="27"/>
  <c r="G33" i="25"/>
  <c r="F34" i="25"/>
  <c r="A35" i="25"/>
  <c r="L34" i="25"/>
  <c r="B34" i="25"/>
  <c r="M34" i="25" s="1"/>
  <c r="G33" i="24"/>
  <c r="F34" i="24"/>
  <c r="L33" i="24"/>
  <c r="A34" i="24"/>
  <c r="B33" i="24"/>
  <c r="M33" i="24" s="1"/>
  <c r="B46" i="27" l="1"/>
  <c r="A45" i="27"/>
  <c r="A36" i="25"/>
  <c r="B35" i="25"/>
  <c r="M35" i="25" s="1"/>
  <c r="L35" i="25"/>
  <c r="G34" i="25"/>
  <c r="F35" i="25"/>
  <c r="A35" i="24"/>
  <c r="B34" i="24"/>
  <c r="M34" i="24" s="1"/>
  <c r="L34" i="24"/>
  <c r="G34" i="24"/>
  <c r="F35" i="24"/>
  <c r="B45" i="27" l="1"/>
  <c r="A44" i="27"/>
  <c r="A37" i="25"/>
  <c r="B36" i="25"/>
  <c r="M36" i="25" s="1"/>
  <c r="L36" i="25"/>
  <c r="G35" i="25"/>
  <c r="F36" i="25"/>
  <c r="G35" i="24"/>
  <c r="F36" i="24"/>
  <c r="A36" i="24"/>
  <c r="B35" i="24"/>
  <c r="M35" i="24" s="1"/>
  <c r="L35" i="24"/>
  <c r="B44" i="27" l="1"/>
  <c r="A43" i="27"/>
  <c r="L37" i="25"/>
  <c r="A38" i="25"/>
  <c r="B37" i="25"/>
  <c r="M37" i="25" s="1"/>
  <c r="F37" i="25"/>
  <c r="G36" i="25"/>
  <c r="A37" i="24"/>
  <c r="B36" i="24"/>
  <c r="M36" i="24" s="1"/>
  <c r="L36" i="24"/>
  <c r="G36" i="24"/>
  <c r="F37" i="24"/>
  <c r="B43" i="27" l="1"/>
  <c r="A42" i="27"/>
  <c r="G37" i="25"/>
  <c r="F38" i="25"/>
  <c r="L38" i="25"/>
  <c r="A39" i="25"/>
  <c r="B38" i="25"/>
  <c r="M38" i="25" s="1"/>
  <c r="G37" i="24"/>
  <c r="F38" i="24"/>
  <c r="L37" i="24"/>
  <c r="A38" i="24"/>
  <c r="B37" i="24"/>
  <c r="M37" i="24" s="1"/>
  <c r="B42" i="27" l="1"/>
  <c r="A41" i="27"/>
  <c r="L39" i="25"/>
  <c r="A40" i="25"/>
  <c r="B39" i="25"/>
  <c r="M39" i="25" s="1"/>
  <c r="G38" i="25"/>
  <c r="F39" i="25"/>
  <c r="A39" i="24"/>
  <c r="B38" i="24"/>
  <c r="M38" i="24" s="1"/>
  <c r="L38" i="24"/>
  <c r="G38" i="24"/>
  <c r="F39" i="24"/>
  <c r="B41" i="27" l="1"/>
  <c r="A40" i="27"/>
  <c r="G39" i="25"/>
  <c r="F40" i="25"/>
  <c r="L40" i="25"/>
  <c r="B40" i="25"/>
  <c r="M40" i="25" s="1"/>
  <c r="A40" i="24"/>
  <c r="B39" i="24"/>
  <c r="M39" i="24" s="1"/>
  <c r="L39" i="24"/>
  <c r="G39" i="24"/>
  <c r="F40" i="24"/>
  <c r="B40" i="27" l="1"/>
  <c r="A39" i="27"/>
  <c r="G40" i="25"/>
  <c r="A44" i="25"/>
  <c r="B40" i="24"/>
  <c r="M40" i="24" s="1"/>
  <c r="L40" i="24"/>
  <c r="A44" i="24"/>
  <c r="G40" i="24"/>
  <c r="B39" i="27" l="1"/>
  <c r="A38" i="27"/>
  <c r="A45" i="25"/>
  <c r="B44" i="25"/>
  <c r="M44" i="25" s="1"/>
  <c r="L44" i="25"/>
  <c r="L44" i="24"/>
  <c r="B44" i="24"/>
  <c r="M44" i="24" s="1"/>
  <c r="A45" i="24"/>
  <c r="B38" i="27" l="1"/>
  <c r="A37" i="27"/>
  <c r="L45" i="25"/>
  <c r="B45" i="25"/>
  <c r="M45" i="25" s="1"/>
  <c r="A46" i="25"/>
  <c r="A46" i="24"/>
  <c r="B45" i="24"/>
  <c r="M45" i="24" s="1"/>
  <c r="L45" i="24"/>
  <c r="B37" i="27" l="1"/>
  <c r="A36" i="27"/>
  <c r="B46" i="25"/>
  <c r="M46" i="25" s="1"/>
  <c r="A47" i="25"/>
  <c r="L46" i="25"/>
  <c r="L46" i="24"/>
  <c r="B46" i="24"/>
  <c r="M46" i="24" s="1"/>
  <c r="A47" i="24"/>
  <c r="B36" i="27" l="1"/>
  <c r="A35" i="27"/>
  <c r="B47" i="25"/>
  <c r="M47" i="25" s="1"/>
  <c r="A48" i="25"/>
  <c r="L47" i="25"/>
  <c r="A48" i="24"/>
  <c r="B47" i="24"/>
  <c r="M47" i="24" s="1"/>
  <c r="L47" i="24"/>
  <c r="A34" i="27" l="1"/>
  <c r="B35" i="27"/>
  <c r="A49" i="25"/>
  <c r="B48" i="25"/>
  <c r="M48" i="25" s="1"/>
  <c r="L48" i="25"/>
  <c r="L48" i="24"/>
  <c r="B48" i="24"/>
  <c r="M48" i="24" s="1"/>
  <c r="A49" i="24"/>
  <c r="A33" i="27" l="1"/>
  <c r="B34" i="27"/>
  <c r="A50" i="25"/>
  <c r="B49" i="25"/>
  <c r="M49" i="25" s="1"/>
  <c r="L49" i="25"/>
  <c r="A50" i="24"/>
  <c r="B49" i="24"/>
  <c r="M49" i="24" s="1"/>
  <c r="L49" i="24"/>
  <c r="A32" i="27" l="1"/>
  <c r="B33" i="27"/>
  <c r="L50" i="25"/>
  <c r="B50" i="25"/>
  <c r="M50" i="25" s="1"/>
  <c r="A51" i="25"/>
  <c r="L50" i="24"/>
  <c r="B50" i="24"/>
  <c r="M50" i="24" s="1"/>
  <c r="A51" i="24"/>
  <c r="A31" i="27" l="1"/>
  <c r="B32" i="27"/>
  <c r="A52" i="25"/>
  <c r="L51" i="25"/>
  <c r="B51" i="25"/>
  <c r="M51" i="25" s="1"/>
  <c r="A52" i="24"/>
  <c r="B51" i="24"/>
  <c r="M51" i="24" s="1"/>
  <c r="L51" i="24"/>
  <c r="A30" i="27" l="1"/>
  <c r="B31" i="27"/>
  <c r="A53" i="25"/>
  <c r="B52" i="25"/>
  <c r="M52" i="25" s="1"/>
  <c r="L52" i="25"/>
  <c r="L52" i="24"/>
  <c r="B52" i="24"/>
  <c r="M52" i="24" s="1"/>
  <c r="A53" i="24"/>
  <c r="A29" i="27" l="1"/>
  <c r="B30" i="27"/>
  <c r="A54" i="25"/>
  <c r="B53" i="25"/>
  <c r="M53" i="25" s="1"/>
  <c r="L53" i="25"/>
  <c r="A54" i="24"/>
  <c r="B53" i="24"/>
  <c r="M53" i="24" s="1"/>
  <c r="L53" i="24"/>
  <c r="A28" i="27" l="1"/>
  <c r="B29" i="27"/>
  <c r="L54" i="25"/>
  <c r="B54" i="25"/>
  <c r="M54" i="25" s="1"/>
  <c r="A55" i="25"/>
  <c r="L54" i="24"/>
  <c r="B54" i="24"/>
  <c r="M54" i="24" s="1"/>
  <c r="A55" i="24"/>
  <c r="B28" i="27" l="1"/>
  <c r="A27" i="27"/>
  <c r="A56" i="25"/>
  <c r="B55" i="25"/>
  <c r="M55" i="25" s="1"/>
  <c r="L55" i="25"/>
  <c r="A56" i="24"/>
  <c r="B55" i="24"/>
  <c r="M55" i="24" s="1"/>
  <c r="L55" i="24"/>
  <c r="B27" i="27" l="1"/>
  <c r="A26" i="27"/>
  <c r="A57" i="25"/>
  <c r="B56" i="25"/>
  <c r="M56" i="25" s="1"/>
  <c r="L56" i="25"/>
  <c r="L56" i="24"/>
  <c r="B56" i="24"/>
  <c r="M56" i="24" s="1"/>
  <c r="A57" i="24"/>
  <c r="B26" i="27" l="1"/>
  <c r="A25" i="27"/>
  <c r="A58" i="25"/>
  <c r="B57" i="25"/>
  <c r="M57" i="25" s="1"/>
  <c r="L57" i="25"/>
  <c r="A58" i="24"/>
  <c r="B57" i="24"/>
  <c r="M57" i="24" s="1"/>
  <c r="L57" i="24"/>
  <c r="B25" i="27" l="1"/>
  <c r="A24" i="27"/>
  <c r="L58" i="25"/>
  <c r="B58" i="25"/>
  <c r="M58" i="25" s="1"/>
  <c r="A59" i="25"/>
  <c r="L58" i="24"/>
  <c r="B58" i="24"/>
  <c r="M58" i="24" s="1"/>
  <c r="A59" i="24"/>
  <c r="B24" i="27" l="1"/>
  <c r="A23" i="27"/>
  <c r="A60" i="25"/>
  <c r="L59" i="25"/>
  <c r="B59" i="25"/>
  <c r="M59" i="25" s="1"/>
  <c r="A60" i="24"/>
  <c r="B59" i="24"/>
  <c r="M59" i="24" s="1"/>
  <c r="L59" i="24"/>
  <c r="B23" i="27" l="1"/>
  <c r="A22" i="27"/>
  <c r="A61" i="25"/>
  <c r="B60" i="25"/>
  <c r="M60" i="25" s="1"/>
  <c r="L60" i="25"/>
  <c r="L60" i="24"/>
  <c r="B60" i="24"/>
  <c r="M60" i="24" s="1"/>
  <c r="A61" i="24"/>
  <c r="B22" i="27" l="1"/>
  <c r="A21" i="27"/>
  <c r="A62" i="25"/>
  <c r="B61" i="25"/>
  <c r="M61" i="25" s="1"/>
  <c r="L61" i="25"/>
  <c r="A62" i="24"/>
  <c r="B61" i="24"/>
  <c r="M61" i="24" s="1"/>
  <c r="L61" i="24"/>
  <c r="B21" i="27" l="1"/>
  <c r="A20" i="27"/>
  <c r="L62" i="25"/>
  <c r="B62" i="25"/>
  <c r="M62" i="25" s="1"/>
  <c r="A63" i="25"/>
  <c r="L62" i="24"/>
  <c r="B62" i="24"/>
  <c r="M62" i="24" s="1"/>
  <c r="A63" i="24"/>
  <c r="B20" i="27" l="1"/>
  <c r="A19" i="27"/>
  <c r="A64" i="25"/>
  <c r="B63" i="25"/>
  <c r="M63" i="25" s="1"/>
  <c r="L63" i="25"/>
  <c r="A64" i="24"/>
  <c r="B63" i="24"/>
  <c r="M63" i="24" s="1"/>
  <c r="L63" i="24"/>
  <c r="B19" i="27" l="1"/>
  <c r="A18" i="27"/>
  <c r="A65" i="25"/>
  <c r="B64" i="25"/>
  <c r="M64" i="25" s="1"/>
  <c r="L64" i="25"/>
  <c r="A65" i="24"/>
  <c r="L64" i="24"/>
  <c r="B64" i="24"/>
  <c r="M64" i="24" s="1"/>
  <c r="B18" i="27" l="1"/>
  <c r="A17" i="27"/>
  <c r="A66" i="25"/>
  <c r="B65" i="25"/>
  <c r="M65" i="25" s="1"/>
  <c r="L65" i="25"/>
  <c r="A66" i="24"/>
  <c r="B65" i="24"/>
  <c r="M65" i="24" s="1"/>
  <c r="L65" i="24"/>
  <c r="B17" i="27" l="1"/>
  <c r="A16" i="27"/>
  <c r="L66" i="25"/>
  <c r="B66" i="25"/>
  <c r="M66" i="25" s="1"/>
  <c r="A67" i="25"/>
  <c r="L66" i="24"/>
  <c r="A67" i="24"/>
  <c r="B66" i="24"/>
  <c r="M66" i="24" s="1"/>
  <c r="B16" i="27" l="1"/>
  <c r="A15" i="27"/>
  <c r="A68" i="25"/>
  <c r="B67" i="25"/>
  <c r="M67" i="25" s="1"/>
  <c r="L67" i="25"/>
  <c r="A68" i="24"/>
  <c r="B67" i="24"/>
  <c r="M67" i="24" s="1"/>
  <c r="L67" i="24"/>
  <c r="B15" i="27" l="1"/>
  <c r="A14" i="27"/>
  <c r="A69" i="25"/>
  <c r="B68" i="25"/>
  <c r="M68" i="25" s="1"/>
  <c r="L68" i="25"/>
  <c r="A69" i="24"/>
  <c r="B68" i="24"/>
  <c r="M68" i="24" s="1"/>
  <c r="L68" i="24"/>
  <c r="B14" i="27" l="1"/>
  <c r="A13" i="27"/>
  <c r="A70" i="25"/>
  <c r="B69" i="25"/>
  <c r="M69" i="25" s="1"/>
  <c r="L69" i="25"/>
  <c r="A70" i="24"/>
  <c r="B69" i="24"/>
  <c r="M69" i="24" s="1"/>
  <c r="L69" i="24"/>
  <c r="B13" i="27" l="1"/>
  <c r="A12" i="27"/>
  <c r="L70" i="25"/>
  <c r="B70" i="25"/>
  <c r="M70" i="25" s="1"/>
  <c r="A71" i="25"/>
  <c r="L70" i="24"/>
  <c r="B70" i="24"/>
  <c r="M70" i="24" s="1"/>
  <c r="A71" i="24"/>
  <c r="B12" i="27" l="1"/>
  <c r="A11" i="27"/>
  <c r="A72" i="25"/>
  <c r="B71" i="25"/>
  <c r="M71" i="25" s="1"/>
  <c r="L71" i="25"/>
  <c r="A72" i="24"/>
  <c r="B71" i="24"/>
  <c r="M71" i="24" s="1"/>
  <c r="L71" i="24"/>
  <c r="B11" i="27" l="1"/>
  <c r="A10" i="27"/>
  <c r="B10" i="27" s="1"/>
  <c r="A73" i="25"/>
  <c r="B72" i="25"/>
  <c r="M72" i="25" s="1"/>
  <c r="L72" i="25"/>
  <c r="A73" i="24"/>
  <c r="B72" i="24"/>
  <c r="M72" i="24" s="1"/>
  <c r="L72" i="24"/>
  <c r="A74" i="25" l="1"/>
  <c r="B73" i="25"/>
  <c r="M73" i="25" s="1"/>
  <c r="L73" i="25"/>
  <c r="A74" i="24"/>
  <c r="B73" i="24"/>
  <c r="M73" i="24" s="1"/>
  <c r="L73" i="24"/>
  <c r="L74" i="25" l="1"/>
  <c r="B74" i="25"/>
  <c r="M74" i="25" s="1"/>
  <c r="F44" i="25"/>
  <c r="L74" i="24"/>
  <c r="F44" i="24"/>
  <c r="B74" i="24"/>
  <c r="M74" i="24" s="1"/>
  <c r="G44" i="25" l="1"/>
  <c r="F45" i="25"/>
  <c r="F45" i="24"/>
  <c r="G44" i="24"/>
  <c r="F46" i="25" l="1"/>
  <c r="G45" i="25"/>
  <c r="F46" i="24"/>
  <c r="G45" i="24"/>
  <c r="F47" i="25" l="1"/>
  <c r="G46" i="25"/>
  <c r="F47" i="24"/>
  <c r="G46" i="24"/>
  <c r="F48" i="25" l="1"/>
  <c r="G47" i="25"/>
  <c r="F48" i="24"/>
  <c r="G47" i="24"/>
  <c r="F49" i="25" l="1"/>
  <c r="G48" i="25"/>
  <c r="F49" i="24"/>
  <c r="G48" i="24"/>
  <c r="F50" i="25" l="1"/>
  <c r="G49" i="25"/>
  <c r="F50" i="24"/>
  <c r="G49" i="24"/>
  <c r="F51" i="25" l="1"/>
  <c r="G50" i="25"/>
  <c r="F51" i="24"/>
  <c r="G50" i="24"/>
  <c r="F52" i="25" l="1"/>
  <c r="G51" i="25"/>
  <c r="F52" i="24"/>
  <c r="G51" i="24"/>
  <c r="G52" i="25" l="1"/>
  <c r="F53" i="25"/>
  <c r="F53" i="24"/>
  <c r="G52" i="24"/>
  <c r="F54" i="25" l="1"/>
  <c r="G53" i="25"/>
  <c r="F54" i="24"/>
  <c r="G53" i="24"/>
  <c r="F55" i="25" l="1"/>
  <c r="G54" i="25"/>
  <c r="F55" i="24"/>
  <c r="G54" i="24"/>
  <c r="F56" i="25" l="1"/>
  <c r="G55" i="25"/>
  <c r="F56" i="24"/>
  <c r="G55" i="24"/>
  <c r="F57" i="25" l="1"/>
  <c r="G56" i="25"/>
  <c r="F57" i="24"/>
  <c r="G56" i="24"/>
  <c r="F58" i="25" l="1"/>
  <c r="G57" i="25"/>
  <c r="F58" i="24"/>
  <c r="G57" i="24"/>
  <c r="F59" i="25" l="1"/>
  <c r="G58" i="25"/>
  <c r="F59" i="24"/>
  <c r="G58" i="24"/>
  <c r="F60" i="25" l="1"/>
  <c r="G59" i="25"/>
  <c r="F60" i="24"/>
  <c r="G59" i="24"/>
  <c r="F61" i="25" l="1"/>
  <c r="G60" i="25"/>
  <c r="F61" i="24"/>
  <c r="G60" i="24"/>
  <c r="F62" i="25" l="1"/>
  <c r="G61" i="25"/>
  <c r="F62" i="24"/>
  <c r="G61" i="24"/>
  <c r="F63" i="25" l="1"/>
  <c r="G62" i="25"/>
  <c r="F63" i="24"/>
  <c r="G62" i="24"/>
  <c r="F64" i="25" l="1"/>
  <c r="G63" i="25"/>
  <c r="F64" i="24"/>
  <c r="G63" i="24"/>
  <c r="F65" i="25" l="1"/>
  <c r="G64" i="25"/>
  <c r="F65" i="24"/>
  <c r="G64" i="24"/>
  <c r="F66" i="25" l="1"/>
  <c r="G65" i="25"/>
  <c r="F66" i="24"/>
  <c r="G65" i="24"/>
  <c r="F67" i="25" l="1"/>
  <c r="G66" i="25"/>
  <c r="F67" i="24"/>
  <c r="G66" i="24"/>
  <c r="F68" i="25" l="1"/>
  <c r="G67" i="25"/>
  <c r="F68" i="24"/>
  <c r="G67" i="24"/>
  <c r="F69" i="25" l="1"/>
  <c r="G68" i="25"/>
  <c r="F69" i="24"/>
  <c r="G68" i="24"/>
  <c r="F70" i="25" l="1"/>
  <c r="G69" i="25"/>
  <c r="F70" i="24"/>
  <c r="G69" i="24"/>
  <c r="F71" i="25" l="1"/>
  <c r="G70" i="25"/>
  <c r="F71" i="24"/>
  <c r="G70" i="24"/>
  <c r="F72" i="25" l="1"/>
  <c r="G71" i="25"/>
  <c r="F72" i="24"/>
  <c r="G71" i="24"/>
  <c r="F73" i="25" l="1"/>
  <c r="G72" i="25"/>
  <c r="F73" i="24"/>
  <c r="G72" i="24"/>
  <c r="F74" i="25" l="1"/>
  <c r="G73" i="25"/>
  <c r="F74" i="24"/>
  <c r="G73" i="24"/>
  <c r="G74" i="25" l="1"/>
  <c r="A77" i="25"/>
  <c r="G74" i="24"/>
  <c r="A77" i="24"/>
  <c r="A78" i="25" l="1"/>
  <c r="B77" i="25"/>
  <c r="M77" i="25" s="1"/>
  <c r="L77" i="25"/>
  <c r="A78" i="24"/>
  <c r="B77" i="24"/>
  <c r="M77" i="24" s="1"/>
  <c r="L77" i="24"/>
  <c r="A79" i="25" l="1"/>
  <c r="B78" i="25"/>
  <c r="M78" i="25" s="1"/>
  <c r="L78" i="25"/>
  <c r="A79" i="24"/>
  <c r="B78" i="24"/>
  <c r="M78" i="24" s="1"/>
  <c r="L78" i="24"/>
  <c r="A80" i="25" l="1"/>
  <c r="B79" i="25"/>
  <c r="M79" i="25" s="1"/>
  <c r="L79" i="25"/>
  <c r="A80" i="24"/>
  <c r="B79" i="24"/>
  <c r="M79" i="24" s="1"/>
  <c r="L79" i="24"/>
  <c r="L80" i="25" l="1"/>
  <c r="B80" i="25"/>
  <c r="M80" i="25" s="1"/>
  <c r="A81" i="25"/>
  <c r="L80" i="24"/>
  <c r="B80" i="24"/>
  <c r="M80" i="24" s="1"/>
  <c r="A81" i="24"/>
  <c r="A82" i="25" l="1"/>
  <c r="L81" i="25"/>
  <c r="B81" i="25"/>
  <c r="M81" i="25" s="1"/>
  <c r="A82" i="24"/>
  <c r="B81" i="24"/>
  <c r="M81" i="24" s="1"/>
  <c r="L81" i="24"/>
  <c r="A83" i="25" l="1"/>
  <c r="B82" i="25"/>
  <c r="M82" i="25" s="1"/>
  <c r="L82" i="25"/>
  <c r="A83" i="24"/>
  <c r="B82" i="24"/>
  <c r="M82" i="24" s="1"/>
  <c r="L82" i="24"/>
  <c r="A84" i="25" l="1"/>
  <c r="B83" i="25"/>
  <c r="M83" i="25" s="1"/>
  <c r="L83" i="25"/>
  <c r="A84" i="24"/>
  <c r="B83" i="24"/>
  <c r="M83" i="24" s="1"/>
  <c r="L83" i="24"/>
  <c r="L84" i="25" l="1"/>
  <c r="B84" i="25"/>
  <c r="M84" i="25" s="1"/>
  <c r="A85" i="25"/>
  <c r="L84" i="24"/>
  <c r="A85" i="24"/>
  <c r="B84" i="24"/>
  <c r="M84" i="24" s="1"/>
  <c r="A86" i="25" l="1"/>
  <c r="L85" i="25"/>
  <c r="B85" i="25"/>
  <c r="M85" i="25" s="1"/>
  <c r="A86" i="24"/>
  <c r="B85" i="24"/>
  <c r="M85" i="24" s="1"/>
  <c r="L85" i="24"/>
  <c r="A87" i="25" l="1"/>
  <c r="B86" i="25"/>
  <c r="M86" i="25" s="1"/>
  <c r="L86" i="25"/>
  <c r="A87" i="24"/>
  <c r="B86" i="24"/>
  <c r="M86" i="24" s="1"/>
  <c r="L86" i="24"/>
  <c r="B87" i="25" l="1"/>
  <c r="M87" i="25" s="1"/>
  <c r="A88" i="25"/>
  <c r="L87" i="25"/>
  <c r="A88" i="24"/>
  <c r="B87" i="24"/>
  <c r="M87" i="24" s="1"/>
  <c r="L87" i="24"/>
  <c r="B88" i="25" l="1"/>
  <c r="M88" i="25" s="1"/>
  <c r="A89" i="25"/>
  <c r="L88" i="25"/>
  <c r="L88" i="24"/>
  <c r="B88" i="24"/>
  <c r="M88" i="24" s="1"/>
  <c r="A89" i="24"/>
  <c r="A90" i="25" l="1"/>
  <c r="B89" i="25"/>
  <c r="M89" i="25" s="1"/>
  <c r="L89" i="25"/>
  <c r="A90" i="24"/>
  <c r="B89" i="24"/>
  <c r="M89" i="24" s="1"/>
  <c r="L89" i="24"/>
  <c r="L90" i="25" l="1"/>
  <c r="A91" i="25"/>
  <c r="B90" i="25"/>
  <c r="M90" i="25" s="1"/>
  <c r="A91" i="24"/>
  <c r="B90" i="24"/>
  <c r="M90" i="24" s="1"/>
  <c r="L90" i="24"/>
  <c r="L91" i="25" l="1"/>
  <c r="A92" i="25"/>
  <c r="B91" i="25"/>
  <c r="M91" i="25" s="1"/>
  <c r="A92" i="24"/>
  <c r="B91" i="24"/>
  <c r="M91" i="24" s="1"/>
  <c r="L91" i="24"/>
  <c r="L92" i="25" l="1"/>
  <c r="A93" i="25"/>
  <c r="B92" i="25"/>
  <c r="M92" i="25" s="1"/>
  <c r="L92" i="24"/>
  <c r="A93" i="24"/>
  <c r="B92" i="24"/>
  <c r="M92" i="24" s="1"/>
  <c r="A94" i="25" l="1"/>
  <c r="B93" i="25"/>
  <c r="M93" i="25" s="1"/>
  <c r="L93" i="25"/>
  <c r="A94" i="24"/>
  <c r="B93" i="24"/>
  <c r="M93" i="24" s="1"/>
  <c r="L93" i="24"/>
  <c r="L94" i="25" l="1"/>
  <c r="B94" i="25"/>
  <c r="M94" i="25" s="1"/>
  <c r="A95" i="25"/>
  <c r="A95" i="24"/>
  <c r="B94" i="24"/>
  <c r="M94" i="24" s="1"/>
  <c r="L94" i="24"/>
  <c r="B95" i="25" l="1"/>
  <c r="M95" i="25" s="1"/>
  <c r="A96" i="25"/>
  <c r="L95" i="25"/>
  <c r="A96" i="24"/>
  <c r="B95" i="24"/>
  <c r="M95" i="24" s="1"/>
  <c r="L95" i="24"/>
  <c r="B96" i="25" l="1"/>
  <c r="M96" i="25" s="1"/>
  <c r="A97" i="25"/>
  <c r="L96" i="25"/>
  <c r="L96" i="24"/>
  <c r="B96" i="24"/>
  <c r="M96" i="24" s="1"/>
  <c r="A97" i="24"/>
  <c r="A98" i="25" l="1"/>
  <c r="B97" i="25"/>
  <c r="M97" i="25" s="1"/>
  <c r="L97" i="25"/>
  <c r="A98" i="24"/>
  <c r="B97" i="24"/>
  <c r="M97" i="24" s="1"/>
  <c r="L97" i="24"/>
  <c r="L98" i="25" l="1"/>
  <c r="A99" i="25"/>
  <c r="B98" i="25"/>
  <c r="M98" i="25" s="1"/>
  <c r="A99" i="24"/>
  <c r="B98" i="24"/>
  <c r="M98" i="24" s="1"/>
  <c r="L98" i="24"/>
  <c r="L99" i="25" l="1"/>
  <c r="A100" i="25"/>
  <c r="B99" i="25"/>
  <c r="M99" i="25" s="1"/>
  <c r="B99" i="24"/>
  <c r="M99" i="24" s="1"/>
  <c r="A100" i="24"/>
  <c r="L99" i="24"/>
  <c r="L100" i="25" l="1"/>
  <c r="A101" i="25"/>
  <c r="B100" i="25"/>
  <c r="M100" i="25" s="1"/>
  <c r="A101" i="24"/>
  <c r="B100" i="24"/>
  <c r="M100" i="24" s="1"/>
  <c r="L100" i="24"/>
  <c r="A102" i="25" l="1"/>
  <c r="B101" i="25"/>
  <c r="M101" i="25" s="1"/>
  <c r="L101" i="25"/>
  <c r="A102" i="24"/>
  <c r="B101" i="24"/>
  <c r="M101" i="24" s="1"/>
  <c r="L101" i="24"/>
  <c r="L102" i="25" l="1"/>
  <c r="B102" i="25"/>
  <c r="M102" i="25" s="1"/>
  <c r="A103" i="25"/>
  <c r="L102" i="24"/>
  <c r="A103" i="24"/>
  <c r="B102" i="24"/>
  <c r="M102" i="24" s="1"/>
  <c r="B103" i="25" l="1"/>
  <c r="M103" i="25" s="1"/>
  <c r="A104" i="25"/>
  <c r="L103" i="25"/>
  <c r="B103" i="24"/>
  <c r="M103" i="24" s="1"/>
  <c r="A104" i="24"/>
  <c r="L103" i="24"/>
  <c r="B104" i="25" l="1"/>
  <c r="M104" i="25" s="1"/>
  <c r="A105" i="25"/>
  <c r="L104" i="25"/>
  <c r="A105" i="24"/>
  <c r="B104" i="24"/>
  <c r="M104" i="24" s="1"/>
  <c r="L104" i="24"/>
  <c r="A106" i="25" l="1"/>
  <c r="B105" i="25"/>
  <c r="M105" i="25" s="1"/>
  <c r="L105" i="25"/>
  <c r="A106" i="24"/>
  <c r="B105" i="24"/>
  <c r="M105" i="24" s="1"/>
  <c r="L105" i="24"/>
  <c r="L106" i="25" l="1"/>
  <c r="A107" i="25"/>
  <c r="B106" i="25"/>
  <c r="M106" i="25" s="1"/>
  <c r="A107" i="24"/>
  <c r="B106" i="24"/>
  <c r="M106" i="24" s="1"/>
  <c r="L106" i="24"/>
  <c r="L107" i="25" l="1"/>
  <c r="F77" i="25"/>
  <c r="B107" i="25"/>
  <c r="M107" i="25" s="1"/>
  <c r="L107" i="24"/>
  <c r="B107" i="24"/>
  <c r="M107" i="24" s="1"/>
  <c r="F77" i="24"/>
  <c r="F78" i="25" l="1"/>
  <c r="G77" i="25"/>
  <c r="F78" i="24"/>
  <c r="G77" i="24"/>
  <c r="F79" i="25" l="1"/>
  <c r="G78" i="25"/>
  <c r="F79" i="24"/>
  <c r="G78" i="24"/>
  <c r="F80" i="25" l="1"/>
  <c r="G79" i="25"/>
  <c r="F80" i="24"/>
  <c r="G79" i="24"/>
  <c r="F81" i="25" l="1"/>
  <c r="G80" i="25"/>
  <c r="F81" i="24"/>
  <c r="G80" i="24"/>
  <c r="F82" i="25" l="1"/>
  <c r="G81" i="25"/>
  <c r="F82" i="24"/>
  <c r="G81" i="24"/>
  <c r="F83" i="25" l="1"/>
  <c r="G82" i="25"/>
  <c r="F83" i="24"/>
  <c r="G82" i="24"/>
  <c r="F84" i="25" l="1"/>
  <c r="G83" i="25"/>
  <c r="F84" i="24"/>
  <c r="G83" i="24"/>
  <c r="F85" i="25" l="1"/>
  <c r="G84" i="25"/>
  <c r="F85" i="24"/>
  <c r="G84" i="24"/>
  <c r="F86" i="25" l="1"/>
  <c r="G85" i="25"/>
  <c r="F86" i="24"/>
  <c r="G85" i="24"/>
  <c r="F87" i="25" l="1"/>
  <c r="G86" i="25"/>
  <c r="F87" i="24"/>
  <c r="G86" i="24"/>
  <c r="F88" i="25" l="1"/>
  <c r="G87" i="25"/>
  <c r="F88" i="24"/>
  <c r="G87" i="24"/>
  <c r="F89" i="25" l="1"/>
  <c r="G88" i="25"/>
  <c r="F89" i="24"/>
  <c r="G88" i="24"/>
  <c r="F90" i="25" l="1"/>
  <c r="G89" i="25"/>
  <c r="F90" i="24"/>
  <c r="G89" i="24"/>
  <c r="G90" i="25" l="1"/>
  <c r="F91" i="25"/>
  <c r="F91" i="24"/>
  <c r="G90" i="24"/>
  <c r="F92" i="25" l="1"/>
  <c r="G91" i="25"/>
  <c r="F92" i="24"/>
  <c r="G91" i="24"/>
  <c r="G92" i="25" l="1"/>
  <c r="F93" i="25"/>
  <c r="F93" i="24"/>
  <c r="G92" i="24"/>
  <c r="G93" i="25" l="1"/>
  <c r="F94" i="25"/>
  <c r="F94" i="24"/>
  <c r="G93" i="24"/>
  <c r="F95" i="25" l="1"/>
  <c r="G94" i="25"/>
  <c r="F95" i="24"/>
  <c r="G94" i="24"/>
  <c r="F96" i="25" l="1"/>
  <c r="G95" i="25"/>
  <c r="F96" i="24"/>
  <c r="G95" i="24"/>
  <c r="F97" i="25" l="1"/>
  <c r="G96" i="25"/>
  <c r="F97" i="24"/>
  <c r="G96" i="24"/>
  <c r="F98" i="25" l="1"/>
  <c r="G97" i="25"/>
  <c r="F98" i="24"/>
  <c r="G97" i="24"/>
  <c r="G98" i="25" l="1"/>
  <c r="F99" i="25"/>
  <c r="F99" i="24"/>
  <c r="G98" i="24"/>
  <c r="F100" i="25" l="1"/>
  <c r="G99" i="25"/>
  <c r="F100" i="24"/>
  <c r="G99" i="24"/>
  <c r="G100" i="25" l="1"/>
  <c r="F101" i="25"/>
  <c r="F101" i="24"/>
  <c r="G100" i="24"/>
  <c r="G101" i="25" l="1"/>
  <c r="F102" i="25"/>
  <c r="F102" i="24"/>
  <c r="G101" i="24"/>
  <c r="G102" i="25" l="1"/>
  <c r="F103" i="25"/>
  <c r="F103" i="24"/>
  <c r="G102" i="24"/>
  <c r="F104" i="25" l="1"/>
  <c r="G103" i="25"/>
  <c r="F104" i="24"/>
  <c r="G103" i="24"/>
  <c r="F105" i="25" l="1"/>
  <c r="G104" i="25"/>
  <c r="F105" i="24"/>
  <c r="G104" i="24"/>
  <c r="F106" i="25" l="1"/>
  <c r="G105" i="25"/>
  <c r="F106" i="24"/>
  <c r="G105" i="24"/>
  <c r="G106" i="25" l="1"/>
  <c r="F107" i="25"/>
  <c r="F107" i="24"/>
  <c r="G106" i="24"/>
  <c r="G107" i="25" l="1"/>
  <c r="A110" i="25"/>
  <c r="G107" i="24"/>
  <c r="A110" i="24"/>
  <c r="L110" i="25" l="1"/>
  <c r="A111" i="25"/>
  <c r="B110" i="25"/>
  <c r="M110" i="25" s="1"/>
  <c r="A111" i="24"/>
  <c r="B110" i="24"/>
  <c r="M110" i="24" s="1"/>
  <c r="L110" i="24"/>
  <c r="A112" i="25" l="1"/>
  <c r="B111" i="25"/>
  <c r="M111" i="25" s="1"/>
  <c r="L111" i="25"/>
  <c r="A112" i="24"/>
  <c r="B111" i="24"/>
  <c r="M111" i="24" s="1"/>
  <c r="L111" i="24"/>
  <c r="L112" i="25" l="1"/>
  <c r="B112" i="25"/>
  <c r="M112" i="25" s="1"/>
  <c r="A113" i="25"/>
  <c r="A113" i="24"/>
  <c r="B112" i="24"/>
  <c r="M112" i="24" s="1"/>
  <c r="L112" i="24"/>
  <c r="B113" i="25" l="1"/>
  <c r="M113" i="25" s="1"/>
  <c r="A114" i="25"/>
  <c r="L113" i="25"/>
  <c r="L113" i="24"/>
  <c r="A114" i="24"/>
  <c r="B113" i="24"/>
  <c r="M113" i="24" s="1"/>
  <c r="B114" i="25" l="1"/>
  <c r="M114" i="25" s="1"/>
  <c r="A115" i="25"/>
  <c r="L114" i="25"/>
  <c r="A115" i="24"/>
  <c r="B114" i="24"/>
  <c r="M114" i="24" s="1"/>
  <c r="L114" i="24"/>
  <c r="A116" i="25" l="1"/>
  <c r="B115" i="25"/>
  <c r="M115" i="25" s="1"/>
  <c r="L115" i="25"/>
  <c r="A116" i="24"/>
  <c r="B115" i="24"/>
  <c r="M115" i="24" s="1"/>
  <c r="L115" i="24"/>
  <c r="L116" i="25" l="1"/>
  <c r="A117" i="25"/>
  <c r="B116" i="25"/>
  <c r="M116" i="25" s="1"/>
  <c r="A117" i="24"/>
  <c r="B116" i="24"/>
  <c r="M116" i="24" s="1"/>
  <c r="L116" i="24"/>
  <c r="L117" i="25" l="1"/>
  <c r="A118" i="25"/>
  <c r="B117" i="25"/>
  <c r="M117" i="25" s="1"/>
  <c r="L117" i="24"/>
  <c r="A118" i="24"/>
  <c r="B117" i="24"/>
  <c r="M117" i="24" s="1"/>
  <c r="L118" i="25" l="1"/>
  <c r="A119" i="25"/>
  <c r="B118" i="25"/>
  <c r="M118" i="25" s="1"/>
  <c r="A119" i="24"/>
  <c r="B118" i="24"/>
  <c r="M118" i="24" s="1"/>
  <c r="L118" i="24"/>
  <c r="A120" i="25" l="1"/>
  <c r="B119" i="25"/>
  <c r="M119" i="25" s="1"/>
  <c r="L119" i="25"/>
  <c r="A120" i="24"/>
  <c r="B119" i="24"/>
  <c r="M119" i="24" s="1"/>
  <c r="L119" i="24"/>
  <c r="L120" i="25" l="1"/>
  <c r="B120" i="25"/>
  <c r="M120" i="25" s="1"/>
  <c r="A121" i="25"/>
  <c r="A121" i="24"/>
  <c r="B120" i="24"/>
  <c r="M120" i="24" s="1"/>
  <c r="L120" i="24"/>
  <c r="B121" i="25" l="1"/>
  <c r="M121" i="25" s="1"/>
  <c r="A122" i="25"/>
  <c r="L121" i="25"/>
  <c r="L121" i="24"/>
  <c r="A122" i="24"/>
  <c r="B121" i="24"/>
  <c r="M121" i="24" s="1"/>
  <c r="B122" i="25" l="1"/>
  <c r="M122" i="25" s="1"/>
  <c r="A123" i="25"/>
  <c r="L122" i="25"/>
  <c r="A123" i="24"/>
  <c r="B122" i="24"/>
  <c r="M122" i="24" s="1"/>
  <c r="L122" i="24"/>
  <c r="A124" i="25" l="1"/>
  <c r="B123" i="25"/>
  <c r="M123" i="25" s="1"/>
  <c r="L123" i="25"/>
  <c r="A124" i="24"/>
  <c r="B123" i="24"/>
  <c r="M123" i="24" s="1"/>
  <c r="L123" i="24"/>
  <c r="L124" i="25" l="1"/>
  <c r="A125" i="25"/>
  <c r="B124" i="25"/>
  <c r="M124" i="25" s="1"/>
  <c r="A125" i="24"/>
  <c r="B124" i="24"/>
  <c r="M124" i="24" s="1"/>
  <c r="L124" i="24"/>
  <c r="L125" i="25" l="1"/>
  <c r="A126" i="25"/>
  <c r="B125" i="25"/>
  <c r="M125" i="25" s="1"/>
  <c r="L125" i="24"/>
  <c r="A126" i="24"/>
  <c r="B125" i="24"/>
  <c r="M125" i="24" s="1"/>
  <c r="L126" i="25" l="1"/>
  <c r="A127" i="25"/>
  <c r="B126" i="25"/>
  <c r="M126" i="25" s="1"/>
  <c r="A127" i="24"/>
  <c r="B126" i="24"/>
  <c r="M126" i="24" s="1"/>
  <c r="L126" i="24"/>
  <c r="A128" i="25" l="1"/>
  <c r="B127" i="25"/>
  <c r="M127" i="25" s="1"/>
  <c r="L127" i="25"/>
  <c r="A128" i="24"/>
  <c r="B127" i="24"/>
  <c r="M127" i="24" s="1"/>
  <c r="L127" i="24"/>
  <c r="L128" i="25" l="1"/>
  <c r="B128" i="25"/>
  <c r="M128" i="25" s="1"/>
  <c r="A129" i="25"/>
  <c r="A129" i="24"/>
  <c r="B128" i="24"/>
  <c r="M128" i="24" s="1"/>
  <c r="L128" i="24"/>
  <c r="B129" i="25" l="1"/>
  <c r="M129" i="25" s="1"/>
  <c r="A130" i="25"/>
  <c r="L129" i="25"/>
  <c r="L129" i="24"/>
  <c r="A130" i="24"/>
  <c r="B129" i="24"/>
  <c r="M129" i="24" s="1"/>
  <c r="B130" i="25" l="1"/>
  <c r="M130" i="25" s="1"/>
  <c r="A131" i="25"/>
  <c r="L130" i="25"/>
  <c r="A131" i="24"/>
  <c r="B130" i="24"/>
  <c r="M130" i="24" s="1"/>
  <c r="L130" i="24"/>
  <c r="A132" i="25" l="1"/>
  <c r="B131" i="25"/>
  <c r="M131" i="25" s="1"/>
  <c r="L131" i="25"/>
  <c r="A132" i="24"/>
  <c r="B131" i="24"/>
  <c r="M131" i="24" s="1"/>
  <c r="L131" i="24"/>
  <c r="L132" i="25" l="1"/>
  <c r="A133" i="25"/>
  <c r="B132" i="25"/>
  <c r="M132" i="25" s="1"/>
  <c r="A133" i="24"/>
  <c r="B132" i="24"/>
  <c r="M132" i="24" s="1"/>
  <c r="L132" i="24"/>
  <c r="L133" i="25" l="1"/>
  <c r="A134" i="25"/>
  <c r="B133" i="25"/>
  <c r="M133" i="25" s="1"/>
  <c r="L133" i="24"/>
  <c r="A134" i="24"/>
  <c r="B133" i="24"/>
  <c r="M133" i="24" s="1"/>
  <c r="L134" i="25" l="1"/>
  <c r="A135" i="25"/>
  <c r="B134" i="25"/>
  <c r="M134" i="25" s="1"/>
  <c r="A135" i="24"/>
  <c r="B134" i="24"/>
  <c r="M134" i="24" s="1"/>
  <c r="L134" i="24"/>
  <c r="A136" i="25" l="1"/>
  <c r="B135" i="25"/>
  <c r="M135" i="25" s="1"/>
  <c r="L135" i="25"/>
  <c r="A136" i="24"/>
  <c r="B135" i="24"/>
  <c r="M135" i="24" s="1"/>
  <c r="L135" i="24"/>
  <c r="L136" i="25" l="1"/>
  <c r="B136" i="25"/>
  <c r="M136" i="25" s="1"/>
  <c r="A137" i="25"/>
  <c r="A137" i="24"/>
  <c r="B136" i="24"/>
  <c r="M136" i="24" s="1"/>
  <c r="L136" i="24"/>
  <c r="B137" i="25" l="1"/>
  <c r="M137" i="25" s="1"/>
  <c r="A138" i="25"/>
  <c r="L137" i="25"/>
  <c r="L137" i="24"/>
  <c r="A138" i="24"/>
  <c r="B137" i="24"/>
  <c r="M137" i="24" s="1"/>
  <c r="B138" i="25" l="1"/>
  <c r="M138" i="25" s="1"/>
  <c r="A139" i="25"/>
  <c r="L138" i="25"/>
  <c r="A139" i="24"/>
  <c r="B138" i="24"/>
  <c r="M138" i="24" s="1"/>
  <c r="L138" i="24"/>
  <c r="A140" i="25" l="1"/>
  <c r="B139" i="25"/>
  <c r="M139" i="25" s="1"/>
  <c r="L139" i="25"/>
  <c r="A140" i="24"/>
  <c r="B139" i="24"/>
  <c r="M139" i="24" s="1"/>
  <c r="L139" i="24"/>
  <c r="L140" i="25" l="1"/>
  <c r="F110" i="25"/>
  <c r="B140" i="25"/>
  <c r="M140" i="25" s="1"/>
  <c r="B140" i="24"/>
  <c r="M140" i="24" s="1"/>
  <c r="L140" i="24"/>
  <c r="F110" i="24"/>
  <c r="G110" i="25" l="1"/>
  <c r="F111" i="25"/>
  <c r="F111" i="24"/>
  <c r="G110" i="24"/>
  <c r="G111" i="25" l="1"/>
  <c r="F112" i="25"/>
  <c r="F112" i="24"/>
  <c r="G111" i="24"/>
  <c r="F113" i="25" l="1"/>
  <c r="G112" i="25"/>
  <c r="F113" i="24"/>
  <c r="G112" i="24"/>
  <c r="F114" i="25" l="1"/>
  <c r="G113" i="25"/>
  <c r="F114" i="24"/>
  <c r="G113" i="24"/>
  <c r="F115" i="25" l="1"/>
  <c r="G114" i="25"/>
  <c r="F115" i="24"/>
  <c r="G114" i="24"/>
  <c r="F116" i="25" l="1"/>
  <c r="G115" i="25"/>
  <c r="F116" i="24"/>
  <c r="G115" i="24"/>
  <c r="G116" i="25" l="1"/>
  <c r="F117" i="25"/>
  <c r="F117" i="24"/>
  <c r="G116" i="24"/>
  <c r="F118" i="25" l="1"/>
  <c r="G117" i="25"/>
  <c r="F118" i="24"/>
  <c r="G117" i="24"/>
  <c r="G118" i="25" l="1"/>
  <c r="F119" i="25"/>
  <c r="F119" i="24"/>
  <c r="G118" i="24"/>
  <c r="G119" i="25" l="1"/>
  <c r="F120" i="25"/>
  <c r="F120" i="24"/>
  <c r="G119" i="24"/>
  <c r="G120" i="25" l="1"/>
  <c r="F121" i="25"/>
  <c r="F121" i="24"/>
  <c r="G120" i="24"/>
  <c r="F122" i="25" l="1"/>
  <c r="G121" i="25"/>
  <c r="F122" i="24"/>
  <c r="G121" i="24"/>
  <c r="F123" i="25" l="1"/>
  <c r="G122" i="25"/>
  <c r="F123" i="24"/>
  <c r="G122" i="24"/>
  <c r="F124" i="25" l="1"/>
  <c r="G123" i="25"/>
  <c r="F124" i="24"/>
  <c r="G123" i="24"/>
  <c r="G124" i="25" l="1"/>
  <c r="F125" i="25"/>
  <c r="F125" i="24"/>
  <c r="G124" i="24"/>
  <c r="F126" i="25" l="1"/>
  <c r="G125" i="25"/>
  <c r="F126" i="24"/>
  <c r="G125" i="24"/>
  <c r="G126" i="25" l="1"/>
  <c r="F127" i="25"/>
  <c r="F127" i="24"/>
  <c r="G126" i="24"/>
  <c r="G127" i="25" l="1"/>
  <c r="F128" i="25"/>
  <c r="F128" i="24"/>
  <c r="G127" i="24"/>
  <c r="F129" i="25" l="1"/>
  <c r="G128" i="25"/>
  <c r="F129" i="24"/>
  <c r="G128" i="24"/>
  <c r="F130" i="25" l="1"/>
  <c r="G129" i="25"/>
  <c r="F130" i="24"/>
  <c r="G129" i="24"/>
  <c r="F131" i="25" l="1"/>
  <c r="G130" i="25"/>
  <c r="F131" i="24"/>
  <c r="G130" i="24"/>
  <c r="F132" i="25" l="1"/>
  <c r="G131" i="25"/>
  <c r="F132" i="24"/>
  <c r="G131" i="24"/>
  <c r="G132" i="25" l="1"/>
  <c r="F133" i="25"/>
  <c r="F133" i="24"/>
  <c r="G132" i="24"/>
  <c r="F134" i="25" l="1"/>
  <c r="G133" i="25"/>
  <c r="F134" i="24"/>
  <c r="G133" i="24"/>
  <c r="G134" i="25" l="1"/>
  <c r="F135" i="25"/>
  <c r="F135" i="24"/>
  <c r="G134" i="24"/>
  <c r="G135" i="25" l="1"/>
  <c r="F136" i="25"/>
  <c r="F136" i="24"/>
  <c r="G135" i="24"/>
  <c r="G136" i="25" l="1"/>
  <c r="F137" i="25"/>
  <c r="F137" i="24"/>
  <c r="G136" i="24"/>
  <c r="F138" i="25" l="1"/>
  <c r="G137" i="25"/>
  <c r="F138" i="24"/>
  <c r="G137" i="24"/>
  <c r="F139" i="25" l="1"/>
  <c r="G138" i="25"/>
  <c r="F139" i="24"/>
  <c r="G138" i="24"/>
  <c r="F140" i="25" l="1"/>
  <c r="G139" i="25"/>
  <c r="F140" i="24"/>
  <c r="G139" i="24"/>
  <c r="G140" i="25" l="1"/>
  <c r="A143" i="25"/>
  <c r="A143" i="24"/>
  <c r="G140" i="24"/>
  <c r="L143" i="25" l="1"/>
  <c r="A144" i="25"/>
  <c r="B143" i="25"/>
  <c r="M143" i="25" s="1"/>
  <c r="L143" i="24"/>
  <c r="A144" i="24"/>
  <c r="B143" i="24"/>
  <c r="M143" i="24" s="1"/>
  <c r="A145" i="25" l="1"/>
  <c r="L144" i="25"/>
  <c r="B144" i="25"/>
  <c r="M144" i="25" s="1"/>
  <c r="A145" i="24"/>
  <c r="B144" i="24"/>
  <c r="M144" i="24" s="1"/>
  <c r="L144" i="24"/>
  <c r="A146" i="25" l="1"/>
  <c r="B145" i="25"/>
  <c r="M145" i="25" s="1"/>
  <c r="L145" i="25"/>
  <c r="A146" i="24"/>
  <c r="B145" i="24"/>
  <c r="M145" i="24" s="1"/>
  <c r="L145" i="24"/>
  <c r="A147" i="25" l="1"/>
  <c r="B146" i="25"/>
  <c r="M146" i="25" s="1"/>
  <c r="L146" i="25"/>
  <c r="A147" i="24"/>
  <c r="B146" i="24"/>
  <c r="M146" i="24" s="1"/>
  <c r="L146" i="24"/>
  <c r="L147" i="25" l="1"/>
  <c r="B147" i="25"/>
  <c r="M147" i="25" s="1"/>
  <c r="A148" i="25"/>
  <c r="L147" i="24"/>
  <c r="A148" i="24"/>
  <c r="B147" i="24"/>
  <c r="M147" i="24" s="1"/>
  <c r="A149" i="25" l="1"/>
  <c r="L148" i="25"/>
  <c r="B148" i="25"/>
  <c r="M148" i="25" s="1"/>
  <c r="A149" i="24"/>
  <c r="B148" i="24"/>
  <c r="M148" i="24" s="1"/>
  <c r="L148" i="24"/>
  <c r="A150" i="25" l="1"/>
  <c r="B149" i="25"/>
  <c r="M149" i="25" s="1"/>
  <c r="L149" i="25"/>
  <c r="A150" i="24"/>
  <c r="B149" i="24"/>
  <c r="M149" i="24" s="1"/>
  <c r="L149" i="24"/>
  <c r="A151" i="25" l="1"/>
  <c r="B150" i="25"/>
  <c r="M150" i="25" s="1"/>
  <c r="L150" i="25"/>
  <c r="A151" i="24"/>
  <c r="B150" i="24"/>
  <c r="M150" i="24" s="1"/>
  <c r="L150" i="24"/>
  <c r="L151" i="25" l="1"/>
  <c r="B151" i="25"/>
  <c r="M151" i="25" s="1"/>
  <c r="A152" i="25"/>
  <c r="L151" i="24"/>
  <c r="A152" i="24"/>
  <c r="B151" i="24"/>
  <c r="M151" i="24" s="1"/>
  <c r="A153" i="25" l="1"/>
  <c r="L152" i="25"/>
  <c r="B152" i="25"/>
  <c r="M152" i="25" s="1"/>
  <c r="A153" i="24"/>
  <c r="B152" i="24"/>
  <c r="M152" i="24" s="1"/>
  <c r="L152" i="24"/>
  <c r="A154" i="25" l="1"/>
  <c r="B153" i="25"/>
  <c r="M153" i="25" s="1"/>
  <c r="L153" i="25"/>
  <c r="A154" i="24"/>
  <c r="B153" i="24"/>
  <c r="M153" i="24" s="1"/>
  <c r="L153" i="24"/>
  <c r="A155" i="25" l="1"/>
  <c r="B154" i="25"/>
  <c r="M154" i="25" s="1"/>
  <c r="L154" i="25"/>
  <c r="A155" i="24"/>
  <c r="B154" i="24"/>
  <c r="M154" i="24" s="1"/>
  <c r="L154" i="24"/>
  <c r="L155" i="25" l="1"/>
  <c r="B155" i="25"/>
  <c r="M155" i="25" s="1"/>
  <c r="A156" i="25"/>
  <c r="L155" i="24"/>
  <c r="A156" i="24"/>
  <c r="B155" i="24"/>
  <c r="M155" i="24" s="1"/>
  <c r="A157" i="25" l="1"/>
  <c r="L156" i="25"/>
  <c r="B156" i="25"/>
  <c r="M156" i="25" s="1"/>
  <c r="A157" i="24"/>
  <c r="B156" i="24"/>
  <c r="M156" i="24" s="1"/>
  <c r="L156" i="24"/>
  <c r="A158" i="25" l="1"/>
  <c r="B157" i="25"/>
  <c r="M157" i="25" s="1"/>
  <c r="L157" i="25"/>
  <c r="A158" i="24"/>
  <c r="B157" i="24"/>
  <c r="M157" i="24" s="1"/>
  <c r="L157" i="24"/>
  <c r="A159" i="25" l="1"/>
  <c r="B158" i="25"/>
  <c r="M158" i="25" s="1"/>
  <c r="L158" i="25"/>
  <c r="B158" i="24"/>
  <c r="M158" i="24" s="1"/>
  <c r="A159" i="24"/>
  <c r="L158" i="24"/>
  <c r="L159" i="25" l="1"/>
  <c r="B159" i="25"/>
  <c r="M159" i="25" s="1"/>
  <c r="A160" i="25"/>
  <c r="A160" i="24"/>
  <c r="B159" i="24"/>
  <c r="M159" i="24" s="1"/>
  <c r="L159" i="24"/>
  <c r="A161" i="25" l="1"/>
  <c r="L160" i="25"/>
  <c r="B160" i="25"/>
  <c r="M160" i="25" s="1"/>
  <c r="A161" i="24"/>
  <c r="B160" i="24"/>
  <c r="M160" i="24" s="1"/>
  <c r="L160" i="24"/>
  <c r="A162" i="25" l="1"/>
  <c r="B161" i="25"/>
  <c r="M161" i="25" s="1"/>
  <c r="L161" i="25"/>
  <c r="L161" i="24"/>
  <c r="A162" i="24"/>
  <c r="B161" i="24"/>
  <c r="M161" i="24" s="1"/>
  <c r="A163" i="25" l="1"/>
  <c r="B162" i="25"/>
  <c r="M162" i="25" s="1"/>
  <c r="L162" i="25"/>
  <c r="A163" i="24"/>
  <c r="B162" i="24"/>
  <c r="M162" i="24" s="1"/>
  <c r="L162" i="24"/>
  <c r="L163" i="25" l="1"/>
  <c r="B163" i="25"/>
  <c r="M163" i="25" s="1"/>
  <c r="A164" i="25"/>
  <c r="A164" i="24"/>
  <c r="B163" i="24"/>
  <c r="M163" i="24" s="1"/>
  <c r="L163" i="24"/>
  <c r="A165" i="25" l="1"/>
  <c r="L164" i="25"/>
  <c r="B164" i="25"/>
  <c r="M164" i="25" s="1"/>
  <c r="A165" i="24"/>
  <c r="B164" i="24"/>
  <c r="M164" i="24" s="1"/>
  <c r="L164" i="24"/>
  <c r="A166" i="25" l="1"/>
  <c r="B165" i="25"/>
  <c r="M165" i="25" s="1"/>
  <c r="L165" i="25"/>
  <c r="L165" i="24"/>
  <c r="A166" i="24"/>
  <c r="B165" i="24"/>
  <c r="M165" i="24" s="1"/>
  <c r="A167" i="25" l="1"/>
  <c r="B166" i="25"/>
  <c r="M166" i="25" s="1"/>
  <c r="L166" i="25"/>
  <c r="A167" i="24"/>
  <c r="B166" i="24"/>
  <c r="M166" i="24" s="1"/>
  <c r="L166" i="24"/>
  <c r="L167" i="25" l="1"/>
  <c r="B167" i="25"/>
  <c r="M167" i="25" s="1"/>
  <c r="A168" i="25"/>
  <c r="A168" i="24"/>
  <c r="B167" i="24"/>
  <c r="M167" i="24" s="1"/>
  <c r="L167" i="24"/>
  <c r="A169" i="25" l="1"/>
  <c r="L168" i="25"/>
  <c r="B168" i="25"/>
  <c r="M168" i="25" s="1"/>
  <c r="A169" i="24"/>
  <c r="B168" i="24"/>
  <c r="M168" i="24" s="1"/>
  <c r="L168" i="24"/>
  <c r="A170" i="25" l="1"/>
  <c r="B169" i="25"/>
  <c r="M169" i="25" s="1"/>
  <c r="L169" i="25"/>
  <c r="L169" i="24"/>
  <c r="A170" i="24"/>
  <c r="B169" i="24"/>
  <c r="M169" i="24" s="1"/>
  <c r="A171" i="25" l="1"/>
  <c r="B170" i="25"/>
  <c r="M170" i="25" s="1"/>
  <c r="L170" i="25"/>
  <c r="A171" i="24"/>
  <c r="B170" i="24"/>
  <c r="M170" i="24" s="1"/>
  <c r="L170" i="24"/>
  <c r="L171" i="25" l="1"/>
  <c r="B171" i="25"/>
  <c r="M171" i="25" s="1"/>
  <c r="A172" i="25"/>
  <c r="A172" i="24"/>
  <c r="B171" i="24"/>
  <c r="M171" i="24" s="1"/>
  <c r="L171" i="24"/>
  <c r="A173" i="25" l="1"/>
  <c r="L172" i="25"/>
  <c r="B172" i="25"/>
  <c r="M172" i="25" s="1"/>
  <c r="A173" i="24"/>
  <c r="B172" i="24"/>
  <c r="M172" i="24" s="1"/>
  <c r="L172" i="24"/>
  <c r="B173" i="25" l="1"/>
  <c r="M173" i="25" s="1"/>
  <c r="F143" i="25"/>
  <c r="L173" i="25"/>
  <c r="L173" i="24"/>
  <c r="B173" i="24"/>
  <c r="M173" i="24" s="1"/>
  <c r="F143" i="24"/>
  <c r="F144" i="25" l="1"/>
  <c r="G143" i="25"/>
  <c r="F144" i="24"/>
  <c r="G143" i="24"/>
  <c r="F145" i="25" l="1"/>
  <c r="G144" i="25"/>
  <c r="F145" i="24"/>
  <c r="G144" i="24"/>
  <c r="F146" i="25" l="1"/>
  <c r="G145" i="25"/>
  <c r="F146" i="24"/>
  <c r="G145" i="24"/>
  <c r="F147" i="25" l="1"/>
  <c r="G146" i="25"/>
  <c r="F147" i="24"/>
  <c r="G146" i="24"/>
  <c r="F148" i="25" l="1"/>
  <c r="G147" i="25"/>
  <c r="F148" i="24"/>
  <c r="G147" i="24"/>
  <c r="F149" i="25" l="1"/>
  <c r="G148" i="25"/>
  <c r="F149" i="24"/>
  <c r="G148" i="24"/>
  <c r="F150" i="25" l="1"/>
  <c r="G149" i="25"/>
  <c r="F150" i="24"/>
  <c r="G149" i="24"/>
  <c r="F151" i="25" l="1"/>
  <c r="G150" i="25"/>
  <c r="F151" i="24"/>
  <c r="G150" i="24"/>
  <c r="F152" i="25" l="1"/>
  <c r="G151" i="25"/>
  <c r="F152" i="24"/>
  <c r="G151" i="24"/>
  <c r="F153" i="25" l="1"/>
  <c r="G152" i="25"/>
  <c r="F153" i="24"/>
  <c r="G152" i="24"/>
  <c r="F154" i="25" l="1"/>
  <c r="G153" i="25"/>
  <c r="F154" i="24"/>
  <c r="G153" i="24"/>
  <c r="F155" i="25" l="1"/>
  <c r="G154" i="25"/>
  <c r="F155" i="24"/>
  <c r="G154" i="24"/>
  <c r="F156" i="25" l="1"/>
  <c r="G155" i="25"/>
  <c r="F156" i="24"/>
  <c r="G155" i="24"/>
  <c r="F157" i="25" l="1"/>
  <c r="G156" i="25"/>
  <c r="F157" i="24"/>
  <c r="G156" i="24"/>
  <c r="F158" i="25" l="1"/>
  <c r="G157" i="25"/>
  <c r="F158" i="24"/>
  <c r="G157" i="24"/>
  <c r="F159" i="25" l="1"/>
  <c r="G158" i="25"/>
  <c r="F159" i="24"/>
  <c r="G158" i="24"/>
  <c r="F160" i="25" l="1"/>
  <c r="G159" i="25"/>
  <c r="F160" i="24"/>
  <c r="G159" i="24"/>
  <c r="F161" i="25" l="1"/>
  <c r="G160" i="25"/>
  <c r="F161" i="24"/>
  <c r="G160" i="24"/>
  <c r="F162" i="25" l="1"/>
  <c r="G161" i="25"/>
  <c r="F162" i="24"/>
  <c r="G161" i="24"/>
  <c r="F163" i="25" l="1"/>
  <c r="G162" i="25"/>
  <c r="F163" i="24"/>
  <c r="G162" i="24"/>
  <c r="F164" i="25" l="1"/>
  <c r="G163" i="25"/>
  <c r="F164" i="24"/>
  <c r="G163" i="24"/>
  <c r="F165" i="25" l="1"/>
  <c r="G164" i="25"/>
  <c r="F165" i="24"/>
  <c r="G164" i="24"/>
  <c r="F166" i="25" l="1"/>
  <c r="G165" i="25"/>
  <c r="F166" i="24"/>
  <c r="G165" i="24"/>
  <c r="F167" i="25" l="1"/>
  <c r="G166" i="25"/>
  <c r="F167" i="24"/>
  <c r="G166" i="24"/>
  <c r="F168" i="25" l="1"/>
  <c r="G167" i="25"/>
  <c r="F168" i="24"/>
  <c r="G167" i="24"/>
  <c r="F169" i="25" l="1"/>
  <c r="G168" i="25"/>
  <c r="F169" i="24"/>
  <c r="G168" i="24"/>
  <c r="F170" i="25" l="1"/>
  <c r="G169" i="25"/>
  <c r="F170" i="24"/>
  <c r="G169" i="24"/>
  <c r="F171" i="25" l="1"/>
  <c r="G170" i="25"/>
  <c r="F171" i="24"/>
  <c r="G170" i="24"/>
  <c r="F172" i="25" l="1"/>
  <c r="G171" i="25"/>
  <c r="F172" i="24"/>
  <c r="G171" i="24"/>
  <c r="F173" i="25" l="1"/>
  <c r="G172" i="25"/>
  <c r="F173" i="24"/>
  <c r="G172" i="24"/>
  <c r="A176" i="25" l="1"/>
  <c r="G173" i="25"/>
  <c r="G173" i="24"/>
  <c r="A176" i="24"/>
  <c r="A177" i="25" l="1"/>
  <c r="B176" i="25"/>
  <c r="M176" i="25" s="1"/>
  <c r="L176" i="25"/>
  <c r="A177" i="24"/>
  <c r="B176" i="24"/>
  <c r="M176" i="24" s="1"/>
  <c r="L176" i="24"/>
  <c r="L177" i="25" l="1"/>
  <c r="B177" i="25"/>
  <c r="M177" i="25" s="1"/>
  <c r="A178" i="25"/>
  <c r="A178" i="24"/>
  <c r="B177" i="24"/>
  <c r="M177" i="24" s="1"/>
  <c r="L177" i="24"/>
  <c r="A179" i="25" l="1"/>
  <c r="L178" i="25"/>
  <c r="B178" i="25"/>
  <c r="M178" i="25" s="1"/>
  <c r="A179" i="24"/>
  <c r="B178" i="24"/>
  <c r="M178" i="24" s="1"/>
  <c r="L178" i="24"/>
  <c r="A180" i="25" l="1"/>
  <c r="B179" i="25"/>
  <c r="M179" i="25" s="1"/>
  <c r="L179" i="25"/>
  <c r="L179" i="24"/>
  <c r="A180" i="24"/>
  <c r="B179" i="24"/>
  <c r="M179" i="24" s="1"/>
  <c r="A181" i="25" l="1"/>
  <c r="B180" i="25"/>
  <c r="M180" i="25" s="1"/>
  <c r="L180" i="25"/>
  <c r="A181" i="24"/>
  <c r="B180" i="24"/>
  <c r="M180" i="24" s="1"/>
  <c r="L180" i="24"/>
  <c r="L181" i="25" l="1"/>
  <c r="B181" i="25"/>
  <c r="M181" i="25" s="1"/>
  <c r="A182" i="25"/>
  <c r="A182" i="24"/>
  <c r="B181" i="24"/>
  <c r="M181" i="24" s="1"/>
  <c r="L181" i="24"/>
  <c r="A183" i="25" l="1"/>
  <c r="L182" i="25"/>
  <c r="B182" i="25"/>
  <c r="M182" i="25" s="1"/>
  <c r="A183" i="24"/>
  <c r="B182" i="24"/>
  <c r="M182" i="24" s="1"/>
  <c r="L182" i="24"/>
  <c r="A184" i="25" l="1"/>
  <c r="B183" i="25"/>
  <c r="M183" i="25" s="1"/>
  <c r="L183" i="25"/>
  <c r="L183" i="24"/>
  <c r="A184" i="24"/>
  <c r="B183" i="24"/>
  <c r="M183" i="24" s="1"/>
  <c r="L184" i="25" l="1"/>
  <c r="B184" i="25"/>
  <c r="M184" i="25" s="1"/>
  <c r="A185" i="25"/>
  <c r="A185" i="24"/>
  <c r="B184" i="24"/>
  <c r="M184" i="24" s="1"/>
  <c r="L184" i="24"/>
  <c r="A186" i="25" l="1"/>
  <c r="B185" i="25"/>
  <c r="M185" i="25" s="1"/>
  <c r="L185" i="25"/>
  <c r="A186" i="24"/>
  <c r="B185" i="24"/>
  <c r="M185" i="24" s="1"/>
  <c r="L185" i="24"/>
  <c r="A187" i="25" l="1"/>
  <c r="L186" i="25"/>
  <c r="B186" i="25"/>
  <c r="M186" i="25" s="1"/>
  <c r="L186" i="24"/>
  <c r="B186" i="24"/>
  <c r="M186" i="24" s="1"/>
  <c r="A187" i="24"/>
  <c r="A188" i="25" l="1"/>
  <c r="B187" i="25"/>
  <c r="M187" i="25" s="1"/>
  <c r="L187" i="25"/>
  <c r="A188" i="24"/>
  <c r="B187" i="24"/>
  <c r="M187" i="24" s="1"/>
  <c r="L187" i="24"/>
  <c r="L188" i="25" l="1"/>
  <c r="A189" i="25"/>
  <c r="B188" i="25"/>
  <c r="M188" i="25" s="1"/>
  <c r="L188" i="24"/>
  <c r="B188" i="24"/>
  <c r="M188" i="24" s="1"/>
  <c r="A189" i="24"/>
  <c r="A190" i="25" l="1"/>
  <c r="B189" i="25"/>
  <c r="M189" i="25" s="1"/>
  <c r="L189" i="25"/>
  <c r="A190" i="24"/>
  <c r="B189" i="24"/>
  <c r="M189" i="24" s="1"/>
  <c r="L189" i="24"/>
  <c r="A191" i="25" l="1"/>
  <c r="B190" i="25"/>
  <c r="M190" i="25" s="1"/>
  <c r="L190" i="25"/>
  <c r="L190" i="24"/>
  <c r="B190" i="24"/>
  <c r="M190" i="24" s="1"/>
  <c r="A191" i="24"/>
  <c r="A192" i="25" l="1"/>
  <c r="B191" i="25"/>
  <c r="M191" i="25" s="1"/>
  <c r="L191" i="25"/>
  <c r="A192" i="24"/>
  <c r="B191" i="24"/>
  <c r="M191" i="24" s="1"/>
  <c r="L191" i="24"/>
  <c r="L192" i="25" l="1"/>
  <c r="B192" i="25"/>
  <c r="M192" i="25" s="1"/>
  <c r="A193" i="25"/>
  <c r="L192" i="24"/>
  <c r="B192" i="24"/>
  <c r="M192" i="24" s="1"/>
  <c r="A193" i="24"/>
  <c r="A194" i="25" l="1"/>
  <c r="B193" i="25"/>
  <c r="M193" i="25" s="1"/>
  <c r="L193" i="25"/>
  <c r="A194" i="24"/>
  <c r="B193" i="24"/>
  <c r="M193" i="24" s="1"/>
  <c r="L193" i="24"/>
  <c r="A195" i="25" l="1"/>
  <c r="B194" i="25"/>
  <c r="M194" i="25" s="1"/>
  <c r="L194" i="25"/>
  <c r="L194" i="24"/>
  <c r="B194" i="24"/>
  <c r="M194" i="24" s="1"/>
  <c r="A195" i="24"/>
  <c r="A196" i="25" l="1"/>
  <c r="B195" i="25"/>
  <c r="M195" i="25" s="1"/>
  <c r="L195" i="25"/>
  <c r="A196" i="24"/>
  <c r="B195" i="24"/>
  <c r="M195" i="24" s="1"/>
  <c r="L195" i="24"/>
  <c r="L196" i="25" l="1"/>
  <c r="A197" i="25"/>
  <c r="B196" i="25"/>
  <c r="M196" i="25" s="1"/>
  <c r="L196" i="24"/>
  <c r="B196" i="24"/>
  <c r="M196" i="24" s="1"/>
  <c r="A197" i="24"/>
  <c r="A198" i="25" l="1"/>
  <c r="B197" i="25"/>
  <c r="M197" i="25" s="1"/>
  <c r="L197" i="25"/>
  <c r="A198" i="24"/>
  <c r="B197" i="24"/>
  <c r="M197" i="24" s="1"/>
  <c r="L197" i="24"/>
  <c r="A199" i="25" l="1"/>
  <c r="B198" i="25"/>
  <c r="M198" i="25" s="1"/>
  <c r="L198" i="25"/>
  <c r="L198" i="24"/>
  <c r="B198" i="24"/>
  <c r="M198" i="24" s="1"/>
  <c r="A199" i="24"/>
  <c r="A200" i="25" l="1"/>
  <c r="B199" i="25"/>
  <c r="M199" i="25" s="1"/>
  <c r="L199" i="25"/>
  <c r="A200" i="24"/>
  <c r="B199" i="24"/>
  <c r="M199" i="24" s="1"/>
  <c r="L199" i="24"/>
  <c r="L200" i="25" l="1"/>
  <c r="B200" i="25"/>
  <c r="M200" i="25" s="1"/>
  <c r="A201" i="25"/>
  <c r="L200" i="24"/>
  <c r="B200" i="24"/>
  <c r="M200" i="24" s="1"/>
  <c r="A201" i="24"/>
  <c r="A202" i="25" l="1"/>
  <c r="B201" i="25"/>
  <c r="M201" i="25" s="1"/>
  <c r="L201" i="25"/>
  <c r="A202" i="24"/>
  <c r="B201" i="24"/>
  <c r="M201" i="24" s="1"/>
  <c r="L201" i="24"/>
  <c r="A203" i="25" l="1"/>
  <c r="B202" i="25"/>
  <c r="M202" i="25" s="1"/>
  <c r="L202" i="25"/>
  <c r="L202" i="24"/>
  <c r="B202" i="24"/>
  <c r="M202" i="24" s="1"/>
  <c r="A203" i="24"/>
  <c r="A204" i="25" l="1"/>
  <c r="B203" i="25"/>
  <c r="M203" i="25" s="1"/>
  <c r="L203" i="25"/>
  <c r="A204" i="24"/>
  <c r="B203" i="24"/>
  <c r="M203" i="24" s="1"/>
  <c r="L203" i="24"/>
  <c r="L204" i="25" l="1"/>
  <c r="A205" i="25"/>
  <c r="B204" i="25"/>
  <c r="M204" i="25" s="1"/>
  <c r="L204" i="24"/>
  <c r="B204" i="24"/>
  <c r="M204" i="24" s="1"/>
  <c r="A205" i="24"/>
  <c r="A206" i="25" l="1"/>
  <c r="B205" i="25"/>
  <c r="M205" i="25" s="1"/>
  <c r="L205" i="25"/>
  <c r="A206" i="24"/>
  <c r="B205" i="24"/>
  <c r="M205" i="24" s="1"/>
  <c r="L205" i="24"/>
  <c r="B206" i="25" l="1"/>
  <c r="M206" i="25" s="1"/>
  <c r="L206" i="25"/>
  <c r="F176" i="25"/>
  <c r="L206" i="24"/>
  <c r="B206" i="24"/>
  <c r="M206" i="24" s="1"/>
  <c r="F176" i="24"/>
  <c r="F177" i="25" l="1"/>
  <c r="G176" i="25"/>
  <c r="F177" i="24"/>
  <c r="G176" i="24"/>
  <c r="F178" i="25" l="1"/>
  <c r="G177" i="25"/>
  <c r="F178" i="24"/>
  <c r="G177" i="24"/>
  <c r="F179" i="25" l="1"/>
  <c r="G178" i="25"/>
  <c r="F179" i="24"/>
  <c r="G178" i="24"/>
  <c r="F180" i="25" l="1"/>
  <c r="G179" i="25"/>
  <c r="F180" i="24"/>
  <c r="G179" i="24"/>
  <c r="F181" i="25" l="1"/>
  <c r="G180" i="25"/>
  <c r="F181" i="24"/>
  <c r="G180" i="24"/>
  <c r="F182" i="25" l="1"/>
  <c r="G181" i="25"/>
  <c r="F182" i="24"/>
  <c r="G181" i="24"/>
  <c r="F183" i="25" l="1"/>
  <c r="G182" i="25"/>
  <c r="F183" i="24"/>
  <c r="G182" i="24"/>
  <c r="F184" i="25" l="1"/>
  <c r="G183" i="25"/>
  <c r="F184" i="24"/>
  <c r="G183" i="24"/>
  <c r="F185" i="25" l="1"/>
  <c r="G184" i="25"/>
  <c r="G184" i="24"/>
  <c r="F185" i="24"/>
  <c r="F186" i="25" l="1"/>
  <c r="G185" i="25"/>
  <c r="F186" i="24"/>
  <c r="G185" i="24"/>
  <c r="F187" i="25" l="1"/>
  <c r="G186" i="25"/>
  <c r="F187" i="24"/>
  <c r="G186" i="24"/>
  <c r="F188" i="25" l="1"/>
  <c r="G187" i="25"/>
  <c r="F188" i="24"/>
  <c r="G187" i="24"/>
  <c r="F189" i="25" l="1"/>
  <c r="G188" i="25"/>
  <c r="F189" i="24"/>
  <c r="G188" i="24"/>
  <c r="F190" i="25" l="1"/>
  <c r="G189" i="25"/>
  <c r="F190" i="24"/>
  <c r="G189" i="24"/>
  <c r="F191" i="25" l="1"/>
  <c r="G190" i="25"/>
  <c r="F191" i="24"/>
  <c r="G190" i="24"/>
  <c r="F192" i="25" l="1"/>
  <c r="G191" i="25"/>
  <c r="F192" i="24"/>
  <c r="G191" i="24"/>
  <c r="F193" i="25" l="1"/>
  <c r="G192" i="25"/>
  <c r="F193" i="24"/>
  <c r="G192" i="24"/>
  <c r="F194" i="25" l="1"/>
  <c r="G193" i="25"/>
  <c r="F194" i="24"/>
  <c r="G193" i="24"/>
  <c r="F195" i="25" l="1"/>
  <c r="G194" i="25"/>
  <c r="F195" i="24"/>
  <c r="G194" i="24"/>
  <c r="F196" i="25" l="1"/>
  <c r="G195" i="25"/>
  <c r="F196" i="24"/>
  <c r="G195" i="24"/>
  <c r="F197" i="25" l="1"/>
  <c r="G196" i="25"/>
  <c r="F197" i="24"/>
  <c r="G196" i="24"/>
  <c r="F198" i="25" l="1"/>
  <c r="G197" i="25"/>
  <c r="F198" i="24"/>
  <c r="G197" i="24"/>
  <c r="F199" i="25" l="1"/>
  <c r="G198" i="25"/>
  <c r="F199" i="24"/>
  <c r="G198" i="24"/>
  <c r="F200" i="25" l="1"/>
  <c r="G199" i="25"/>
  <c r="F200" i="24"/>
  <c r="G199" i="24"/>
  <c r="F201" i="25" l="1"/>
  <c r="G200" i="25"/>
  <c r="F201" i="24"/>
  <c r="G200" i="24"/>
  <c r="F202" i="25" l="1"/>
  <c r="G201" i="25"/>
  <c r="F202" i="24"/>
  <c r="G201" i="24"/>
  <c r="F203" i="25" l="1"/>
  <c r="G202" i="25"/>
  <c r="F203" i="24"/>
  <c r="G202" i="24"/>
  <c r="F204" i="25" l="1"/>
  <c r="G203" i="25"/>
  <c r="F204" i="24"/>
  <c r="G203" i="24"/>
  <c r="F205" i="25" l="1"/>
  <c r="G204" i="25"/>
  <c r="F205" i="24"/>
  <c r="G204" i="24"/>
  <c r="F206" i="25" l="1"/>
  <c r="G205" i="25"/>
  <c r="F206" i="24"/>
  <c r="G205" i="24"/>
  <c r="A209" i="25" l="1"/>
  <c r="G206" i="25"/>
  <c r="A209" i="24"/>
  <c r="G206" i="24"/>
  <c r="A210" i="25" l="1"/>
  <c r="B209" i="25"/>
  <c r="M209" i="25" s="1"/>
  <c r="L209" i="25"/>
  <c r="A210" i="24"/>
  <c r="B209" i="24"/>
  <c r="M209" i="24" s="1"/>
  <c r="L209" i="24"/>
  <c r="L210" i="25" l="1"/>
  <c r="B210" i="25"/>
  <c r="M210" i="25" s="1"/>
  <c r="A211" i="25"/>
  <c r="L210" i="24"/>
  <c r="B210" i="24"/>
  <c r="M210" i="24" s="1"/>
  <c r="A211" i="24"/>
  <c r="A212" i="25" l="1"/>
  <c r="B211" i="25"/>
  <c r="M211" i="25" s="1"/>
  <c r="L211" i="25"/>
  <c r="A212" i="24"/>
  <c r="B211" i="24"/>
  <c r="M211" i="24" s="1"/>
  <c r="L211" i="24"/>
  <c r="A213" i="25" l="1"/>
  <c r="B212" i="25"/>
  <c r="M212" i="25" s="1"/>
  <c r="L212" i="25"/>
  <c r="L212" i="24"/>
  <c r="B212" i="24"/>
  <c r="M212" i="24" s="1"/>
  <c r="A213" i="24"/>
  <c r="A214" i="25" l="1"/>
  <c r="B213" i="25"/>
  <c r="M213" i="25" s="1"/>
  <c r="L213" i="25"/>
  <c r="A214" i="24"/>
  <c r="B213" i="24"/>
  <c r="M213" i="24" s="1"/>
  <c r="L213" i="24"/>
  <c r="L214" i="25" l="1"/>
  <c r="A215" i="25"/>
  <c r="B214" i="25"/>
  <c r="M214" i="25" s="1"/>
  <c r="L214" i="24"/>
  <c r="B214" i="24"/>
  <c r="M214" i="24" s="1"/>
  <c r="A215" i="24"/>
  <c r="A216" i="25" l="1"/>
  <c r="B215" i="25"/>
  <c r="M215" i="25" s="1"/>
  <c r="L215" i="25"/>
  <c r="A216" i="24"/>
  <c r="B215" i="24"/>
  <c r="M215" i="24" s="1"/>
  <c r="L215" i="24"/>
  <c r="A217" i="25" l="1"/>
  <c r="B216" i="25"/>
  <c r="M216" i="25" s="1"/>
  <c r="L216" i="25"/>
  <c r="L216" i="24"/>
  <c r="B216" i="24"/>
  <c r="M216" i="24" s="1"/>
  <c r="A217" i="24"/>
  <c r="A218" i="25" l="1"/>
  <c r="B217" i="25"/>
  <c r="M217" i="25" s="1"/>
  <c r="L217" i="25"/>
  <c r="A218" i="24"/>
  <c r="B217" i="24"/>
  <c r="M217" i="24" s="1"/>
  <c r="L217" i="24"/>
  <c r="L218" i="25" l="1"/>
  <c r="B218" i="25"/>
  <c r="M218" i="25" s="1"/>
  <c r="A219" i="25"/>
  <c r="L218" i="24"/>
  <c r="B218" i="24"/>
  <c r="M218" i="24" s="1"/>
  <c r="A219" i="24"/>
  <c r="A220" i="25" l="1"/>
  <c r="B219" i="25"/>
  <c r="M219" i="25" s="1"/>
  <c r="L219" i="25"/>
  <c r="A220" i="24"/>
  <c r="B219" i="24"/>
  <c r="M219" i="24" s="1"/>
  <c r="L219" i="24"/>
  <c r="A221" i="25" l="1"/>
  <c r="B220" i="25"/>
  <c r="M220" i="25" s="1"/>
  <c r="L220" i="25"/>
  <c r="L220" i="24"/>
  <c r="B220" i="24"/>
  <c r="M220" i="24" s="1"/>
  <c r="A221" i="24"/>
  <c r="A222" i="25" l="1"/>
  <c r="B221" i="25"/>
  <c r="M221" i="25" s="1"/>
  <c r="L221" i="25"/>
  <c r="A222" i="24"/>
  <c r="B221" i="24"/>
  <c r="M221" i="24" s="1"/>
  <c r="L221" i="24"/>
  <c r="L222" i="25" l="1"/>
  <c r="A223" i="25"/>
  <c r="B222" i="25"/>
  <c r="M222" i="25" s="1"/>
  <c r="L222" i="24"/>
  <c r="B222" i="24"/>
  <c r="M222" i="24" s="1"/>
  <c r="A223" i="24"/>
  <c r="A224" i="25" l="1"/>
  <c r="B223" i="25"/>
  <c r="M223" i="25" s="1"/>
  <c r="L223" i="25"/>
  <c r="A224" i="24"/>
  <c r="B223" i="24"/>
  <c r="M223" i="24" s="1"/>
  <c r="L223" i="24"/>
  <c r="A225" i="25" l="1"/>
  <c r="B224" i="25"/>
  <c r="M224" i="25" s="1"/>
  <c r="L224" i="25"/>
  <c r="L224" i="24"/>
  <c r="B224" i="24"/>
  <c r="M224" i="24" s="1"/>
  <c r="A225" i="24"/>
  <c r="A226" i="25" l="1"/>
  <c r="B225" i="25"/>
  <c r="M225" i="25" s="1"/>
  <c r="L225" i="25"/>
  <c r="A226" i="24"/>
  <c r="B225" i="24"/>
  <c r="M225" i="24" s="1"/>
  <c r="L225" i="24"/>
  <c r="L226" i="25" l="1"/>
  <c r="B226" i="25"/>
  <c r="M226" i="25" s="1"/>
  <c r="A227" i="25"/>
  <c r="L226" i="24"/>
  <c r="B226" i="24"/>
  <c r="M226" i="24" s="1"/>
  <c r="A227" i="24"/>
  <c r="A228" i="25" l="1"/>
  <c r="B227" i="25"/>
  <c r="M227" i="25" s="1"/>
  <c r="L227" i="25"/>
  <c r="A228" i="24"/>
  <c r="B227" i="24"/>
  <c r="M227" i="24" s="1"/>
  <c r="L227" i="24"/>
  <c r="A229" i="25" l="1"/>
  <c r="B228" i="25"/>
  <c r="M228" i="25" s="1"/>
  <c r="L228" i="25"/>
  <c r="L228" i="24"/>
  <c r="B228" i="24"/>
  <c r="M228" i="24" s="1"/>
  <c r="A229" i="24"/>
  <c r="A230" i="25" l="1"/>
  <c r="B229" i="25"/>
  <c r="M229" i="25" s="1"/>
  <c r="L229" i="25"/>
  <c r="A230" i="24"/>
  <c r="B229" i="24"/>
  <c r="M229" i="24" s="1"/>
  <c r="L229" i="24"/>
  <c r="L230" i="25" l="1"/>
  <c r="A231" i="25"/>
  <c r="B230" i="25"/>
  <c r="M230" i="25" s="1"/>
  <c r="L230" i="24"/>
  <c r="B230" i="24"/>
  <c r="M230" i="24" s="1"/>
  <c r="A231" i="24"/>
  <c r="A232" i="25" l="1"/>
  <c r="B231" i="25"/>
  <c r="M231" i="25" s="1"/>
  <c r="L231" i="25"/>
  <c r="A232" i="24"/>
  <c r="B231" i="24"/>
  <c r="M231" i="24" s="1"/>
  <c r="L231" i="24"/>
  <c r="A233" i="25" l="1"/>
  <c r="B232" i="25"/>
  <c r="M232" i="25" s="1"/>
  <c r="L232" i="25"/>
  <c r="L232" i="24"/>
  <c r="B232" i="24"/>
  <c r="M232" i="24" s="1"/>
  <c r="A233" i="24"/>
  <c r="A234" i="25" l="1"/>
  <c r="B233" i="25"/>
  <c r="M233" i="25" s="1"/>
  <c r="L233" i="25"/>
  <c r="A234" i="24"/>
  <c r="B233" i="24"/>
  <c r="M233" i="24" s="1"/>
  <c r="L233" i="24"/>
  <c r="L234" i="25" l="1"/>
  <c r="B234" i="25"/>
  <c r="M234" i="25" s="1"/>
  <c r="A235" i="25"/>
  <c r="A235" i="24"/>
  <c r="B234" i="24"/>
  <c r="M234" i="24" s="1"/>
  <c r="L234" i="24"/>
  <c r="A236" i="25" l="1"/>
  <c r="B235" i="25"/>
  <c r="M235" i="25" s="1"/>
  <c r="L235" i="25"/>
  <c r="L235" i="24"/>
  <c r="A236" i="24"/>
  <c r="B235" i="24"/>
  <c r="M235" i="24" s="1"/>
  <c r="A237" i="25" l="1"/>
  <c r="B236" i="25"/>
  <c r="M236" i="25" s="1"/>
  <c r="L236" i="25"/>
  <c r="L236" i="24"/>
  <c r="A237" i="24"/>
  <c r="B236" i="24"/>
  <c r="M236" i="24" s="1"/>
  <c r="A238" i="25" l="1"/>
  <c r="B237" i="25"/>
  <c r="M237" i="25" s="1"/>
  <c r="L237" i="25"/>
  <c r="A238" i="24"/>
  <c r="B237" i="24"/>
  <c r="M237" i="24" s="1"/>
  <c r="L237" i="24"/>
  <c r="L238" i="25" l="1"/>
  <c r="A239" i="25"/>
  <c r="B239" i="25" s="1"/>
  <c r="M239" i="25" s="1"/>
  <c r="B238" i="25"/>
  <c r="M238" i="25" s="1"/>
  <c r="A239" i="24"/>
  <c r="B238" i="24"/>
  <c r="M238" i="24" s="1"/>
  <c r="L238" i="24"/>
  <c r="L239" i="25" l="1"/>
  <c r="F209" i="25"/>
  <c r="G209" i="25" s="1"/>
  <c r="L239" i="24"/>
  <c r="B239" i="24"/>
  <c r="M239" i="24" s="1"/>
  <c r="F209" i="24"/>
  <c r="F210" i="25" l="1"/>
  <c r="G210" i="25" s="1"/>
  <c r="F210" i="24"/>
  <c r="G209" i="24"/>
  <c r="F211" i="25" l="1"/>
  <c r="G211" i="25" s="1"/>
  <c r="F211" i="24"/>
  <c r="G210" i="24"/>
  <c r="F212" i="25" l="1"/>
  <c r="G212" i="25" s="1"/>
  <c r="F212" i="24"/>
  <c r="G211" i="24"/>
  <c r="F213" i="25" l="1"/>
  <c r="G213" i="25" s="1"/>
  <c r="F213" i="24"/>
  <c r="G212" i="24"/>
  <c r="F214" i="25" l="1"/>
  <c r="G214" i="25" s="1"/>
  <c r="F214" i="24"/>
  <c r="G213" i="24"/>
  <c r="F215" i="25" l="1"/>
  <c r="G215" i="25" s="1"/>
  <c r="F215" i="24"/>
  <c r="G214" i="24"/>
  <c r="F216" i="25" l="1"/>
  <c r="G216" i="25" s="1"/>
  <c r="F216" i="24"/>
  <c r="G215" i="24"/>
  <c r="F217" i="25" l="1"/>
  <c r="G217" i="25" s="1"/>
  <c r="F217" i="24"/>
  <c r="G216" i="24"/>
  <c r="F218" i="25" l="1"/>
  <c r="G218" i="25" s="1"/>
  <c r="F218" i="24"/>
  <c r="G217" i="24"/>
  <c r="F219" i="25" l="1"/>
  <c r="G219" i="25" s="1"/>
  <c r="F219" i="24"/>
  <c r="G218" i="24"/>
  <c r="F220" i="25" l="1"/>
  <c r="G220" i="25" s="1"/>
  <c r="F220" i="24"/>
  <c r="G219" i="24"/>
  <c r="F221" i="25" l="1"/>
  <c r="G221" i="25" s="1"/>
  <c r="F221" i="24"/>
  <c r="G220" i="24"/>
  <c r="F222" i="25" l="1"/>
  <c r="G222" i="25" s="1"/>
  <c r="F222" i="24"/>
  <c r="G221" i="24"/>
  <c r="F223" i="25" l="1"/>
  <c r="G223" i="25" s="1"/>
  <c r="F223" i="24"/>
  <c r="G222" i="24"/>
  <c r="F224" i="25" l="1"/>
  <c r="G224" i="25" s="1"/>
  <c r="F224" i="24"/>
  <c r="G223" i="24"/>
  <c r="F225" i="25" l="1"/>
  <c r="G225" i="25" s="1"/>
  <c r="F225" i="24"/>
  <c r="G224" i="24"/>
  <c r="F226" i="25" l="1"/>
  <c r="G226" i="25" s="1"/>
  <c r="F226" i="24"/>
  <c r="G225" i="24"/>
  <c r="F227" i="25" l="1"/>
  <c r="G227" i="25" s="1"/>
  <c r="F227" i="24"/>
  <c r="G226" i="24"/>
  <c r="F228" i="25" l="1"/>
  <c r="G228" i="25" s="1"/>
  <c r="F228" i="24"/>
  <c r="G227" i="24"/>
  <c r="F229" i="25" l="1"/>
  <c r="G229" i="25" s="1"/>
  <c r="F229" i="24"/>
  <c r="G228" i="24"/>
  <c r="F230" i="25" l="1"/>
  <c r="G230" i="25" s="1"/>
  <c r="F230" i="24"/>
  <c r="G229" i="24"/>
  <c r="F231" i="25" l="1"/>
  <c r="G231" i="25" s="1"/>
  <c r="F231" i="24"/>
  <c r="G230" i="24"/>
  <c r="F232" i="25" l="1"/>
  <c r="G232" i="25" s="1"/>
  <c r="F232" i="24"/>
  <c r="G231" i="24"/>
  <c r="F233" i="25" l="1"/>
  <c r="G233" i="25" s="1"/>
  <c r="F233" i="24"/>
  <c r="G232" i="24"/>
  <c r="F234" i="25" l="1"/>
  <c r="G234" i="25" s="1"/>
  <c r="F234" i="24"/>
  <c r="G233" i="24"/>
  <c r="F235" i="25" l="1"/>
  <c r="G235" i="25" s="1"/>
  <c r="F235" i="24"/>
  <c r="G234" i="24"/>
  <c r="F236" i="25" l="1"/>
  <c r="G236" i="25" s="1"/>
  <c r="F236" i="24"/>
  <c r="G235" i="24"/>
  <c r="F237" i="25" l="1"/>
  <c r="G237" i="25" s="1"/>
  <c r="F237" i="24"/>
  <c r="G236" i="24"/>
  <c r="F238" i="25" l="1"/>
  <c r="G238" i="25" s="1"/>
  <c r="F238" i="24"/>
  <c r="G237" i="24"/>
  <c r="F239" i="25" l="1"/>
  <c r="G239" i="25" s="1"/>
  <c r="F239" i="24"/>
  <c r="G239" i="24" s="1"/>
  <c r="G238" i="24"/>
  <c r="M32" i="22" l="1"/>
  <c r="L32" i="22" s="1"/>
  <c r="Q13" i="20"/>
  <c r="Q11" i="20"/>
  <c r="K30" i="20" s="1"/>
  <c r="K28" i="20" l="1"/>
  <c r="K26" i="20"/>
  <c r="K24" i="20"/>
  <c r="I145" i="20"/>
  <c r="K32" i="20"/>
  <c r="L145" i="20"/>
  <c r="L85" i="20"/>
  <c r="L125" i="20"/>
  <c r="L105" i="20"/>
  <c r="K40" i="20"/>
  <c r="K57" i="22"/>
  <c r="M30" i="22" s="1"/>
  <c r="L30" i="22" s="1"/>
  <c r="K55" i="22"/>
  <c r="M28" i="22" s="1"/>
  <c r="L28" i="22" s="1"/>
  <c r="K20" i="20"/>
  <c r="L6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西暦
</t>
        </r>
      </text>
    </comment>
    <comment ref="K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出産予定日と同日の場合でも必ず入力</t>
        </r>
      </text>
    </comment>
    <comment ref="K1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育児休業取得期間が
変更となった場合には
最新のものを入力</t>
        </r>
      </text>
    </comment>
    <comment ref="H3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目標達成の場合は、
"OK"と表示されます</t>
        </r>
      </text>
    </comment>
    <comment ref="J3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実績の管理・把握に
ご活用ください</t>
        </r>
      </text>
    </comment>
    <comment ref="L3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目標達成の場合は、
"OK"と表示されます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赤セルは直接入力</t>
        </r>
      </text>
    </comment>
    <comment ref="G16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 xml:space="preserve">西暦
</t>
        </r>
      </text>
    </comment>
    <comment ref="H4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目標達成の場合は、
"OK"と表示されます</t>
        </r>
      </text>
    </comment>
    <comment ref="L4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目標達成の場合は、
"OK"と表示されます</t>
        </r>
      </text>
    </comment>
    <comment ref="F58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 xml:space="preserve">西暦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出産予定日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出産日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1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西暦
</t>
        </r>
      </text>
    </comment>
  </commentList>
</comments>
</file>

<file path=xl/sharedStrings.xml><?xml version="1.0" encoding="utf-8"?>
<sst xmlns="http://schemas.openxmlformats.org/spreadsheetml/2006/main" count="703" uniqueCount="214">
  <si>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</si>
  <si>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</si>
  <si>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</si>
  <si>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・配偶者出産休暇</t>
    <rPh sb="1" eb="4">
      <t>ハイグウシャ</t>
    </rPh>
    <rPh sb="4" eb="6">
      <t>シュッサン</t>
    </rPh>
    <rPh sb="6" eb="8">
      <t>キュウカ</t>
    </rPh>
    <phoneticPr fontId="7"/>
  </si>
  <si>
    <t>・育児参加休暇</t>
    <rPh sb="1" eb="3">
      <t>イクジ</t>
    </rPh>
    <rPh sb="3" eb="5">
      <t>サンカ</t>
    </rPh>
    <rPh sb="5" eb="7">
      <t>キュウカ</t>
    </rPh>
    <phoneticPr fontId="7"/>
  </si>
  <si>
    <t>・育児休業</t>
    <rPh sb="1" eb="3">
      <t>イクジ</t>
    </rPh>
    <rPh sb="3" eb="5">
      <t>キュウギョウ</t>
    </rPh>
    <phoneticPr fontId="7"/>
  </si>
  <si>
    <t>　（※）産前に取得できるのは、小学校就学の始期に達するまでの子を養育する場合のみ</t>
    <rPh sb="4" eb="6">
      <t>サンゼン</t>
    </rPh>
    <rPh sb="7" eb="9">
      <t>シュトク</t>
    </rPh>
    <rPh sb="15" eb="18">
      <t>ショウガッコウ</t>
    </rPh>
    <rPh sb="18" eb="20">
      <t>シュウガク</t>
    </rPh>
    <rPh sb="21" eb="23">
      <t>シキ</t>
    </rPh>
    <rPh sb="24" eb="25">
      <t>タッ</t>
    </rPh>
    <rPh sb="30" eb="31">
      <t>コ</t>
    </rPh>
    <rPh sb="32" eb="34">
      <t>ヨウイク</t>
    </rPh>
    <rPh sb="36" eb="38">
      <t>バアイ</t>
    </rPh>
    <phoneticPr fontId="7"/>
  </si>
  <si>
    <t>まで</t>
    <phoneticPr fontId="7"/>
  </si>
  <si>
    <t>時間</t>
    <rPh sb="0" eb="2">
      <t>ジカン</t>
    </rPh>
    <phoneticPr fontId="7"/>
  </si>
  <si>
    <t>職員番号</t>
    <rPh sb="0" eb="2">
      <t>ショクイン</t>
    </rPh>
    <rPh sb="2" eb="4">
      <t>バンゴウ</t>
    </rPh>
    <phoneticPr fontId="7"/>
  </si>
  <si>
    <t>対象職員</t>
    <rPh sb="0" eb="2">
      <t>タイショウ</t>
    </rPh>
    <rPh sb="2" eb="4">
      <t>ショクイン</t>
    </rPh>
    <phoneticPr fontId="7"/>
  </si>
  <si>
    <t>氏名</t>
    <rPh sb="0" eb="2">
      <t>シメイ</t>
    </rPh>
    <phoneticPr fontId="7"/>
  </si>
  <si>
    <t>所属</t>
    <rPh sb="0" eb="2">
      <t>ショゾク</t>
    </rPh>
    <phoneticPr fontId="7"/>
  </si>
  <si>
    <t>　（３日以内。配偶者の入院等の日から産後２週間までの間）</t>
    <rPh sb="3" eb="4">
      <t>ニチ</t>
    </rPh>
    <rPh sb="4" eb="6">
      <t>イナイ</t>
    </rPh>
    <rPh sb="7" eb="10">
      <t>ハイグウシャ</t>
    </rPh>
    <rPh sb="11" eb="13">
      <t>ニュウイン</t>
    </rPh>
    <rPh sb="13" eb="14">
      <t>トウ</t>
    </rPh>
    <rPh sb="15" eb="16">
      <t>ヒ</t>
    </rPh>
    <rPh sb="18" eb="20">
      <t>サンゴ</t>
    </rPh>
    <rPh sb="21" eb="23">
      <t>シュウカン</t>
    </rPh>
    <rPh sb="26" eb="27">
      <t>カン</t>
    </rPh>
    <phoneticPr fontId="7"/>
  </si>
  <si>
    <t>　（５日以内。産前（※）８週から産後１年までの間）</t>
    <rPh sb="3" eb="4">
      <t>ニチ</t>
    </rPh>
    <rPh sb="4" eb="6">
      <t>イナイ</t>
    </rPh>
    <rPh sb="7" eb="9">
      <t>サンゼン</t>
    </rPh>
    <rPh sb="13" eb="14">
      <t>シュウ</t>
    </rPh>
    <rPh sb="16" eb="18">
      <t>サンゴ</t>
    </rPh>
    <rPh sb="19" eb="20">
      <t>ネン</t>
    </rPh>
    <rPh sb="23" eb="24">
      <t>カン</t>
    </rPh>
    <phoneticPr fontId="7"/>
  </si>
  <si>
    <t>（取得予定）</t>
    <rPh sb="1" eb="3">
      <t>シュトク</t>
    </rPh>
    <rPh sb="3" eb="5">
      <t>ヨテイ</t>
    </rPh>
    <phoneticPr fontId="7"/>
  </si>
  <si>
    <t>（取得実績）</t>
    <rPh sb="1" eb="3">
      <t>シュトク</t>
    </rPh>
    <rPh sb="3" eb="5">
      <t>ジッセキ</t>
    </rPh>
    <phoneticPr fontId="7"/>
  </si>
  <si>
    <t>職名</t>
    <rPh sb="0" eb="2">
      <t>ショクメイ</t>
    </rPh>
    <phoneticPr fontId="7"/>
  </si>
  <si>
    <t>育児休業復帰日</t>
    <rPh sb="0" eb="7">
      <t>イクジキュウギョウフッキビ</t>
    </rPh>
    <phoneticPr fontId="7"/>
  </si>
  <si>
    <t>子の出生日</t>
    <rPh sb="0" eb="1">
      <t>コ</t>
    </rPh>
    <rPh sb="2" eb="4">
      <t>シュッショウ</t>
    </rPh>
    <rPh sb="4" eb="5">
      <t>ビ</t>
    </rPh>
    <phoneticPr fontId="7"/>
  </si>
  <si>
    <t>面談内容（例）</t>
    <rPh sb="0" eb="2">
      <t>メンダン</t>
    </rPh>
    <rPh sb="2" eb="4">
      <t>ナイヨウ</t>
    </rPh>
    <rPh sb="5" eb="6">
      <t>レイ</t>
    </rPh>
    <phoneticPr fontId="7"/>
  </si>
  <si>
    <t>・育児休業復帰前面談</t>
    <rPh sb="1" eb="3">
      <t>イクジ</t>
    </rPh>
    <rPh sb="3" eb="5">
      <t>キュウギョウ</t>
    </rPh>
    <rPh sb="5" eb="8">
      <t>フッキマエ</t>
    </rPh>
    <rPh sb="8" eb="10">
      <t>メンダン</t>
    </rPh>
    <phoneticPr fontId="7"/>
  </si>
  <si>
    <t>・育児面談</t>
    <rPh sb="1" eb="3">
      <t>イクジ</t>
    </rPh>
    <rPh sb="3" eb="5">
      <t>メンダン</t>
    </rPh>
    <phoneticPr fontId="7"/>
  </si>
  <si>
    <t>１歳11カ月</t>
    <rPh sb="1" eb="2">
      <t>サイ</t>
    </rPh>
    <rPh sb="5" eb="6">
      <t>ゲツ</t>
    </rPh>
    <phoneticPr fontId="7"/>
  </si>
  <si>
    <t>２歳11カ月</t>
    <rPh sb="1" eb="2">
      <t>サイ</t>
    </rPh>
    <rPh sb="5" eb="6">
      <t>ゲツ</t>
    </rPh>
    <phoneticPr fontId="7"/>
  </si>
  <si>
    <t>から</t>
    <phoneticPr fontId="7"/>
  </si>
  <si>
    <t>○復帰前</t>
    <rPh sb="1" eb="4">
      <t>フッキマエ</t>
    </rPh>
    <phoneticPr fontId="7"/>
  </si>
  <si>
    <t>　　・慣らし勤務</t>
    <rPh sb="3" eb="4">
      <t>ナ</t>
    </rPh>
    <rPh sb="6" eb="8">
      <t>キンム</t>
    </rPh>
    <phoneticPr fontId="7"/>
  </si>
  <si>
    <t>○育児休業復帰後</t>
    <rPh sb="1" eb="3">
      <t>イクジ</t>
    </rPh>
    <rPh sb="3" eb="5">
      <t>キュウギョウ</t>
    </rPh>
    <rPh sb="5" eb="7">
      <t>フッキ</t>
    </rPh>
    <rPh sb="7" eb="8">
      <t>ゴ</t>
    </rPh>
    <phoneticPr fontId="7"/>
  </si>
  <si>
    <t>　【休暇関係】</t>
    <rPh sb="2" eb="4">
      <t>キュウカ</t>
    </rPh>
    <rPh sb="4" eb="6">
      <t>カンケイ</t>
    </rPh>
    <phoneticPr fontId="7"/>
  </si>
  <si>
    <t>　【勤務時間関係】</t>
    <rPh sb="2" eb="4">
      <t>キンム</t>
    </rPh>
    <rPh sb="4" eb="6">
      <t>ジカン</t>
    </rPh>
    <rPh sb="6" eb="8">
      <t>カンケイ</t>
    </rPh>
    <phoneticPr fontId="7"/>
  </si>
  <si>
    <t>　【休暇関係】（男性職員のみ）</t>
    <rPh sb="2" eb="4">
      <t>キュウカ</t>
    </rPh>
    <rPh sb="4" eb="6">
      <t>カンケイ</t>
    </rPh>
    <rPh sb="8" eb="10">
      <t>ダンセイ</t>
    </rPh>
    <rPh sb="10" eb="12">
      <t>ショクイン</t>
    </rPh>
    <phoneticPr fontId="7"/>
  </si>
  <si>
    <t>　・配偶者出産休暇　・育児参加休暇</t>
    <rPh sb="2" eb="9">
      <t>ハイグウシャシュッサンキュウカ</t>
    </rPh>
    <rPh sb="11" eb="17">
      <t>イクジサンカキュウカ</t>
    </rPh>
    <phoneticPr fontId="7"/>
  </si>
  <si>
    <t>　・育児休暇　・子育て支援休暇</t>
    <rPh sb="2" eb="4">
      <t>イクジ</t>
    </rPh>
    <rPh sb="4" eb="6">
      <t>キュウカ</t>
    </rPh>
    <rPh sb="8" eb="10">
      <t>コソダ</t>
    </rPh>
    <rPh sb="11" eb="13">
      <t>シエン</t>
    </rPh>
    <rPh sb="13" eb="15">
      <t>キュウカ</t>
    </rPh>
    <phoneticPr fontId="7"/>
  </si>
  <si>
    <t>　・部分休業　・子育て部分休暇　・育児短時間勤務</t>
    <rPh sb="2" eb="4">
      <t>ブブン</t>
    </rPh>
    <rPh sb="4" eb="6">
      <t>キュウギョウ</t>
    </rPh>
    <rPh sb="8" eb="10">
      <t>コソダ</t>
    </rPh>
    <rPh sb="11" eb="13">
      <t>ブブン</t>
    </rPh>
    <rPh sb="13" eb="15">
      <t>キュウカ</t>
    </rPh>
    <rPh sb="17" eb="19">
      <t>イクジ</t>
    </rPh>
    <rPh sb="19" eb="22">
      <t>タンジカン</t>
    </rPh>
    <rPh sb="22" eb="24">
      <t>キンム</t>
    </rPh>
    <phoneticPr fontId="7"/>
  </si>
  <si>
    <t>頃</t>
    <rPh sb="0" eb="1">
      <t>ゴロ</t>
    </rPh>
    <phoneticPr fontId="7"/>
  </si>
  <si>
    <t>○育児休業復帰前面談</t>
    <rPh sb="1" eb="3">
      <t>イクジ</t>
    </rPh>
    <rPh sb="3" eb="5">
      <t>キュウギョウ</t>
    </rPh>
    <rPh sb="5" eb="8">
      <t>フッキマエ</t>
    </rPh>
    <rPh sb="8" eb="10">
      <t>メンダン</t>
    </rPh>
    <phoneticPr fontId="7"/>
  </si>
  <si>
    <t>実施日</t>
    <rPh sb="0" eb="3">
      <t>ジッシビ</t>
    </rPh>
    <phoneticPr fontId="7"/>
  </si>
  <si>
    <t>【職員や家族に関すること】</t>
    <rPh sb="1" eb="3">
      <t>ショクイン</t>
    </rPh>
    <rPh sb="4" eb="6">
      <t>カゾク</t>
    </rPh>
    <rPh sb="7" eb="8">
      <t>カン</t>
    </rPh>
    <phoneticPr fontId="7"/>
  </si>
  <si>
    <t>【業務に関すること】</t>
    <rPh sb="1" eb="3">
      <t>ギョウム</t>
    </rPh>
    <rPh sb="4" eb="5">
      <t>カン</t>
    </rPh>
    <phoneticPr fontId="7"/>
  </si>
  <si>
    <t>　・業務全般についての情報提供</t>
    <rPh sb="2" eb="4">
      <t>ギョウム</t>
    </rPh>
    <rPh sb="4" eb="6">
      <t>ゼンパン</t>
    </rPh>
    <rPh sb="11" eb="13">
      <t>ジョウホウ</t>
    </rPh>
    <rPh sb="13" eb="15">
      <t>テイキョウ</t>
    </rPh>
    <phoneticPr fontId="7"/>
  </si>
  <si>
    <t>　・職場復帰後の勤務態勢や担当業務などの意見交換</t>
    <rPh sb="2" eb="4">
      <t>ショクバ</t>
    </rPh>
    <rPh sb="4" eb="6">
      <t>フッキ</t>
    </rPh>
    <rPh sb="6" eb="7">
      <t>ゴ</t>
    </rPh>
    <rPh sb="8" eb="10">
      <t>キンム</t>
    </rPh>
    <rPh sb="10" eb="12">
      <t>タイセイ</t>
    </rPh>
    <rPh sb="13" eb="15">
      <t>タントウ</t>
    </rPh>
    <rPh sb="15" eb="17">
      <t>ギョウム</t>
    </rPh>
    <rPh sb="20" eb="22">
      <t>イケン</t>
    </rPh>
    <rPh sb="22" eb="24">
      <t>コウカン</t>
    </rPh>
    <phoneticPr fontId="7"/>
  </si>
  <si>
    <t>　・復帰前の慣らし勤務制度の説明・希望有無</t>
    <rPh sb="2" eb="4">
      <t>フッキ</t>
    </rPh>
    <rPh sb="4" eb="5">
      <t>マエ</t>
    </rPh>
    <rPh sb="6" eb="7">
      <t>ナ</t>
    </rPh>
    <rPh sb="9" eb="11">
      <t>キンム</t>
    </rPh>
    <rPh sb="11" eb="13">
      <t>セイド</t>
    </rPh>
    <rPh sb="14" eb="16">
      <t>セツメイ</t>
    </rPh>
    <rPh sb="17" eb="19">
      <t>キボウ</t>
    </rPh>
    <rPh sb="19" eb="21">
      <t>ウム</t>
    </rPh>
    <phoneticPr fontId="7"/>
  </si>
  <si>
    <t>面談時期</t>
    <rPh sb="0" eb="2">
      <t>メンダン</t>
    </rPh>
    <rPh sb="2" eb="4">
      <t>ジキ</t>
    </rPh>
    <phoneticPr fontId="7"/>
  </si>
  <si>
    <t>　・仕事と子育てとの両立支援制度の説明・意向確認</t>
    <rPh sb="2" eb="4">
      <t>シゴト</t>
    </rPh>
    <rPh sb="5" eb="7">
      <t>コソダ</t>
    </rPh>
    <rPh sb="10" eb="12">
      <t>リョウリツ</t>
    </rPh>
    <rPh sb="12" eb="14">
      <t>シエン</t>
    </rPh>
    <rPh sb="14" eb="16">
      <t>セイド</t>
    </rPh>
    <rPh sb="17" eb="19">
      <t>セツメイ</t>
    </rPh>
    <rPh sb="20" eb="22">
      <t>イコウ</t>
    </rPh>
    <rPh sb="22" eb="24">
      <t>カクニン</t>
    </rPh>
    <phoneticPr fontId="7"/>
  </si>
  <si>
    <t>～</t>
    <phoneticPr fontId="7"/>
  </si>
  <si>
    <t>【仕事と育児との両立支援制度等に関すること】</t>
    <rPh sb="1" eb="3">
      <t>シゴト</t>
    </rPh>
    <rPh sb="4" eb="6">
      <t>イクジ</t>
    </rPh>
    <rPh sb="8" eb="10">
      <t>リョウリツ</t>
    </rPh>
    <rPh sb="10" eb="12">
      <t>シエン</t>
    </rPh>
    <rPh sb="12" eb="14">
      <t>セイド</t>
    </rPh>
    <rPh sb="14" eb="15">
      <t>トウ</t>
    </rPh>
    <rPh sb="16" eb="17">
      <t>カン</t>
    </rPh>
    <phoneticPr fontId="7"/>
  </si>
  <si>
    <t>（男性職員用）</t>
    <rPh sb="1" eb="3">
      <t>ダンセイ</t>
    </rPh>
    <rPh sb="3" eb="5">
      <t>ショクイン</t>
    </rPh>
    <rPh sb="5" eb="6">
      <t>ヨウ</t>
    </rPh>
    <phoneticPr fontId="7"/>
  </si>
  <si>
    <t>面談日：</t>
    <rPh sb="0" eb="2">
      <t>メンダン</t>
    </rPh>
    <rPh sb="2" eb="3">
      <t>ビ</t>
    </rPh>
    <phoneticPr fontId="7"/>
  </si>
  <si>
    <t>作成者：管理職員</t>
    <rPh sb="0" eb="3">
      <t>サクセイシャ</t>
    </rPh>
    <rPh sb="4" eb="6">
      <t>カンリ</t>
    </rPh>
    <rPh sb="6" eb="8">
      <t>ショクイン</t>
    </rPh>
    <phoneticPr fontId="7"/>
  </si>
  <si>
    <t>配偶者の出産予定日</t>
    <rPh sb="0" eb="3">
      <t>ハイグウシャ</t>
    </rPh>
    <rPh sb="4" eb="6">
      <t>シュッサン</t>
    </rPh>
    <rPh sb="6" eb="9">
      <t>ヨテイビ</t>
    </rPh>
    <phoneticPr fontId="7"/>
  </si>
  <si>
    <t>配偶者の出産日</t>
    <rPh sb="0" eb="3">
      <t>ハイグウシャ</t>
    </rPh>
    <rPh sb="4" eb="6">
      <t>シュッサン</t>
    </rPh>
    <phoneticPr fontId="7"/>
  </si>
  <si>
    <t>　（３歳の誕生日の前日まで。時期により、最大４回の取得が可能）</t>
    <rPh sb="3" eb="4">
      <t>サイ</t>
    </rPh>
    <rPh sb="5" eb="8">
      <t>タンジョウビ</t>
    </rPh>
    <rPh sb="9" eb="11">
      <t>ゼンジツ</t>
    </rPh>
    <rPh sb="14" eb="16">
      <t>ジキ</t>
    </rPh>
    <rPh sb="20" eb="22">
      <t>サイダイ</t>
    </rPh>
    <rPh sb="23" eb="24">
      <t>カイ</t>
    </rPh>
    <rPh sb="25" eb="27">
      <t>シュトク</t>
    </rPh>
    <rPh sb="28" eb="30">
      <t>カノウ</t>
    </rPh>
    <phoneticPr fontId="7"/>
  </si>
  <si>
    <t>　（１）子の出生後８週間以内（最大２回まで）</t>
    <rPh sb="4" eb="5">
      <t>コ</t>
    </rPh>
    <rPh sb="6" eb="9">
      <t>シュッショウゴ</t>
    </rPh>
    <rPh sb="10" eb="12">
      <t>シュウカン</t>
    </rPh>
    <rPh sb="12" eb="14">
      <t>イナイ</t>
    </rPh>
    <rPh sb="15" eb="17">
      <t>サイダイ</t>
    </rPh>
    <rPh sb="18" eb="19">
      <t>カイ</t>
    </rPh>
    <phoneticPr fontId="7"/>
  </si>
  <si>
    <t>　（２）３歳の誕生日の前日まで（最大２回まで）</t>
    <rPh sb="5" eb="6">
      <t>サイ</t>
    </rPh>
    <rPh sb="7" eb="10">
      <t>タンジョウビ</t>
    </rPh>
    <rPh sb="11" eb="13">
      <t>ゼンジツ</t>
    </rPh>
    <rPh sb="16" eb="18">
      <t>サイダイ</t>
    </rPh>
    <rPh sb="19" eb="20">
      <t>カイ</t>
    </rPh>
    <phoneticPr fontId="7"/>
  </si>
  <si>
    <t>②育児休業</t>
    <rPh sb="1" eb="3">
      <t>イクジ</t>
    </rPh>
    <rPh sb="3" eb="5">
      <t>キュウギョウ</t>
    </rPh>
    <phoneticPr fontId="7"/>
  </si>
  <si>
    <t>・育児休業期間</t>
    <rPh sb="1" eb="3">
      <t>イクジ</t>
    </rPh>
    <rPh sb="3" eb="5">
      <t>キュウギョウ</t>
    </rPh>
    <rPh sb="5" eb="7">
      <t>キカン</t>
    </rPh>
    <phoneticPr fontId="7"/>
  </si>
  <si>
    <t>計</t>
    <rPh sb="0" eb="1">
      <t>ケイ</t>
    </rPh>
    <phoneticPr fontId="7"/>
  </si>
  <si>
    <t>日</t>
    <rPh sb="0" eb="1">
      <t>ヒ</t>
    </rPh>
    <phoneticPr fontId="7"/>
  </si>
  <si>
    <t>【再提出時入力】　対応幹部職員</t>
    <rPh sb="1" eb="2">
      <t>サイ</t>
    </rPh>
    <rPh sb="2" eb="4">
      <t>テイシュツ</t>
    </rPh>
    <rPh sb="4" eb="5">
      <t>ジ</t>
    </rPh>
    <rPh sb="5" eb="7">
      <t>ニュウリョク</t>
    </rPh>
    <rPh sb="9" eb="11">
      <t>タイオウ</t>
    </rPh>
    <rPh sb="11" eb="13">
      <t>カンブ</t>
    </rPh>
    <rPh sb="13" eb="15">
      <t>ショクイン</t>
    </rPh>
    <phoneticPr fontId="7"/>
  </si>
  <si>
    <t>役職</t>
    <rPh sb="0" eb="2">
      <t>ヤクショク</t>
    </rPh>
    <phoneticPr fontId="7"/>
  </si>
  <si>
    <t>対応日</t>
    <rPh sb="0" eb="2">
      <t>タイオウ</t>
    </rPh>
    <rPh sb="2" eb="3">
      <t>ビ</t>
    </rPh>
    <phoneticPr fontId="7"/>
  </si>
  <si>
    <t>対応結果</t>
    <rPh sb="0" eb="2">
      <t>タイオウ</t>
    </rPh>
    <rPh sb="2" eb="4">
      <t>ケッカ</t>
    </rPh>
    <phoneticPr fontId="7"/>
  </si>
  <si>
    <t>※幹部職員が呼びかけを行った場合に記載してください</t>
    <rPh sb="11" eb="12">
      <t>オコナ</t>
    </rPh>
    <rPh sb="14" eb="16">
      <t>バアイ</t>
    </rPh>
    <rPh sb="17" eb="19">
      <t>キサイ</t>
    </rPh>
    <phoneticPr fontId="7"/>
  </si>
  <si>
    <t>配偶者</t>
    <rPh sb="0" eb="3">
      <t>ハイグウシャ</t>
    </rPh>
    <phoneticPr fontId="7"/>
  </si>
  <si>
    <t>育児参加</t>
    <rPh sb="0" eb="2">
      <t>イクジ</t>
    </rPh>
    <rPh sb="2" eb="4">
      <t>サンカ</t>
    </rPh>
    <phoneticPr fontId="7"/>
  </si>
  <si>
    <t>スケジュール表</t>
    <rPh sb="6" eb="7">
      <t>ヒョウ</t>
    </rPh>
    <phoneticPr fontId="38"/>
  </si>
  <si>
    <t>出産予定日の１ヶ月前</t>
    <rPh sb="0" eb="2">
      <t>シュッサン</t>
    </rPh>
    <rPh sb="2" eb="5">
      <t>ヨテイビ</t>
    </rPh>
    <rPh sb="8" eb="9">
      <t>ゲツ</t>
    </rPh>
    <rPh sb="9" eb="10">
      <t>マエ</t>
    </rPh>
    <phoneticPr fontId="38"/>
  </si>
  <si>
    <t>出産予定日</t>
    <rPh sb="0" eb="2">
      <t>シュッサン</t>
    </rPh>
    <rPh sb="2" eb="4">
      <t>ヨテイ</t>
    </rPh>
    <rPh sb="4" eb="5">
      <t>ヒ</t>
    </rPh>
    <phoneticPr fontId="38"/>
  </si>
  <si>
    <t>出産日の１年後</t>
    <rPh sb="0" eb="3">
      <t>シュッサンビ</t>
    </rPh>
    <rPh sb="5" eb="7">
      <t>ネンゴ</t>
    </rPh>
    <phoneticPr fontId="38"/>
  </si>
  <si>
    <t>【出産前】</t>
    <rPh sb="1" eb="3">
      <t>シュッサン</t>
    </rPh>
    <rPh sb="3" eb="4">
      <t>マエ</t>
    </rPh>
    <phoneticPr fontId="38"/>
  </si>
  <si>
    <t>【出産（予定）後】</t>
    <rPh sb="1" eb="3">
      <t>シュッサン</t>
    </rPh>
    <rPh sb="4" eb="6">
      <t>ヨテイ</t>
    </rPh>
    <rPh sb="7" eb="8">
      <t>ゴ</t>
    </rPh>
    <phoneticPr fontId="38"/>
  </si>
  <si>
    <t>年月日</t>
    <rPh sb="0" eb="3">
      <t>ネンガッピ</t>
    </rPh>
    <phoneticPr fontId="38"/>
  </si>
  <si>
    <t>予定</t>
    <rPh sb="0" eb="2">
      <t>ヨテイ</t>
    </rPh>
    <phoneticPr fontId="38"/>
  </si>
  <si>
    <t>休暇等</t>
    <rPh sb="0" eb="2">
      <t>キュウカ</t>
    </rPh>
    <rPh sb="2" eb="3">
      <t>トウ</t>
    </rPh>
    <phoneticPr fontId="38"/>
  </si>
  <si>
    <t>日</t>
    <rPh sb="0" eb="1">
      <t>ニチ</t>
    </rPh>
    <phoneticPr fontId="38"/>
  </si>
  <si>
    <t>時間</t>
    <rPh sb="0" eb="2">
      <t>ジカン</t>
    </rPh>
    <phoneticPr fontId="38"/>
  </si>
  <si>
    <t>以下、必要期間分のスケジュール用（産後１年まであります）</t>
    <rPh sb="0" eb="2">
      <t>イカ</t>
    </rPh>
    <rPh sb="3" eb="5">
      <t>ヒツヨウ</t>
    </rPh>
    <rPh sb="5" eb="7">
      <t>キカン</t>
    </rPh>
    <rPh sb="7" eb="8">
      <t>ブン</t>
    </rPh>
    <rPh sb="15" eb="16">
      <t>ヨウ</t>
    </rPh>
    <rPh sb="17" eb="19">
      <t>サンゴ</t>
    </rPh>
    <rPh sb="20" eb="21">
      <t>ネン</t>
    </rPh>
    <phoneticPr fontId="7"/>
  </si>
  <si>
    <t>【集計】</t>
    <rPh sb="1" eb="3">
      <t>シュウケイ</t>
    </rPh>
    <phoneticPr fontId="38"/>
  </si>
  <si>
    <t>配偶者出産休暇</t>
  </si>
  <si>
    <t>育児参加休暇</t>
  </si>
  <si>
    <t>年次有給休暇</t>
    <rPh sb="0" eb="6">
      <t>ネンジユウキュウキュウカ</t>
    </rPh>
    <phoneticPr fontId="38"/>
  </si>
  <si>
    <t>育児休暇</t>
    <rPh sb="0" eb="2">
      <t>イクジ</t>
    </rPh>
    <rPh sb="2" eb="4">
      <t>キュウカ</t>
    </rPh>
    <phoneticPr fontId="7"/>
  </si>
  <si>
    <t>夏期休暇</t>
    <rPh sb="0" eb="2">
      <t>カキ</t>
    </rPh>
    <rPh sb="2" eb="4">
      <t>キュウカ</t>
    </rPh>
    <phoneticPr fontId="38"/>
  </si>
  <si>
    <t>職免等</t>
    <rPh sb="0" eb="1">
      <t>ショク</t>
    </rPh>
    <rPh sb="1" eb="2">
      <t>メン</t>
    </rPh>
    <rPh sb="2" eb="3">
      <t>トウ</t>
    </rPh>
    <phoneticPr fontId="38"/>
  </si>
  <si>
    <t>その他の休暇</t>
    <rPh sb="2" eb="3">
      <t>タ</t>
    </rPh>
    <rPh sb="4" eb="6">
      <t>キュウカ</t>
    </rPh>
    <phoneticPr fontId="38"/>
  </si>
  <si>
    <t>育児休業</t>
    <rPh sb="0" eb="2">
      <t>イクジ</t>
    </rPh>
    <rPh sb="2" eb="4">
      <t>キュウギョウ</t>
    </rPh>
    <phoneticPr fontId="38"/>
  </si>
  <si>
    <t>育児短時間勤務</t>
    <rPh sb="0" eb="2">
      <t>イクジ</t>
    </rPh>
    <rPh sb="2" eb="5">
      <t>タンジカン</t>
    </rPh>
    <rPh sb="5" eb="7">
      <t>キンム</t>
    </rPh>
    <phoneticPr fontId="38"/>
  </si>
  <si>
    <t>部分休業</t>
    <rPh sb="0" eb="2">
      <t>ブブン</t>
    </rPh>
    <rPh sb="2" eb="4">
      <t>キュウギョウ</t>
    </rPh>
    <phoneticPr fontId="38"/>
  </si>
  <si>
    <t>早出勤務</t>
    <rPh sb="0" eb="2">
      <t>ハヤデ</t>
    </rPh>
    <rPh sb="2" eb="4">
      <t>キンム</t>
    </rPh>
    <phoneticPr fontId="38"/>
  </si>
  <si>
    <t>遅出勤務</t>
    <rPh sb="0" eb="2">
      <t>オソデ</t>
    </rPh>
    <rPh sb="2" eb="4">
      <t>キンム</t>
    </rPh>
    <phoneticPr fontId="38"/>
  </si>
  <si>
    <t>職員・配偶者の出産予定日</t>
    <rPh sb="0" eb="2">
      <t>ショクイン</t>
    </rPh>
    <rPh sb="3" eb="6">
      <t>ハイグウシャ</t>
    </rPh>
    <rPh sb="7" eb="12">
      <t>シュッサンヨテイビ</t>
    </rPh>
    <phoneticPr fontId="7"/>
  </si>
  <si>
    <t>育児休業取得期間</t>
    <rPh sb="0" eb="2">
      <t>イクジ</t>
    </rPh>
    <rPh sb="2" eb="4">
      <t>キュウギョウ</t>
    </rPh>
    <rPh sb="4" eb="6">
      <t>シュトク</t>
    </rPh>
    <rPh sb="6" eb="8">
      <t>キカン</t>
    </rPh>
    <phoneticPr fontId="7"/>
  </si>
  <si>
    <t>から</t>
    <phoneticPr fontId="7"/>
  </si>
  <si>
    <t>まで</t>
    <phoneticPr fontId="7"/>
  </si>
  <si>
    <t>取得日数</t>
    <rPh sb="0" eb="4">
      <t>シュトクニッスウ</t>
    </rPh>
    <phoneticPr fontId="7"/>
  </si>
  <si>
    <t>日</t>
    <rPh sb="0" eb="1">
      <t>ニチ</t>
    </rPh>
    <phoneticPr fontId="7"/>
  </si>
  <si>
    <t>・育児休業からの復帰前面談の実施日</t>
    <rPh sb="1" eb="3">
      <t>イクジ</t>
    </rPh>
    <rPh sb="3" eb="5">
      <t>キュウギョウ</t>
    </rPh>
    <rPh sb="8" eb="11">
      <t>フッキマエ</t>
    </rPh>
    <rPh sb="11" eb="13">
      <t>メンダン</t>
    </rPh>
    <rPh sb="14" eb="17">
      <t>ジッシビ</t>
    </rPh>
    <phoneticPr fontId="7"/>
  </si>
  <si>
    <t>・（職員・配偶者）妊娠期面談の実施日</t>
    <rPh sb="2" eb="4">
      <t>ショクイン</t>
    </rPh>
    <rPh sb="5" eb="8">
      <t>ハイグウシャ</t>
    </rPh>
    <rPh sb="9" eb="12">
      <t>ニンシンキ</t>
    </rPh>
    <rPh sb="12" eb="14">
      <t>メンダン</t>
    </rPh>
    <rPh sb="15" eb="18">
      <t>ジッシビ</t>
    </rPh>
    <phoneticPr fontId="7"/>
  </si>
  <si>
    <t>・育児期両立支援面談の実施日</t>
    <rPh sb="1" eb="4">
      <t>イクジキ</t>
    </rPh>
    <rPh sb="4" eb="6">
      <t>リョウリツ</t>
    </rPh>
    <rPh sb="6" eb="8">
      <t>シエン</t>
    </rPh>
    <rPh sb="8" eb="10">
      <t>メンダン</t>
    </rPh>
    <phoneticPr fontId="7"/>
  </si>
  <si>
    <t>・育児期両立支援面談</t>
    <rPh sb="1" eb="10">
      <t>イクジキリョウリツシエンメンダン</t>
    </rPh>
    <phoneticPr fontId="7"/>
  </si>
  <si>
    <t>・育児休業からの復帰後面談</t>
    <rPh sb="1" eb="3">
      <t>イクジ</t>
    </rPh>
    <rPh sb="3" eb="5">
      <t>キュウギョウ</t>
    </rPh>
    <rPh sb="8" eb="11">
      <t>フッキゴ</t>
    </rPh>
    <rPh sb="11" eb="13">
      <t>メンダン</t>
    </rPh>
    <phoneticPr fontId="7"/>
  </si>
  <si>
    <t>・育児休業からの復帰前面談</t>
    <rPh sb="1" eb="3">
      <t>イクジ</t>
    </rPh>
    <rPh sb="3" eb="5">
      <t>キュウギョウ</t>
    </rPh>
    <rPh sb="8" eb="11">
      <t>フッキマエ</t>
    </rPh>
    <rPh sb="11" eb="13">
      <t>メンダン</t>
    </rPh>
    <phoneticPr fontId="7"/>
  </si>
  <si>
    <t>出産日</t>
    <rPh sb="0" eb="3">
      <t>シュッサンビ</t>
    </rPh>
    <phoneticPr fontId="38"/>
  </si>
  <si>
    <r>
      <t>出産日の１年</t>
    </r>
    <r>
      <rPr>
        <sz val="11"/>
        <color theme="1"/>
        <rFont val="ＭＳ Ｐゴシック"/>
        <family val="2"/>
        <charset val="128"/>
        <scheme val="minor"/>
      </rPr>
      <t>後</t>
    </r>
    <rPh sb="0" eb="3">
      <t>シュッサンビ</t>
    </rPh>
    <rPh sb="5" eb="6">
      <t>ネン</t>
    </rPh>
    <rPh sb="6" eb="7">
      <t>ゴ</t>
    </rPh>
    <phoneticPr fontId="38"/>
  </si>
  <si>
    <t>【出産後】</t>
    <rPh sb="1" eb="3">
      <t>シュッサン</t>
    </rPh>
    <rPh sb="3" eb="4">
      <t>ゴ</t>
    </rPh>
    <phoneticPr fontId="38"/>
  </si>
  <si>
    <t>育児計画書（女性）</t>
    <rPh sb="0" eb="2">
      <t>イクジ</t>
    </rPh>
    <rPh sb="2" eb="5">
      <t>ケイカクショ</t>
    </rPh>
    <rPh sb="6" eb="8">
      <t>ジョセイ</t>
    </rPh>
    <phoneticPr fontId="38"/>
  </si>
  <si>
    <t>氏　　名　　</t>
    <rPh sb="0" eb="1">
      <t>シ</t>
    </rPh>
    <rPh sb="3" eb="4">
      <t>ナ</t>
    </rPh>
    <phoneticPr fontId="38"/>
  </si>
  <si>
    <t>←要入力</t>
    <rPh sb="1" eb="2">
      <t>ヨウ</t>
    </rPh>
    <rPh sb="2" eb="4">
      <t>ニュウリョク</t>
    </rPh>
    <phoneticPr fontId="38"/>
  </si>
  <si>
    <t>出産（予定）日</t>
    <rPh sb="0" eb="2">
      <t>シュッサン</t>
    </rPh>
    <rPh sb="3" eb="5">
      <t>ヨテイ</t>
    </rPh>
    <rPh sb="6" eb="7">
      <t>ヒ</t>
    </rPh>
    <phoneticPr fontId="38"/>
  </si>
  <si>
    <t>提　出　日　</t>
    <rPh sb="0" eb="1">
      <t>テイ</t>
    </rPh>
    <rPh sb="2" eb="3">
      <t>デ</t>
    </rPh>
    <rPh sb="4" eb="5">
      <t>ビ</t>
    </rPh>
    <phoneticPr fontId="38"/>
  </si>
  <si>
    <t>管理職員は、面談する職員の体調や業務の進捗状況、今後のスケジュールなどを把握し、計画を実践しやすい環境づくりに努めましょう！！</t>
    <rPh sb="0" eb="2">
      <t>カンリ</t>
    </rPh>
    <rPh sb="2" eb="4">
      <t>ショクイン</t>
    </rPh>
    <rPh sb="6" eb="8">
      <t>メンダン</t>
    </rPh>
    <rPh sb="10" eb="12">
      <t>ショクイン</t>
    </rPh>
    <rPh sb="13" eb="15">
      <t>タイチョウ</t>
    </rPh>
    <rPh sb="16" eb="18">
      <t>ギョウム</t>
    </rPh>
    <rPh sb="19" eb="21">
      <t>シンチョク</t>
    </rPh>
    <rPh sb="21" eb="23">
      <t>ジョウキョウ</t>
    </rPh>
    <rPh sb="24" eb="26">
      <t>コンゴ</t>
    </rPh>
    <rPh sb="36" eb="38">
      <t>ハアク</t>
    </rPh>
    <rPh sb="40" eb="42">
      <t>ケイカク</t>
    </rPh>
    <rPh sb="43" eb="45">
      <t>ジッセン</t>
    </rPh>
    <rPh sb="49" eb="51">
      <t>カンキョウ</t>
    </rPh>
    <rPh sb="55" eb="56">
      <t>ツト</t>
    </rPh>
    <phoneticPr fontId="38"/>
  </si>
  <si>
    <t>項目</t>
    <rPh sb="0" eb="2">
      <t>コウモク</t>
    </rPh>
    <phoneticPr fontId="38"/>
  </si>
  <si>
    <t>予定期間</t>
    <rPh sb="0" eb="2">
      <t>ヨテイ</t>
    </rPh>
    <rPh sb="2" eb="4">
      <t>キカン</t>
    </rPh>
    <phoneticPr fontId="38"/>
  </si>
  <si>
    <t>変更</t>
    <rPh sb="0" eb="2">
      <t>ヘンコウ</t>
    </rPh>
    <phoneticPr fontId="38"/>
  </si>
  <si>
    <t>備考</t>
    <rPh sb="0" eb="2">
      <t>ビコウ</t>
    </rPh>
    <phoneticPr fontId="38"/>
  </si>
  <si>
    <t>①健康診査等を受けるための職務免除（妊娠出産後の通院）予定</t>
    <rPh sb="1" eb="3">
      <t>ケンコウ</t>
    </rPh>
    <rPh sb="3" eb="5">
      <t>シンサ</t>
    </rPh>
    <rPh sb="5" eb="6">
      <t>トウ</t>
    </rPh>
    <rPh sb="7" eb="8">
      <t>ウ</t>
    </rPh>
    <rPh sb="13" eb="15">
      <t>ショクム</t>
    </rPh>
    <rPh sb="15" eb="17">
      <t>メンジョ</t>
    </rPh>
    <rPh sb="18" eb="20">
      <t>ニンシン</t>
    </rPh>
    <rPh sb="20" eb="22">
      <t>シュッサン</t>
    </rPh>
    <rPh sb="22" eb="23">
      <t>ゴ</t>
    </rPh>
    <rPh sb="24" eb="26">
      <t>ツウイン</t>
    </rPh>
    <rPh sb="27" eb="29">
      <t>ヨテイ</t>
    </rPh>
    <phoneticPr fontId="38"/>
  </si>
  <si>
    <t>②健康を保持するための休暇等取得予定（妊娠障害休暇、妊娠中の通勤緩和のための職務免除など）</t>
    <rPh sb="1" eb="3">
      <t>ケンコウ</t>
    </rPh>
    <rPh sb="4" eb="6">
      <t>ホジ</t>
    </rPh>
    <rPh sb="11" eb="13">
      <t>キュウカ</t>
    </rPh>
    <rPh sb="13" eb="14">
      <t>トウ</t>
    </rPh>
    <rPh sb="14" eb="16">
      <t>シュトク</t>
    </rPh>
    <rPh sb="16" eb="18">
      <t>ヨテイ</t>
    </rPh>
    <rPh sb="19" eb="21">
      <t>ニンシン</t>
    </rPh>
    <rPh sb="21" eb="23">
      <t>ショウガイ</t>
    </rPh>
    <rPh sb="26" eb="29">
      <t>ニンシンチュウ</t>
    </rPh>
    <rPh sb="30" eb="32">
      <t>ツウキン</t>
    </rPh>
    <rPh sb="32" eb="34">
      <t>カンワ</t>
    </rPh>
    <rPh sb="38" eb="40">
      <t>ショクム</t>
    </rPh>
    <rPh sb="40" eb="42">
      <t>メンジョ</t>
    </rPh>
    <phoneticPr fontId="38"/>
  </si>
  <si>
    <t>④産前休暇の取得期間</t>
    <rPh sb="1" eb="3">
      <t>サンゼン</t>
    </rPh>
    <rPh sb="3" eb="5">
      <t>キュウカ</t>
    </rPh>
    <rPh sb="6" eb="8">
      <t>シュトク</t>
    </rPh>
    <rPh sb="8" eb="10">
      <t>キカン</t>
    </rPh>
    <phoneticPr fontId="38"/>
  </si>
  <si>
    <t>～</t>
    <phoneticPr fontId="38"/>
  </si>
  <si>
    <t>⑤産後休暇の取得期間（予定）</t>
    <rPh sb="1" eb="3">
      <t>サンゴ</t>
    </rPh>
    <rPh sb="3" eb="5">
      <t>キュウカ</t>
    </rPh>
    <rPh sb="6" eb="8">
      <t>シュトク</t>
    </rPh>
    <rPh sb="8" eb="10">
      <t>キカン</t>
    </rPh>
    <rPh sb="11" eb="13">
      <t>ヨテイ</t>
    </rPh>
    <phoneticPr fontId="38"/>
  </si>
  <si>
    <t>【育児休業】
⑥３歳未満の子の養育のための取得期間（予定）</t>
    <rPh sb="1" eb="3">
      <t>イクジ</t>
    </rPh>
    <rPh sb="3" eb="5">
      <t>キュウギョウ</t>
    </rPh>
    <rPh sb="9" eb="12">
      <t>サイミマン</t>
    </rPh>
    <rPh sb="13" eb="14">
      <t>コ</t>
    </rPh>
    <rPh sb="15" eb="17">
      <t>ヨウイク</t>
    </rPh>
    <rPh sb="21" eb="23">
      <t>シュトク</t>
    </rPh>
    <rPh sb="23" eb="25">
      <t>キカン</t>
    </rPh>
    <rPh sb="26" eb="28">
      <t>ヨテイ</t>
    </rPh>
    <phoneticPr fontId="38"/>
  </si>
  <si>
    <t>⑦育児短時間勤務</t>
    <rPh sb="1" eb="3">
      <t>イクジ</t>
    </rPh>
    <rPh sb="3" eb="6">
      <t>タンジカン</t>
    </rPh>
    <rPh sb="6" eb="8">
      <t>キンム</t>
    </rPh>
    <phoneticPr fontId="38"/>
  </si>
  <si>
    <t>⑧部分休業の取得</t>
    <rPh sb="1" eb="3">
      <t>ブブン</t>
    </rPh>
    <rPh sb="3" eb="5">
      <t>キュウギョウ</t>
    </rPh>
    <rPh sb="6" eb="8">
      <t>シュトク</t>
    </rPh>
    <phoneticPr fontId="38"/>
  </si>
  <si>
    <t>⑨勤務時間の割振変更
（早出・遅出勤務）</t>
    <rPh sb="1" eb="3">
      <t>キンム</t>
    </rPh>
    <rPh sb="3" eb="5">
      <t>ジカン</t>
    </rPh>
    <rPh sb="6" eb="7">
      <t>ワ</t>
    </rPh>
    <rPh sb="7" eb="8">
      <t>フ</t>
    </rPh>
    <rPh sb="8" eb="10">
      <t>ヘンコウ</t>
    </rPh>
    <rPh sb="12" eb="14">
      <t>ハヤデ</t>
    </rPh>
    <rPh sb="15" eb="17">
      <t>オソデ</t>
    </rPh>
    <rPh sb="17" eb="19">
      <t>キンム</t>
    </rPh>
    <phoneticPr fontId="38"/>
  </si>
  <si>
    <t>※　別紙「育児計画書記載要領」を参照の上、作成してください。</t>
    <rPh sb="2" eb="4">
      <t>ベッシ</t>
    </rPh>
    <rPh sb="5" eb="7">
      <t>イクジ</t>
    </rPh>
    <rPh sb="7" eb="10">
      <t>ケイカクショ</t>
    </rPh>
    <rPh sb="10" eb="12">
      <t>キサイ</t>
    </rPh>
    <rPh sb="12" eb="14">
      <t>ヨウリョウ</t>
    </rPh>
    <rPh sb="16" eb="18">
      <t>サンショウ</t>
    </rPh>
    <rPh sb="19" eb="20">
      <t>ウエ</t>
    </rPh>
    <rPh sb="21" eb="23">
      <t>サクセイ</t>
    </rPh>
    <phoneticPr fontId="38"/>
  </si>
  <si>
    <t>スケジュール表（女性）</t>
    <rPh sb="6" eb="7">
      <t>ヒョウ</t>
    </rPh>
    <rPh sb="8" eb="10">
      <t>ジョセイ</t>
    </rPh>
    <phoneticPr fontId="38"/>
  </si>
  <si>
    <t>産前休暇開始日</t>
    <rPh sb="0" eb="4">
      <t>サンゼンキュウカ</t>
    </rPh>
    <rPh sb="4" eb="6">
      <t>カイシ</t>
    </rPh>
    <rPh sb="6" eb="7">
      <t>ビ</t>
    </rPh>
    <phoneticPr fontId="38"/>
  </si>
  <si>
    <t>産後休暇終了（予定）日</t>
    <rPh sb="0" eb="2">
      <t>サンゴ</t>
    </rPh>
    <rPh sb="2" eb="4">
      <t>キュウカ</t>
    </rPh>
    <rPh sb="4" eb="6">
      <t>シュウリョウ</t>
    </rPh>
    <rPh sb="7" eb="9">
      <t>ヨテイ</t>
    </rPh>
    <rPh sb="10" eb="11">
      <t>ビ</t>
    </rPh>
    <phoneticPr fontId="38"/>
  </si>
  <si>
    <t>育児休業開始（予定）日</t>
    <rPh sb="0" eb="2">
      <t>イクジ</t>
    </rPh>
    <rPh sb="2" eb="4">
      <t>キュウギョウ</t>
    </rPh>
    <rPh sb="4" eb="6">
      <t>カイシ</t>
    </rPh>
    <rPh sb="7" eb="9">
      <t>ヨテイ</t>
    </rPh>
    <rPh sb="10" eb="11">
      <t>ビ</t>
    </rPh>
    <phoneticPr fontId="38"/>
  </si>
  <si>
    <t>Ｎｏ１</t>
    <phoneticPr fontId="38"/>
  </si>
  <si>
    <t>行事等</t>
    <rPh sb="0" eb="2">
      <t>ギョウジ</t>
    </rPh>
    <rPh sb="2" eb="3">
      <t>トウ</t>
    </rPh>
    <phoneticPr fontId="38"/>
  </si>
  <si>
    <t>Ｎｏ２</t>
    <phoneticPr fontId="38"/>
  </si>
  <si>
    <t>Ｎｏ３</t>
    <phoneticPr fontId="38"/>
  </si>
  <si>
    <t>産前休暇（取得可能日）</t>
    <rPh sb="0" eb="4">
      <t>サンゼンキュウカ</t>
    </rPh>
    <rPh sb="5" eb="7">
      <t>シュトク</t>
    </rPh>
    <rPh sb="7" eb="9">
      <t>カノウ</t>
    </rPh>
    <rPh sb="9" eb="10">
      <t>ビ</t>
    </rPh>
    <phoneticPr fontId="38"/>
  </si>
  <si>
    <t>産後休暇（取得可能日）</t>
    <rPh sb="0" eb="2">
      <t>サンゴ</t>
    </rPh>
    <rPh sb="2" eb="4">
      <t>キュウカ</t>
    </rPh>
    <rPh sb="5" eb="7">
      <t>シュトク</t>
    </rPh>
    <rPh sb="7" eb="9">
      <t>カノウ</t>
    </rPh>
    <rPh sb="9" eb="10">
      <t>ビ</t>
    </rPh>
    <phoneticPr fontId="38"/>
  </si>
  <si>
    <t>育児休業（取得可能日）</t>
    <rPh sb="0" eb="2">
      <t>イクジ</t>
    </rPh>
    <rPh sb="2" eb="4">
      <t>キュウギョウ</t>
    </rPh>
    <rPh sb="5" eb="7">
      <t>シュトク</t>
    </rPh>
    <rPh sb="7" eb="9">
      <t>カノウ</t>
    </rPh>
    <rPh sb="9" eb="10">
      <t>ビ</t>
    </rPh>
    <phoneticPr fontId="38"/>
  </si>
  <si>
    <t>（別紙）</t>
    <rPh sb="1" eb="3">
      <t>ベッシ</t>
    </rPh>
    <phoneticPr fontId="38"/>
  </si>
  <si>
    <t>育児計画書記載要領</t>
    <rPh sb="0" eb="2">
      <t>イクジ</t>
    </rPh>
    <rPh sb="2" eb="5">
      <t>ケイカクショ</t>
    </rPh>
    <rPh sb="5" eb="7">
      <t>キサイ</t>
    </rPh>
    <rPh sb="7" eb="9">
      <t>ヨウリョウ</t>
    </rPh>
    <phoneticPr fontId="38"/>
  </si>
  <si>
    <t>　・休暇等の関係規程に注意し作成願います。</t>
    <rPh sb="2" eb="4">
      <t>キュウカ</t>
    </rPh>
    <rPh sb="4" eb="5">
      <t>トウ</t>
    </rPh>
    <rPh sb="6" eb="8">
      <t>カンケイ</t>
    </rPh>
    <rPh sb="8" eb="10">
      <t>キテイ</t>
    </rPh>
    <rPh sb="11" eb="13">
      <t>チュウイ</t>
    </rPh>
    <rPh sb="14" eb="16">
      <t>サクセイ</t>
    </rPh>
    <rPh sb="16" eb="17">
      <t>ネガ</t>
    </rPh>
    <phoneticPr fontId="38"/>
  </si>
  <si>
    <t>　・休暇等の取得手続きについては通常どおり行うようお願いします。</t>
    <rPh sb="6" eb="8">
      <t>シュトク</t>
    </rPh>
    <rPh sb="8" eb="10">
      <t>テツヅ</t>
    </rPh>
    <rPh sb="16" eb="18">
      <t>ツウジョウ</t>
    </rPh>
    <rPh sb="21" eb="22">
      <t>オコナ</t>
    </rPh>
    <rPh sb="26" eb="27">
      <t>ネガ</t>
    </rPh>
    <phoneticPr fontId="38"/>
  </si>
  <si>
    <t>　・休暇等の取得・活用に当たっては一定の要件等がありますので、所属担当者に確認願います。</t>
    <rPh sb="6" eb="8">
      <t>シュトク</t>
    </rPh>
    <rPh sb="9" eb="11">
      <t>カツヨウ</t>
    </rPh>
    <rPh sb="12" eb="13">
      <t>ア</t>
    </rPh>
    <rPh sb="17" eb="19">
      <t>イッテイ</t>
    </rPh>
    <rPh sb="20" eb="22">
      <t>ヨウケン</t>
    </rPh>
    <rPh sb="22" eb="23">
      <t>トウ</t>
    </rPh>
    <rPh sb="31" eb="33">
      <t>ショゾク</t>
    </rPh>
    <rPh sb="33" eb="36">
      <t>タントウシャ</t>
    </rPh>
    <rPh sb="37" eb="39">
      <t>カクニン</t>
    </rPh>
    <rPh sb="39" eb="40">
      <t>ネガ</t>
    </rPh>
    <phoneticPr fontId="38"/>
  </si>
  <si>
    <t>【スケジュール表の活用】</t>
    <rPh sb="7" eb="8">
      <t>ヒョウ</t>
    </rPh>
    <rPh sb="9" eb="11">
      <t>カツヨウ</t>
    </rPh>
    <phoneticPr fontId="38"/>
  </si>
  <si>
    <t>・育児計画書の出産（予定）日を入力すると、別シートの「スケジュール表（女性）」が作成され、自動的に産前休暇開始日、産後休暇終了（予定）日、育児休業開始（予定）日が表示されます。</t>
    <rPh sb="1" eb="3">
      <t>イクジ</t>
    </rPh>
    <rPh sb="3" eb="6">
      <t>ケイカクショ</t>
    </rPh>
    <rPh sb="7" eb="9">
      <t>シュッサン</t>
    </rPh>
    <rPh sb="10" eb="12">
      <t>ヨテイ</t>
    </rPh>
    <rPh sb="13" eb="14">
      <t>ヒ</t>
    </rPh>
    <rPh sb="15" eb="17">
      <t>ニュウリョク</t>
    </rPh>
    <rPh sb="21" eb="22">
      <t>ベツ</t>
    </rPh>
    <rPh sb="33" eb="34">
      <t>ヒョウ</t>
    </rPh>
    <rPh sb="35" eb="37">
      <t>ジョセイ</t>
    </rPh>
    <rPh sb="40" eb="42">
      <t>サクセイ</t>
    </rPh>
    <rPh sb="45" eb="48">
      <t>ジドウテキ</t>
    </rPh>
    <rPh sb="49" eb="51">
      <t>サンゼン</t>
    </rPh>
    <rPh sb="51" eb="53">
      <t>キュウカ</t>
    </rPh>
    <rPh sb="53" eb="56">
      <t>カイシビ</t>
    </rPh>
    <rPh sb="57" eb="59">
      <t>サンゴ</t>
    </rPh>
    <rPh sb="59" eb="61">
      <t>キュウカ</t>
    </rPh>
    <rPh sb="61" eb="63">
      <t>シュウリョウ</t>
    </rPh>
    <rPh sb="64" eb="66">
      <t>ヨテイ</t>
    </rPh>
    <rPh sb="67" eb="68">
      <t>ビ</t>
    </rPh>
    <rPh sb="69" eb="71">
      <t>イクジ</t>
    </rPh>
    <rPh sb="71" eb="73">
      <t>キュウギョウ</t>
    </rPh>
    <rPh sb="73" eb="75">
      <t>カイシ</t>
    </rPh>
    <rPh sb="76" eb="78">
      <t>ヨテイ</t>
    </rPh>
    <rPh sb="79" eb="80">
      <t>ビ</t>
    </rPh>
    <rPh sb="81" eb="83">
      <t>ヒョウジ</t>
    </rPh>
    <phoneticPr fontId="38"/>
  </si>
  <si>
    <t>・計画内容に変更が生じた場合（出産が早まる・遅れる、育児環境の変化など）は、その都度、管理職員に申し出るようお願いします。</t>
    <rPh sb="1" eb="3">
      <t>ケイカク</t>
    </rPh>
    <rPh sb="3" eb="5">
      <t>ナイヨウ</t>
    </rPh>
    <rPh sb="6" eb="8">
      <t>ヘンコウ</t>
    </rPh>
    <rPh sb="9" eb="10">
      <t>ショウ</t>
    </rPh>
    <rPh sb="12" eb="14">
      <t>バアイ</t>
    </rPh>
    <rPh sb="15" eb="17">
      <t>シュッサン</t>
    </rPh>
    <rPh sb="18" eb="19">
      <t>ハヤ</t>
    </rPh>
    <rPh sb="22" eb="23">
      <t>オク</t>
    </rPh>
    <rPh sb="26" eb="28">
      <t>イクジ</t>
    </rPh>
    <rPh sb="28" eb="30">
      <t>カンキョウ</t>
    </rPh>
    <rPh sb="31" eb="33">
      <t>ヘンカ</t>
    </rPh>
    <rPh sb="40" eb="42">
      <t>ツド</t>
    </rPh>
    <rPh sb="43" eb="45">
      <t>カンリ</t>
    </rPh>
    <rPh sb="45" eb="47">
      <t>ショクイン</t>
    </rPh>
    <rPh sb="48" eb="49">
      <t>モウ</t>
    </rPh>
    <rPh sb="50" eb="51">
      <t>デ</t>
    </rPh>
    <rPh sb="55" eb="56">
      <t>ネガ</t>
    </rPh>
    <phoneticPr fontId="38"/>
  </si>
  <si>
    <r>
      <t>・多胎妊娠の場合は、産前休暇については出産予定日の前日から起算して14週間となるので、スケジュール表シートのセルＣ３の「=C4-56」を「=C4-98」に修正し、</t>
    </r>
    <r>
      <rPr>
        <sz val="9.5"/>
        <rFont val="ＭＳ Ｐゴシック"/>
        <family val="3"/>
        <charset val="128"/>
      </rPr>
      <t>休暇等欄に「産前休暇（取得可能日）」を適宜追記願います。</t>
    </r>
    <rPh sb="1" eb="3">
      <t>タタイ</t>
    </rPh>
    <rPh sb="3" eb="5">
      <t>ニンシン</t>
    </rPh>
    <rPh sb="6" eb="8">
      <t>バアイ</t>
    </rPh>
    <rPh sb="10" eb="14">
      <t>サンゼンキュウカ</t>
    </rPh>
    <rPh sb="19" eb="21">
      <t>シュッサン</t>
    </rPh>
    <rPh sb="21" eb="24">
      <t>ヨテイビ</t>
    </rPh>
    <rPh sb="25" eb="27">
      <t>ゼンジツ</t>
    </rPh>
    <rPh sb="29" eb="31">
      <t>キサン</t>
    </rPh>
    <rPh sb="35" eb="37">
      <t>シュウカン</t>
    </rPh>
    <rPh sb="49" eb="50">
      <t>ヒョウ</t>
    </rPh>
    <rPh sb="77" eb="79">
      <t>シュウセイ</t>
    </rPh>
    <rPh sb="81" eb="83">
      <t>キュウカ</t>
    </rPh>
    <rPh sb="83" eb="85">
      <t>トウラン</t>
    </rPh>
    <rPh sb="100" eb="102">
      <t>テキギ</t>
    </rPh>
    <rPh sb="102" eb="104">
      <t>ツイキ</t>
    </rPh>
    <rPh sb="104" eb="105">
      <t>ネガ</t>
    </rPh>
    <phoneticPr fontId="38"/>
  </si>
  <si>
    <t>【休暇等の内容】　</t>
    <rPh sb="1" eb="3">
      <t>キュウカ</t>
    </rPh>
    <rPh sb="3" eb="4">
      <t>トウ</t>
    </rPh>
    <rPh sb="5" eb="7">
      <t>ナイヨウ</t>
    </rPh>
    <phoneticPr fontId="38"/>
  </si>
  <si>
    <t>　子育てに関する各種制度の詳細については「職員のための子育てサポートブック」を参照</t>
    <rPh sb="1" eb="3">
      <t>コソダ</t>
    </rPh>
    <rPh sb="5" eb="6">
      <t>カン</t>
    </rPh>
    <rPh sb="8" eb="10">
      <t>カクシュ</t>
    </rPh>
    <rPh sb="10" eb="12">
      <t>セイド</t>
    </rPh>
    <phoneticPr fontId="38"/>
  </si>
  <si>
    <t>　　（上記サイト内に窓口を掲載）</t>
    <rPh sb="3" eb="5">
      <t>ジョウキ</t>
    </rPh>
    <rPh sb="8" eb="9">
      <t>ナイ</t>
    </rPh>
    <rPh sb="10" eb="12">
      <t>マドグチ</t>
    </rPh>
    <rPh sb="13" eb="15">
      <t>ケイサイ</t>
    </rPh>
    <phoneticPr fontId="38"/>
  </si>
  <si>
    <t>※人事評価の面談時期が近い場合は、合わせて実施も可能</t>
  </si>
  <si>
    <t>〇業務に関すること
　・業務負担の認識
　・勤務時間
　（早出遅出勤務や各種休暇制度等の利用意向）
　・勤務地・勤務場所の意向
　・今後のキャリア形成や働き方についての意向
　・その他仕事と育児との両立に向け有益なこと</t>
    <rPh sb="1" eb="3">
      <t>ギョウム</t>
    </rPh>
    <rPh sb="4" eb="5">
      <t>カン</t>
    </rPh>
    <rPh sb="12" eb="14">
      <t>ギョウム</t>
    </rPh>
    <rPh sb="14" eb="16">
      <t>フタン</t>
    </rPh>
    <rPh sb="17" eb="19">
      <t>ニンシキ</t>
    </rPh>
    <rPh sb="22" eb="26">
      <t>キンムジカン</t>
    </rPh>
    <rPh sb="29" eb="33">
      <t>ハヤデオソデ</t>
    </rPh>
    <rPh sb="33" eb="35">
      <t>キンム</t>
    </rPh>
    <rPh sb="36" eb="38">
      <t>カクシュ</t>
    </rPh>
    <rPh sb="38" eb="40">
      <t>キュウカ</t>
    </rPh>
    <rPh sb="40" eb="42">
      <t>セイド</t>
    </rPh>
    <rPh sb="42" eb="43">
      <t>トウ</t>
    </rPh>
    <rPh sb="44" eb="46">
      <t>リヨウ</t>
    </rPh>
    <rPh sb="46" eb="48">
      <t>イコウ</t>
    </rPh>
    <rPh sb="52" eb="55">
      <t>キンムチ</t>
    </rPh>
    <rPh sb="56" eb="60">
      <t>キンムバショ</t>
    </rPh>
    <rPh sb="61" eb="63">
      <t>イコウ</t>
    </rPh>
    <rPh sb="66" eb="68">
      <t>コンゴ</t>
    </rPh>
    <rPh sb="73" eb="75">
      <t>ケイセイ</t>
    </rPh>
    <rPh sb="76" eb="77">
      <t>ハタラ</t>
    </rPh>
    <rPh sb="78" eb="79">
      <t>カタ</t>
    </rPh>
    <rPh sb="84" eb="86">
      <t>イコウ</t>
    </rPh>
    <rPh sb="91" eb="92">
      <t>タ</t>
    </rPh>
    <rPh sb="92" eb="94">
      <t>シゴト</t>
    </rPh>
    <rPh sb="95" eb="97">
      <t>イクジ</t>
    </rPh>
    <rPh sb="99" eb="101">
      <t>リョウリツ</t>
    </rPh>
    <rPh sb="102" eb="103">
      <t>ム</t>
    </rPh>
    <rPh sb="104" eb="106">
      <t>ユウエキ</t>
    </rPh>
    <phoneticPr fontId="7"/>
  </si>
  <si>
    <t>面談を
踏まえた措置</t>
    <rPh sb="0" eb="2">
      <t>メンダン</t>
    </rPh>
    <rPh sb="4" eb="5">
      <t>フ</t>
    </rPh>
    <rPh sb="8" eb="10">
      <t>ソチ</t>
    </rPh>
    <phoneticPr fontId="7"/>
  </si>
  <si>
    <t>面談事項</t>
    <rPh sb="0" eb="4">
      <t>メンダンジコウ</t>
    </rPh>
    <phoneticPr fontId="7"/>
  </si>
  <si>
    <t>聞き取り結果</t>
    <rPh sb="0" eb="1">
      <t>キ</t>
    </rPh>
    <rPh sb="2" eb="3">
      <t>ト</t>
    </rPh>
    <rPh sb="4" eb="6">
      <t>ケッカ</t>
    </rPh>
    <phoneticPr fontId="7"/>
  </si>
  <si>
    <t>育児休業からの復帰日</t>
    <rPh sb="0" eb="2">
      <t>イクジ</t>
    </rPh>
    <rPh sb="2" eb="4">
      <t>キュウギョウ</t>
    </rPh>
    <rPh sb="7" eb="9">
      <t>フッキ</t>
    </rPh>
    <rPh sb="9" eb="10">
      <t>ビ</t>
    </rPh>
    <phoneticPr fontId="7"/>
  </si>
  <si>
    <t>までの間</t>
    <rPh sb="3" eb="4">
      <t>アイダ</t>
    </rPh>
    <phoneticPr fontId="7"/>
  </si>
  <si>
    <t>・育児時短勤務手当金</t>
    <rPh sb="1" eb="3">
      <t>イクジ</t>
    </rPh>
    <rPh sb="3" eb="5">
      <t>ジタン</t>
    </rPh>
    <rPh sb="5" eb="7">
      <t>キンム</t>
    </rPh>
    <rPh sb="7" eb="10">
      <t>テアテキン</t>
    </rPh>
    <phoneticPr fontId="7"/>
  </si>
  <si>
    <t>　２歳未満の子を養育するため時短勤務をしたときに支給</t>
    <rPh sb="2" eb="3">
      <t>サイ</t>
    </rPh>
    <rPh sb="3" eb="5">
      <t>ミマン</t>
    </rPh>
    <rPh sb="6" eb="7">
      <t>コ</t>
    </rPh>
    <rPh sb="8" eb="10">
      <t>ヨウイク</t>
    </rPh>
    <rPh sb="14" eb="16">
      <t>ジタン</t>
    </rPh>
    <rPh sb="16" eb="18">
      <t>キンム</t>
    </rPh>
    <rPh sb="24" eb="26">
      <t>シキュウ</t>
    </rPh>
    <phoneticPr fontId="7"/>
  </si>
  <si>
    <t>　※当該支給対象月に支払われた報酬の額に最大10/100を乗じて得た額</t>
    <rPh sb="2" eb="4">
      <t>トウガイ</t>
    </rPh>
    <rPh sb="4" eb="6">
      <t>シキュウ</t>
    </rPh>
    <rPh sb="6" eb="8">
      <t>タイショウ</t>
    </rPh>
    <rPh sb="8" eb="9">
      <t>ツキ</t>
    </rPh>
    <rPh sb="10" eb="12">
      <t>シハラ</t>
    </rPh>
    <rPh sb="15" eb="17">
      <t>ホウシュウ</t>
    </rPh>
    <rPh sb="18" eb="19">
      <t>ガク</t>
    </rPh>
    <rPh sb="20" eb="22">
      <t>サイダイ</t>
    </rPh>
    <rPh sb="29" eb="30">
      <t>ジョウ</t>
    </rPh>
    <rPh sb="32" eb="33">
      <t>エ</t>
    </rPh>
    <rPh sb="34" eb="35">
      <t>ガク</t>
    </rPh>
    <phoneticPr fontId="7"/>
  </si>
  <si>
    <r>
      <t>　・子</t>
    </r>
    <r>
      <rPr>
        <sz val="11"/>
        <color theme="1"/>
        <rFont val="ＭＳ Ｐゴシック"/>
        <family val="3"/>
        <charset val="128"/>
        <scheme val="minor"/>
      </rPr>
      <t>（※）</t>
    </r>
    <r>
      <rPr>
        <sz val="12"/>
        <color theme="1"/>
        <rFont val="ＭＳ Ｐゴシック"/>
        <family val="2"/>
        <scheme val="minor"/>
      </rPr>
      <t>の予防接種（子育て支援休暇を全て取得した場合）</t>
    </r>
    <rPh sb="2" eb="3">
      <t>コ</t>
    </rPh>
    <rPh sb="7" eb="9">
      <t>ヨボウ</t>
    </rPh>
    <rPh sb="9" eb="11">
      <t>セッシュ</t>
    </rPh>
    <rPh sb="12" eb="14">
      <t>コソダ</t>
    </rPh>
    <rPh sb="15" eb="17">
      <t>シエン</t>
    </rPh>
    <rPh sb="17" eb="19">
      <t>キュウカ</t>
    </rPh>
    <rPh sb="20" eb="21">
      <t>スベ</t>
    </rPh>
    <rPh sb="22" eb="24">
      <t>シュトク</t>
    </rPh>
    <rPh sb="26" eb="28">
      <t>バアイ</t>
    </rPh>
    <phoneticPr fontId="7"/>
  </si>
  <si>
    <t xml:space="preserve">          （※）小学校就学の始期に達するまでの子</t>
    <rPh sb="13" eb="16">
      <t>ショウガッコウ</t>
    </rPh>
    <rPh sb="16" eb="18">
      <t>シュウガク</t>
    </rPh>
    <rPh sb="19" eb="21">
      <t>シキ</t>
    </rPh>
    <rPh sb="22" eb="23">
      <t>タッ</t>
    </rPh>
    <rPh sb="28" eb="29">
      <t>コ</t>
    </rPh>
    <phoneticPr fontId="7"/>
  </si>
  <si>
    <t>　・家族の状況
　（健康状態等、特に子の障がいや医療的ケアの要否）　　など</t>
    <rPh sb="2" eb="4">
      <t>カゾク</t>
    </rPh>
    <rPh sb="5" eb="7">
      <t>ジョウキョウ</t>
    </rPh>
    <rPh sb="10" eb="12">
      <t>ケンコウ</t>
    </rPh>
    <rPh sb="12" eb="14">
      <t>ジョウタイ</t>
    </rPh>
    <rPh sb="14" eb="15">
      <t>トウ</t>
    </rPh>
    <rPh sb="16" eb="17">
      <t>トク</t>
    </rPh>
    <rPh sb="18" eb="19">
      <t>コ</t>
    </rPh>
    <rPh sb="20" eb="21">
      <t>ショウ</t>
    </rPh>
    <rPh sb="24" eb="27">
      <t>イリョウテキ</t>
    </rPh>
    <rPh sb="30" eb="32">
      <t>ヨウヒ</t>
    </rPh>
    <phoneticPr fontId="7"/>
  </si>
  <si>
    <t>　・業務と家庭生活との両立上、課題となる事情</t>
  </si>
  <si>
    <t>　（今後の見込みを含む）</t>
  </si>
  <si>
    <t>　・勤務時間・勤務地・勤務場所の意向</t>
    <rPh sb="2" eb="4">
      <t>キンム</t>
    </rPh>
    <rPh sb="4" eb="6">
      <t>ジカン</t>
    </rPh>
    <rPh sb="7" eb="10">
      <t>キンムチ</t>
    </rPh>
    <rPh sb="11" eb="13">
      <t>キンム</t>
    </rPh>
    <rPh sb="13" eb="15">
      <t>バショ</t>
    </rPh>
    <rPh sb="16" eb="18">
      <t>イコウ</t>
    </rPh>
    <phoneticPr fontId="7"/>
  </si>
  <si>
    <t>　・業務負担の認識</t>
    <rPh sb="2" eb="4">
      <t>ギョウム</t>
    </rPh>
    <rPh sb="4" eb="6">
      <t>フタン</t>
    </rPh>
    <rPh sb="7" eb="9">
      <t>ニンシキ</t>
    </rPh>
    <phoneticPr fontId="7"/>
  </si>
  <si>
    <t>　・勤務地・勤務場所の意向</t>
  </si>
  <si>
    <t>　・勤務地・勤務場所の意向</t>
    <phoneticPr fontId="7"/>
  </si>
  <si>
    <t>　・勤務時間</t>
    <rPh sb="2" eb="4">
      <t>キンム</t>
    </rPh>
    <rPh sb="4" eb="6">
      <t>ジカン</t>
    </rPh>
    <phoneticPr fontId="7"/>
  </si>
  <si>
    <t>　（早出遅出勤務や各種休暇制度等の利用意向）</t>
  </si>
  <si>
    <t>　（早出遅出勤務や各種休暇制度等の利用意向）</t>
    <phoneticPr fontId="7"/>
  </si>
  <si>
    <t>○育児期両立支援面談</t>
    <rPh sb="1" eb="4">
      <t>イクジキ</t>
    </rPh>
    <rPh sb="4" eb="6">
      <t>リョウリツ</t>
    </rPh>
    <rPh sb="6" eb="8">
      <t>シエン</t>
    </rPh>
    <rPh sb="8" eb="10">
      <t>メンダン</t>
    </rPh>
    <phoneticPr fontId="7"/>
  </si>
  <si>
    <t>　・今後のキャリア形成や働き方についての意向　など</t>
    <rPh sb="2" eb="4">
      <t>コンゴ</t>
    </rPh>
    <rPh sb="9" eb="11">
      <t>ケイセイ</t>
    </rPh>
    <rPh sb="12" eb="13">
      <t>ハタラ</t>
    </rPh>
    <rPh sb="14" eb="15">
      <t>カタ</t>
    </rPh>
    <rPh sb="20" eb="22">
      <t>イコウ</t>
    </rPh>
    <phoneticPr fontId="7"/>
  </si>
  <si>
    <t>　・今後のキャリア形成や働き方についての意向　など</t>
    <phoneticPr fontId="7"/>
  </si>
  <si>
    <r>
      <t xml:space="preserve">   ※男性職員の場合は育児計画チェックシートを</t>
    </r>
    <r>
      <rPr>
        <sz val="11"/>
        <color rgb="FFFF0000"/>
        <rFont val="ＭＳ Ｐゴシック"/>
        <family val="3"/>
        <charset val="128"/>
        <scheme val="minor"/>
      </rPr>
      <t>管理職</t>
    </r>
    <r>
      <rPr>
        <sz val="11"/>
        <color theme="1"/>
        <rFont val="ＭＳ Ｐゴシック"/>
        <family val="2"/>
        <scheme val="minor"/>
      </rPr>
      <t>が作成</t>
    </r>
    <phoneticPr fontId="7"/>
  </si>
  <si>
    <t>③勤務時間（早出遅出勤務や各種休暇制度等の利用意向）、勤務地・勤務場所の意向等</t>
    <rPh sb="1" eb="3">
      <t>キンム</t>
    </rPh>
    <rPh sb="3" eb="5">
      <t>ジカン</t>
    </rPh>
    <rPh sb="6" eb="8">
      <t>ハヤデ</t>
    </rPh>
    <rPh sb="8" eb="10">
      <t>オソデ</t>
    </rPh>
    <rPh sb="10" eb="12">
      <t>キンム</t>
    </rPh>
    <rPh sb="13" eb="15">
      <t>カクシュ</t>
    </rPh>
    <rPh sb="15" eb="17">
      <t>キュウカ</t>
    </rPh>
    <rPh sb="17" eb="19">
      <t>セイド</t>
    </rPh>
    <rPh sb="19" eb="20">
      <t>トウ</t>
    </rPh>
    <rPh sb="21" eb="23">
      <t>リヨウ</t>
    </rPh>
    <rPh sb="23" eb="25">
      <t>イコウ</t>
    </rPh>
    <rPh sb="27" eb="30">
      <t>キンムチ</t>
    </rPh>
    <rPh sb="31" eb="33">
      <t>キンム</t>
    </rPh>
    <rPh sb="33" eb="35">
      <t>バショ</t>
    </rPh>
    <rPh sb="36" eb="38">
      <t>イコウ</t>
    </rPh>
    <rPh sb="38" eb="39">
      <t>トウ</t>
    </rPh>
    <phoneticPr fontId="7"/>
  </si>
  <si>
    <t>※上記のほか、 職員から希望があった場合には、随時追加で面談を実施
　 する等対応 してください</t>
    <rPh sb="1" eb="3">
      <t>ジョウキ</t>
    </rPh>
    <phoneticPr fontId="7"/>
  </si>
  <si>
    <t>面談時期まであと</t>
    <rPh sb="0" eb="2">
      <t>メンダン</t>
    </rPh>
    <rPh sb="2" eb="4">
      <t>ジキ</t>
    </rPh>
    <phoneticPr fontId="7"/>
  </si>
  <si>
    <r>
      <t xml:space="preserve">その他
</t>
    </r>
    <r>
      <rPr>
        <sz val="11"/>
        <rFont val="ＭＳ Ｐゴシック"/>
        <family val="3"/>
        <charset val="128"/>
        <scheme val="minor"/>
      </rPr>
      <t>（勤務地・勤務場所の意向等）</t>
    </r>
    <rPh sb="2" eb="3">
      <t>タ</t>
    </rPh>
    <rPh sb="5" eb="8">
      <t>キンムチ</t>
    </rPh>
    <rPh sb="9" eb="11">
      <t>キンム</t>
    </rPh>
    <rPh sb="11" eb="13">
      <t>バショ</t>
    </rPh>
    <rPh sb="14" eb="16">
      <t>イコウ</t>
    </rPh>
    <rPh sb="16" eb="17">
      <t>トウ</t>
    </rPh>
    <phoneticPr fontId="38"/>
  </si>
  <si>
    <r>
      <t>内線</t>
    </r>
    <r>
      <rPr>
        <sz val="10"/>
        <color theme="1"/>
        <rFont val="ＭＳ Ｐゴシック"/>
        <family val="3"/>
        <charset val="128"/>
        <scheme val="minor"/>
      </rPr>
      <t>※事務局のみ</t>
    </r>
    <rPh sb="0" eb="2">
      <t>ナイセン</t>
    </rPh>
    <rPh sb="3" eb="6">
      <t>ジムキョク</t>
    </rPh>
    <phoneticPr fontId="7"/>
  </si>
  <si>
    <t>・その他年次有給休暇等を含めて５日以上</t>
    <rPh sb="3" eb="4">
      <t>タ</t>
    </rPh>
    <rPh sb="4" eb="6">
      <t>ネンジ</t>
    </rPh>
    <rPh sb="6" eb="8">
      <t>ユウキュウ</t>
    </rPh>
    <rPh sb="8" eb="10">
      <t>キュウカ</t>
    </rPh>
    <rPh sb="10" eb="11">
      <t>トウ</t>
    </rPh>
    <rPh sb="12" eb="13">
      <t>フク</t>
    </rPh>
    <rPh sb="16" eb="17">
      <t>ニチ</t>
    </rPh>
    <rPh sb="17" eb="19">
      <t>イジョウ</t>
    </rPh>
    <phoneticPr fontId="7"/>
  </si>
  <si>
    <t>①出生時の休暇</t>
    <rPh sb="1" eb="4">
      <t>シュッセイジ</t>
    </rPh>
    <rPh sb="5" eb="7">
      <t>キュウカ</t>
    </rPh>
    <phoneticPr fontId="7"/>
  </si>
  <si>
    <t>・年次有給休暇等</t>
    <rPh sb="1" eb="3">
      <t>ネンジ</t>
    </rPh>
    <rPh sb="3" eb="5">
      <t>ユウキュウ</t>
    </rPh>
    <rPh sb="5" eb="7">
      <t>キュウカ</t>
    </rPh>
    <rPh sb="7" eb="8">
      <t>トウ</t>
    </rPh>
    <phoneticPr fontId="7"/>
  </si>
  <si>
    <t>・年次有給休暇等</t>
    <rPh sb="1" eb="8">
      <t>ネンジユウキュウキュウカトウ</t>
    </rPh>
    <phoneticPr fontId="7"/>
  </si>
  <si>
    <t>日</t>
  </si>
  <si>
    <t>計</t>
    <rPh sb="0" eb="1">
      <t>ケイ</t>
    </rPh>
    <phoneticPr fontId="7"/>
  </si>
  <si>
    <t>時間</t>
  </si>
  <si>
    <t>（事務局のみ）入力が完了しましたら、総務課に提出してください</t>
    <rPh sb="1" eb="4">
      <t>ジムキョク</t>
    </rPh>
    <rPh sb="7" eb="9">
      <t>ニュウリョク</t>
    </rPh>
    <rPh sb="10" eb="12">
      <t>カンリョウ</t>
    </rPh>
    <rPh sb="18" eb="21">
      <t>ソウムカ</t>
    </rPh>
    <rPh sb="22" eb="24">
      <t>テイシュツ</t>
    </rPh>
    <phoneticPr fontId="7"/>
  </si>
  <si>
    <t>　（事務局職員）道庁イントラ　http://hamanasu/hk_sum/post-28638.htm</t>
    <rPh sb="2" eb="5">
      <t>ジムキョク</t>
    </rPh>
    <rPh sb="5" eb="7">
      <t>ショクイン</t>
    </rPh>
    <rPh sb="8" eb="10">
      <t>ドウチョウ</t>
    </rPh>
    <phoneticPr fontId="7"/>
  </si>
  <si>
    <t>　（学校職員）道教委HP　https://www.dokyoi.pref.hokkaido.lg.jp/hk/ksi/fukumu-kodokeikaku.html</t>
    <rPh sb="2" eb="4">
      <t>ガッコウ</t>
    </rPh>
    <rPh sb="4" eb="6">
      <t>ショクイン</t>
    </rPh>
    <rPh sb="7" eb="8">
      <t>ドウ</t>
    </rPh>
    <rPh sb="8" eb="10">
      <t>キョウイ</t>
    </rPh>
    <phoneticPr fontId="7"/>
  </si>
  <si>
    <t>　・早出遅出勤務　・深夜勤務の制限　・時間外勤務の制限</t>
    <rPh sb="2" eb="4">
      <t>ハヤデ</t>
    </rPh>
    <rPh sb="4" eb="6">
      <t>オソデ</t>
    </rPh>
    <rPh sb="6" eb="8">
      <t>キンム</t>
    </rPh>
    <rPh sb="10" eb="12">
      <t>シンヤ</t>
    </rPh>
    <rPh sb="12" eb="14">
      <t>キンム</t>
    </rPh>
    <rPh sb="15" eb="17">
      <t>セイゲン</t>
    </rPh>
    <rPh sb="19" eb="22">
      <t>ジカンガイ</t>
    </rPh>
    <rPh sb="22" eb="24">
      <t>キンム</t>
    </rPh>
    <rPh sb="25" eb="27">
      <t>セイゲン</t>
    </rPh>
    <phoneticPr fontId="7"/>
  </si>
  <si>
    <t>③年休・その他休暇・職免等の取得予定（育児休暇、子育て支援休暇、子の予防接種のための職免など）</t>
    <rPh sb="1" eb="3">
      <t>ネンキュウ</t>
    </rPh>
    <rPh sb="6" eb="7">
      <t>タ</t>
    </rPh>
    <rPh sb="7" eb="9">
      <t>キュウカ</t>
    </rPh>
    <rPh sb="10" eb="12">
      <t>ショクメン</t>
    </rPh>
    <rPh sb="12" eb="13">
      <t>トウ</t>
    </rPh>
    <rPh sb="14" eb="16">
      <t>シュトク</t>
    </rPh>
    <rPh sb="16" eb="18">
      <t>ヨテイ</t>
    </rPh>
    <rPh sb="19" eb="21">
      <t>イクジ</t>
    </rPh>
    <rPh sb="21" eb="23">
      <t>キュウカ</t>
    </rPh>
    <rPh sb="24" eb="26">
      <t>コソダ</t>
    </rPh>
    <rPh sb="27" eb="29">
      <t>シエン</t>
    </rPh>
    <rPh sb="29" eb="31">
      <t>キュウカ</t>
    </rPh>
    <rPh sb="32" eb="33">
      <t>コ</t>
    </rPh>
    <rPh sb="34" eb="36">
      <t>ヨボウ</t>
    </rPh>
    <rPh sb="36" eb="38">
      <t>セッシュ</t>
    </rPh>
    <rPh sb="42" eb="44">
      <t>ショクメン</t>
    </rPh>
    <phoneticPr fontId="38"/>
  </si>
  <si>
    <t>※上記のほか、 職員から希望があった場合には、随時追加で面談を実施</t>
    <rPh sb="1" eb="3">
      <t>ジョウキ</t>
    </rPh>
    <phoneticPr fontId="7"/>
  </si>
  <si>
    <t>※　休暇等について、分単位の取得の場合は時間単位に切上げ</t>
    <rPh sb="2" eb="4">
      <t>キュウカ</t>
    </rPh>
    <rPh sb="4" eb="5">
      <t>トウ</t>
    </rPh>
    <rPh sb="10" eb="13">
      <t>フンタンイ</t>
    </rPh>
    <rPh sb="14" eb="16">
      <t>シュトク</t>
    </rPh>
    <rPh sb="17" eb="19">
      <t>バアイ</t>
    </rPh>
    <rPh sb="20" eb="22">
      <t>ジカン</t>
    </rPh>
    <rPh sb="22" eb="24">
      <t>タンイ</t>
    </rPh>
    <rPh sb="25" eb="26">
      <t>キ</t>
    </rPh>
    <rPh sb="26" eb="27">
      <t>ア</t>
    </rPh>
    <phoneticPr fontId="38"/>
  </si>
  <si>
    <t>・育児休業からの復帰後面談（１回目）の実施日</t>
    <rPh sb="1" eb="3">
      <t>イクジ</t>
    </rPh>
    <rPh sb="3" eb="5">
      <t>キュウギョウ</t>
    </rPh>
    <rPh sb="8" eb="11">
      <t>フッキゴ</t>
    </rPh>
    <rPh sb="11" eb="13">
      <t>メンダン</t>
    </rPh>
    <rPh sb="15" eb="17">
      <t>カイメ</t>
    </rPh>
    <phoneticPr fontId="7"/>
  </si>
  <si>
    <t>・育児休業からの復帰後面談（２回目）の実施日</t>
    <rPh sb="1" eb="3">
      <t>イクジ</t>
    </rPh>
    <rPh sb="3" eb="5">
      <t>キュウギョウ</t>
    </rPh>
    <rPh sb="8" eb="11">
      <t>フッキゴ</t>
    </rPh>
    <rPh sb="11" eb="13">
      <t>メンダン</t>
    </rPh>
    <rPh sb="15" eb="17">
      <t>カイメ</t>
    </rPh>
    <phoneticPr fontId="7"/>
  </si>
  <si>
    <t>・育児休業からの復帰後面談（３回目）の実施日</t>
    <rPh sb="1" eb="3">
      <t>イクジ</t>
    </rPh>
    <rPh sb="3" eb="5">
      <t>キュウギョウ</t>
    </rPh>
    <rPh sb="8" eb="11">
      <t>フッキゴ</t>
    </rPh>
    <rPh sb="11" eb="13">
      <t>メンダン</t>
    </rPh>
    <rPh sb="15" eb="17">
      <t>カイメ</t>
    </rPh>
    <phoneticPr fontId="7"/>
  </si>
  <si>
    <t>【参考】子の出生時の休暇の取得状況（男性職員のみ）</t>
    <rPh sb="1" eb="3">
      <t>サンコウ</t>
    </rPh>
    <rPh sb="4" eb="5">
      <t>コ</t>
    </rPh>
    <rPh sb="6" eb="9">
      <t>シュッセイジ</t>
    </rPh>
    <rPh sb="10" eb="12">
      <t>キュウカ</t>
    </rPh>
    <rPh sb="13" eb="15">
      <t>シュトク</t>
    </rPh>
    <rPh sb="15" eb="17">
      <t>ジョウキョウ</t>
    </rPh>
    <rPh sb="18" eb="20">
      <t>ダンセイ</t>
    </rPh>
    <rPh sb="20" eb="22">
      <t>ショクイン</t>
    </rPh>
    <phoneticPr fontId="7"/>
  </si>
  <si>
    <t>※慣らし勤務は、開始３週間前（学校職員は２週間前）までの申請が必要</t>
    <rPh sb="1" eb="2">
      <t>ナ</t>
    </rPh>
    <rPh sb="4" eb="6">
      <t>キンム</t>
    </rPh>
    <rPh sb="8" eb="10">
      <t>カイシ</t>
    </rPh>
    <rPh sb="11" eb="14">
      <t>シュウカンマエ</t>
    </rPh>
    <rPh sb="15" eb="17">
      <t>ガッコウ</t>
    </rPh>
    <rPh sb="17" eb="19">
      <t>ショクイン</t>
    </rPh>
    <rPh sb="21" eb="24">
      <t>シュウカンマエ</t>
    </rPh>
    <rPh sb="28" eb="30">
      <t>シンセイ</t>
    </rPh>
    <rPh sb="31" eb="33">
      <t>ヒツヨウ</t>
    </rPh>
    <phoneticPr fontId="7"/>
  </si>
  <si>
    <t>　（１）１回目</t>
    <rPh sb="5" eb="7">
      <t>カイメ</t>
    </rPh>
    <phoneticPr fontId="7"/>
  </si>
  <si>
    <t>　　　（復帰後１カ月目安）</t>
    <phoneticPr fontId="7"/>
  </si>
  <si>
    <t>　（２）２回目</t>
    <rPh sb="5" eb="7">
      <t>カイメ</t>
    </rPh>
    <phoneticPr fontId="7"/>
  </si>
  <si>
    <t>　　　（復帰後３カ月目安）</t>
    <phoneticPr fontId="7"/>
  </si>
  <si>
    <t>　（３）３回目</t>
    <rPh sb="5" eb="7">
      <t>カイメ</t>
    </rPh>
    <phoneticPr fontId="7"/>
  </si>
  <si>
    <t>　　（復帰後６カ月目安）</t>
    <phoneticPr fontId="7"/>
  </si>
  <si>
    <t>★出生時の休暇が５日に達しない理由（学校職員は任意記載）</t>
    <rPh sb="1" eb="4">
      <t>シュッセイジ</t>
    </rPh>
    <rPh sb="5" eb="7">
      <t>キュウカ</t>
    </rPh>
    <rPh sb="9" eb="10">
      <t>ニチ</t>
    </rPh>
    <rPh sb="11" eb="12">
      <t>タッ</t>
    </rPh>
    <rPh sb="15" eb="17">
      <t>リユウ</t>
    </rPh>
    <rPh sb="18" eb="20">
      <t>ガッコウ</t>
    </rPh>
    <rPh sb="20" eb="22">
      <t>ショクイン</t>
    </rPh>
    <rPh sb="23" eb="25">
      <t>ニンイ</t>
    </rPh>
    <rPh sb="25" eb="27">
      <t>キサイ</t>
    </rPh>
    <phoneticPr fontId="7"/>
  </si>
  <si>
    <t>★育児休業を取得しない or 取得期間が１週間に達しない理由（学校職員は任意）</t>
    <rPh sb="1" eb="3">
      <t>イクジ</t>
    </rPh>
    <rPh sb="3" eb="5">
      <t>キュウギョウ</t>
    </rPh>
    <rPh sb="6" eb="8">
      <t>シュトク</t>
    </rPh>
    <rPh sb="15" eb="17">
      <t>シュトク</t>
    </rPh>
    <rPh sb="17" eb="19">
      <t>キカン</t>
    </rPh>
    <rPh sb="21" eb="23">
      <t>シュウカン</t>
    </rPh>
    <rPh sb="24" eb="25">
      <t>タッ</t>
    </rPh>
    <rPh sb="28" eb="30">
      <t>リユウ</t>
    </rPh>
    <rPh sb="31" eb="33">
      <t>ガッコウ</t>
    </rPh>
    <rPh sb="33" eb="35">
      <t>ショクイン</t>
    </rPh>
    <rPh sb="36" eb="38">
      <t>ニンイ</t>
    </rPh>
    <phoneticPr fontId="7"/>
  </si>
  <si>
    <t>　子育てに関する各種制度については所属の事務担当者のほか、子育て支援相談窓口にも相談できます。</t>
    <rPh sb="17" eb="19">
      <t>ショゾク</t>
    </rPh>
    <rPh sb="20" eb="22">
      <t>ジム</t>
    </rPh>
    <rPh sb="22" eb="25">
      <t>タントウシャ</t>
    </rPh>
    <rPh sb="29" eb="31">
      <t>コソダ</t>
    </rPh>
    <rPh sb="32" eb="34">
      <t>シエン</t>
    </rPh>
    <rPh sb="34" eb="36">
      <t>ソウダン</t>
    </rPh>
    <rPh sb="36" eb="38">
      <t>マドグチ</t>
    </rPh>
    <rPh sb="40" eb="42">
      <t>ソウダン</t>
    </rPh>
    <phoneticPr fontId="38"/>
  </si>
  <si>
    <t>　・休憩時間の短縮(事務局職員のみ )</t>
    <phoneticPr fontId="7"/>
  </si>
  <si>
    <r>
      <t>〇職員や家族に関すること
　・家族の状況
　（健康状態等、特に子の障がいや医療的ケアの要否）
　・業務と家庭生活との両立上、課題となる事情
　（今後の見込みを含む）
　</t>
    </r>
    <r>
      <rPr>
        <b/>
        <u/>
        <sz val="14"/>
        <color rgb="FFFF0000"/>
        <rFont val="ＭＳ Ｐゴシック"/>
        <family val="3"/>
        <charset val="128"/>
        <scheme val="minor"/>
      </rPr>
      <t>・（男性職員のみ）配偶者出産休暇、育児休暇、育児休業の取得の促進</t>
    </r>
    <rPh sb="1" eb="3">
      <t>ショクイン</t>
    </rPh>
    <rPh sb="4" eb="6">
      <t>カゾク</t>
    </rPh>
    <rPh sb="7" eb="8">
      <t>カン</t>
    </rPh>
    <rPh sb="23" eb="28">
      <t>ケンコウジョウタイトウ</t>
    </rPh>
    <rPh sb="29" eb="30">
      <t>トク</t>
    </rPh>
    <rPh sb="31" eb="32">
      <t>コ</t>
    </rPh>
    <rPh sb="37" eb="40">
      <t>イリョウテキ</t>
    </rPh>
    <rPh sb="43" eb="45">
      <t>ヨウヒ</t>
    </rPh>
    <rPh sb="49" eb="51">
      <t>ギョウム</t>
    </rPh>
    <rPh sb="52" eb="56">
      <t>カテイセイカツ</t>
    </rPh>
    <rPh sb="58" eb="60">
      <t>リョウリツ</t>
    </rPh>
    <rPh sb="60" eb="61">
      <t>ウエ</t>
    </rPh>
    <rPh sb="62" eb="64">
      <t>カダイ</t>
    </rPh>
    <rPh sb="67" eb="69">
      <t>ジジョウ</t>
    </rPh>
    <rPh sb="72" eb="74">
      <t>コンゴ</t>
    </rPh>
    <rPh sb="75" eb="77">
      <t>ミコ</t>
    </rPh>
    <rPh sb="79" eb="80">
      <t>フク</t>
    </rPh>
    <rPh sb="86" eb="90">
      <t>ダンセイショクイン</t>
    </rPh>
    <rPh sb="93" eb="100">
      <t>ハイグウシャシュッサンキュウカ</t>
    </rPh>
    <rPh sb="101" eb="105">
      <t>イクジキュウカ</t>
    </rPh>
    <rPh sb="106" eb="108">
      <t>イクジ</t>
    </rPh>
    <rPh sb="108" eb="110">
      <t>キュウギョウ</t>
    </rPh>
    <rPh sb="111" eb="113">
      <t>シュトク</t>
    </rPh>
    <rPh sb="114" eb="116">
      <t>ソクシン</t>
    </rPh>
    <phoneticPr fontId="7"/>
  </si>
  <si>
    <t>面談時期（目安）</t>
    <rPh sb="0" eb="2">
      <t>メンダン</t>
    </rPh>
    <rPh sb="2" eb="4">
      <t>ジキ</t>
    </rPh>
    <rPh sb="5" eb="7">
      <t>メヤス</t>
    </rPh>
    <phoneticPr fontId="7"/>
  </si>
  <si>
    <t>○育児休業からの復帰後面談（１回目）</t>
    <rPh sb="1" eb="3">
      <t>イクジ</t>
    </rPh>
    <rPh sb="3" eb="5">
      <t>キュウギョウ</t>
    </rPh>
    <rPh sb="8" eb="10">
      <t>フッキ</t>
    </rPh>
    <rPh sb="10" eb="11">
      <t>ゴ</t>
    </rPh>
    <rPh sb="11" eb="13">
      <t>メンダン</t>
    </rPh>
    <rPh sb="15" eb="17">
      <t>カイメ</t>
    </rPh>
    <phoneticPr fontId="7"/>
  </si>
  <si>
    <t>○育児休業からの復帰後面談（２回目）</t>
    <rPh sb="1" eb="3">
      <t>イクジ</t>
    </rPh>
    <rPh sb="3" eb="5">
      <t>キュウギョウ</t>
    </rPh>
    <rPh sb="8" eb="10">
      <t>フッキ</t>
    </rPh>
    <rPh sb="10" eb="11">
      <t>ゴ</t>
    </rPh>
    <rPh sb="11" eb="13">
      <t>メンダン</t>
    </rPh>
    <rPh sb="15" eb="17">
      <t>カイメ</t>
    </rPh>
    <phoneticPr fontId="7"/>
  </si>
  <si>
    <t>○育児休業からの復帰後面談（３回目）</t>
    <rPh sb="1" eb="3">
      <t>イクジ</t>
    </rPh>
    <rPh sb="3" eb="5">
      <t>キュウギョウ</t>
    </rPh>
    <rPh sb="8" eb="10">
      <t>フッキ</t>
    </rPh>
    <rPh sb="10" eb="11">
      <t>ゴ</t>
    </rPh>
    <rPh sb="11" eb="13">
      <t>メンダン</t>
    </rPh>
    <rPh sb="15" eb="17">
      <t>カイメ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</si>
</sst>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F800]dddd\,\ mmmm\ dd\,\ yyyy"/>
    <numFmt numFmtId="178" formatCode="yyyy&quot;年&quot;m&quot;月&quot;d&quot;日&quot;;@"/>
    <numFmt numFmtId="179" formatCode="\(aaa\)"/>
    <numFmt numFmtId="180" formatCode="0_ "/>
    <numFmt numFmtId="181" formatCode="#,##0&quot;日&quot;"/>
  </numFmts>
  <fonts count="6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2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scheme val="minor"/>
    </font>
    <font>
      <sz val="18"/>
      <color rgb="FFFF0000"/>
      <name val="ＭＳ Ｐゴシック"/>
      <family val="2"/>
      <scheme val="minor"/>
    </font>
    <font>
      <sz val="18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2"/>
      <scheme val="minor"/>
    </font>
    <font>
      <sz val="24"/>
      <color rgb="FFFF0000"/>
      <name val="ＭＳ Ｐゴシック"/>
      <family val="2"/>
      <scheme val="minor"/>
    </font>
    <font>
      <sz val="14"/>
      <color theme="0"/>
      <name val="ＤＦ特太ゴシック体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20"/>
      <color theme="0"/>
      <name val="ＤＦ特太ゴシック体"/>
      <family val="3"/>
      <charset val="128"/>
    </font>
    <font>
      <b/>
      <sz val="14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0"/>
      <color theme="10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medium">
        <color indexed="64"/>
      </right>
      <top style="slantDashDot">
        <color indexed="64"/>
      </top>
      <bottom/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medium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7" fillId="0" borderId="0" applyNumberFormat="0" applyFill="0" applyBorder="0" applyAlignment="0" applyProtection="0"/>
  </cellStyleXfs>
  <cellXfs count="444">
    <xf numFmtId="0" fontId="0" fillId="0" borderId="0" xfId="0"/>
    <xf numFmtId="0" fontId="0" fillId="3" borderId="0" xfId="0" applyFill="1"/>
    <xf numFmtId="176" fontId="0" fillId="3" borderId="0" xfId="0" applyNumberFormat="1" applyFill="1"/>
    <xf numFmtId="0" fontId="11" fillId="2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0" xfId="0" applyFill="1" applyBorder="1"/>
    <xf numFmtId="0" fontId="0" fillId="4" borderId="17" xfId="0" applyFill="1" applyBorder="1"/>
    <xf numFmtId="0" fontId="0" fillId="4" borderId="0" xfId="0" applyFill="1" applyBorder="1" applyAlignment="1"/>
    <xf numFmtId="0" fontId="11" fillId="4" borderId="0" xfId="0" applyFont="1" applyFill="1" applyBorder="1"/>
    <xf numFmtId="0" fontId="10" fillId="4" borderId="0" xfId="0" applyFont="1" applyFill="1" applyBorder="1"/>
    <xf numFmtId="0" fontId="0" fillId="4" borderId="0" xfId="0" applyFill="1" applyBorder="1" applyAlignment="1">
      <alignment horizontal="right"/>
    </xf>
    <xf numFmtId="0" fontId="8" fillId="4" borderId="0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9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/>
    <xf numFmtId="0" fontId="0" fillId="4" borderId="0" xfId="0" applyFill="1" applyBorder="1" applyAlignment="1">
      <alignment horizontal="center" vertical="top"/>
    </xf>
    <xf numFmtId="0" fontId="0" fillId="4" borderId="8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8" fillId="4" borderId="0" xfId="0" applyFont="1" applyFill="1"/>
    <xf numFmtId="0" fontId="11" fillId="4" borderId="0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center"/>
    </xf>
    <xf numFmtId="0" fontId="18" fillId="4" borderId="0" xfId="0" applyFont="1" applyFill="1" applyBorder="1" applyAlignment="1">
      <alignment horizontal="right"/>
    </xf>
    <xf numFmtId="0" fontId="19" fillId="4" borderId="0" xfId="0" applyFont="1" applyFill="1" applyBorder="1"/>
    <xf numFmtId="0" fontId="12" fillId="4" borderId="0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4" borderId="0" xfId="0" applyFont="1" applyFill="1" applyBorder="1"/>
    <xf numFmtId="0" fontId="8" fillId="4" borderId="26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11" fillId="3" borderId="1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>
      <alignment horizontal="center"/>
    </xf>
    <xf numFmtId="0" fontId="25" fillId="4" borderId="0" xfId="0" applyFont="1" applyFill="1" applyBorder="1"/>
    <xf numFmtId="0" fontId="11" fillId="4" borderId="0" xfId="0" applyFont="1" applyFill="1" applyBorder="1" applyAlignment="1">
      <alignment horizontal="left"/>
    </xf>
    <xf numFmtId="0" fontId="18" fillId="4" borderId="0" xfId="0" applyFont="1" applyFill="1"/>
    <xf numFmtId="0" fontId="0" fillId="4" borderId="0" xfId="0" applyFill="1" applyAlignment="1">
      <alignment vertical="top"/>
    </xf>
    <xf numFmtId="0" fontId="13" fillId="4" borderId="24" xfId="0" applyFont="1" applyFill="1" applyBorder="1" applyAlignment="1">
      <alignment horizontal="center"/>
    </xf>
    <xf numFmtId="0" fontId="26" fillId="4" borderId="0" xfId="0" applyFont="1" applyFill="1" applyBorder="1"/>
    <xf numFmtId="0" fontId="25" fillId="4" borderId="5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9" fillId="4" borderId="7" xfId="0" applyFont="1" applyFill="1" applyBorder="1" applyAlignment="1">
      <alignment vertical="top"/>
    </xf>
    <xf numFmtId="0" fontId="9" fillId="4" borderId="8" xfId="0" applyFont="1" applyFill="1" applyBorder="1" applyAlignment="1">
      <alignment vertical="top"/>
    </xf>
    <xf numFmtId="0" fontId="0" fillId="4" borderId="0" xfId="0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19" xfId="0" applyFill="1" applyBorder="1" applyAlignment="1">
      <alignment vertical="center"/>
    </xf>
    <xf numFmtId="0" fontId="29" fillId="4" borderId="17" xfId="0" applyFont="1" applyFill="1" applyBorder="1" applyAlignment="1">
      <alignment horizontal="left"/>
    </xf>
    <xf numFmtId="0" fontId="30" fillId="4" borderId="0" xfId="0" applyFont="1" applyFill="1" applyBorder="1"/>
    <xf numFmtId="177" fontId="12" fillId="4" borderId="0" xfId="0" applyNumberFormat="1" applyFont="1" applyFill="1" applyBorder="1" applyAlignment="1"/>
    <xf numFmtId="177" fontId="12" fillId="4" borderId="4" xfId="0" applyNumberFormat="1" applyFont="1" applyFill="1" applyBorder="1" applyAlignment="1">
      <alignment horizontal="center"/>
    </xf>
    <xf numFmtId="177" fontId="0" fillId="4" borderId="0" xfId="0" applyNumberFormat="1" applyFill="1" applyBorder="1"/>
    <xf numFmtId="0" fontId="20" fillId="4" borderId="0" xfId="0" applyFont="1" applyFill="1" applyBorder="1"/>
    <xf numFmtId="0" fontId="0" fillId="3" borderId="0" xfId="0" applyFill="1" applyProtection="1">
      <protection locked="0"/>
    </xf>
    <xf numFmtId="0" fontId="31" fillId="4" borderId="0" xfId="0" applyFont="1" applyFill="1" applyBorder="1" applyAlignment="1">
      <alignment vertical="top" wrapText="1"/>
    </xf>
    <xf numFmtId="0" fontId="32" fillId="4" borderId="0" xfId="0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right" vertical="top"/>
    </xf>
    <xf numFmtId="0" fontId="8" fillId="4" borderId="17" xfId="0" applyFont="1" applyFill="1" applyBorder="1"/>
    <xf numFmtId="0" fontId="13" fillId="4" borderId="0" xfId="0" applyFont="1" applyFill="1" applyBorder="1"/>
    <xf numFmtId="0" fontId="33" fillId="4" borderId="0" xfId="0" applyFont="1" applyFill="1" applyBorder="1" applyAlignment="1">
      <alignment vertical="center"/>
    </xf>
    <xf numFmtId="0" fontId="34" fillId="4" borderId="0" xfId="0" applyFont="1" applyFill="1" applyBorder="1" applyAlignment="1">
      <alignment vertical="center"/>
    </xf>
    <xf numFmtId="0" fontId="34" fillId="4" borderId="17" xfId="0" applyFont="1" applyFill="1" applyBorder="1" applyAlignment="1">
      <alignment vertical="center"/>
    </xf>
    <xf numFmtId="0" fontId="12" fillId="4" borderId="8" xfId="0" applyFont="1" applyFill="1" applyBorder="1"/>
    <xf numFmtId="0" fontId="33" fillId="4" borderId="0" xfId="0" applyFont="1" applyFill="1" applyBorder="1" applyAlignment="1">
      <alignment horizontal="right" vertical="center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/>
    <xf numFmtId="0" fontId="13" fillId="4" borderId="51" xfId="0" applyFont="1" applyFill="1" applyBorder="1" applyAlignment="1">
      <alignment horizontal="center"/>
    </xf>
    <xf numFmtId="0" fontId="4" fillId="0" borderId="0" xfId="4">
      <alignment vertical="center"/>
    </xf>
    <xf numFmtId="0" fontId="4" fillId="0" borderId="0" xfId="4" applyNumberFormat="1">
      <alignment vertical="center"/>
    </xf>
    <xf numFmtId="0" fontId="4" fillId="0" borderId="0" xfId="4" applyAlignment="1">
      <alignment horizontal="center" vertical="center"/>
    </xf>
    <xf numFmtId="58" fontId="4" fillId="0" borderId="0" xfId="4" applyNumberFormat="1" applyBorder="1" applyAlignment="1">
      <alignment horizontal="center" vertical="center" shrinkToFit="1"/>
    </xf>
    <xf numFmtId="58" fontId="4" fillId="0" borderId="0" xfId="4" applyNumberFormat="1" applyBorder="1" applyAlignment="1">
      <alignment horizontal="center" vertical="center"/>
    </xf>
    <xf numFmtId="0" fontId="4" fillId="0" borderId="0" xfId="4" applyBorder="1" applyAlignment="1">
      <alignment horizontal="center" vertical="center" wrapText="1"/>
    </xf>
    <xf numFmtId="0" fontId="4" fillId="0" borderId="0" xfId="4" applyBorder="1" applyAlignment="1">
      <alignment horizontal="center" vertical="center"/>
    </xf>
    <xf numFmtId="0" fontId="4" fillId="7" borderId="62" xfId="4" applyFill="1" applyBorder="1" applyAlignment="1">
      <alignment horizontal="center" vertical="center"/>
    </xf>
    <xf numFmtId="0" fontId="4" fillId="7" borderId="63" xfId="4" applyFill="1" applyBorder="1" applyAlignment="1">
      <alignment horizontal="center" vertical="center"/>
    </xf>
    <xf numFmtId="0" fontId="4" fillId="7" borderId="64" xfId="4" applyFill="1" applyBorder="1" applyAlignment="1">
      <alignment horizontal="center" vertical="center"/>
    </xf>
    <xf numFmtId="57" fontId="4" fillId="0" borderId="62" xfId="4" applyNumberFormat="1" applyBorder="1" applyAlignment="1">
      <alignment horizontal="center" vertical="center" shrinkToFit="1"/>
    </xf>
    <xf numFmtId="179" fontId="4" fillId="0" borderId="56" xfId="4" applyNumberFormat="1" applyBorder="1" applyAlignment="1">
      <alignment horizontal="center" vertical="center" shrinkToFit="1"/>
    </xf>
    <xf numFmtId="0" fontId="4" fillId="0" borderId="62" xfId="4" applyBorder="1">
      <alignment vertical="center"/>
    </xf>
    <xf numFmtId="0" fontId="4" fillId="0" borderId="63" xfId="4" applyBorder="1">
      <alignment vertical="center"/>
    </xf>
    <xf numFmtId="0" fontId="4" fillId="0" borderId="64" xfId="4" applyBorder="1">
      <alignment vertical="center"/>
    </xf>
    <xf numFmtId="57" fontId="4" fillId="2" borderId="62" xfId="4" applyNumberFormat="1" applyFill="1" applyBorder="1" applyAlignment="1">
      <alignment horizontal="center" vertical="center" shrinkToFit="1"/>
    </xf>
    <xf numFmtId="179" fontId="4" fillId="2" borderId="56" xfId="4" applyNumberFormat="1" applyFill="1" applyBorder="1" applyAlignment="1">
      <alignment horizontal="center" vertical="center" shrinkToFit="1"/>
    </xf>
    <xf numFmtId="0" fontId="4" fillId="2" borderId="62" xfId="4" applyFill="1" applyBorder="1">
      <alignment vertical="center"/>
    </xf>
    <xf numFmtId="0" fontId="4" fillId="2" borderId="63" xfId="4" applyFill="1" applyBorder="1">
      <alignment vertical="center"/>
    </xf>
    <xf numFmtId="0" fontId="4" fillId="2" borderId="64" xfId="4" applyFill="1" applyBorder="1">
      <alignment vertical="center"/>
    </xf>
    <xf numFmtId="58" fontId="4" fillId="0" borderId="0" xfId="4" applyNumberFormat="1">
      <alignment vertical="center"/>
    </xf>
    <xf numFmtId="179" fontId="4" fillId="0" borderId="0" xfId="4" applyNumberFormat="1">
      <alignment vertical="center"/>
    </xf>
    <xf numFmtId="57" fontId="4" fillId="0" borderId="62" xfId="4" applyNumberFormat="1" applyFill="1" applyBorder="1" applyAlignment="1">
      <alignment horizontal="center" vertical="center" shrinkToFit="1"/>
    </xf>
    <xf numFmtId="179" fontId="4" fillId="0" borderId="56" xfId="4" applyNumberFormat="1" applyFill="1" applyBorder="1" applyAlignment="1">
      <alignment horizontal="center" vertical="center" shrinkToFit="1"/>
    </xf>
    <xf numFmtId="0" fontId="4" fillId="0" borderId="62" xfId="4" applyFill="1" applyBorder="1">
      <alignment vertical="center"/>
    </xf>
    <xf numFmtId="0" fontId="4" fillId="4" borderId="63" xfId="4" applyFill="1" applyBorder="1">
      <alignment vertical="center"/>
    </xf>
    <xf numFmtId="0" fontId="4" fillId="4" borderId="64" xfId="4" applyFill="1" applyBorder="1">
      <alignment vertical="center"/>
    </xf>
    <xf numFmtId="57" fontId="4" fillId="0" borderId="62" xfId="4" applyNumberFormat="1" applyFont="1" applyBorder="1" applyAlignment="1">
      <alignment horizontal="center" vertical="center" shrinkToFit="1"/>
    </xf>
    <xf numFmtId="0" fontId="4" fillId="0" borderId="0" xfId="4" applyNumberFormat="1" applyAlignment="1">
      <alignment horizontal="center" vertical="center"/>
    </xf>
    <xf numFmtId="0" fontId="4" fillId="0" borderId="0" xfId="4" applyNumberFormat="1" applyFont="1">
      <alignment vertical="center"/>
    </xf>
    <xf numFmtId="0" fontId="0" fillId="4" borderId="0" xfId="0" applyFill="1" applyBorder="1" applyAlignment="1">
      <alignment horizontal="left" vertical="center"/>
    </xf>
    <xf numFmtId="0" fontId="39" fillId="5" borderId="0" xfId="0" applyNumberFormat="1" applyFont="1" applyFill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4" fillId="0" borderId="0" xfId="4" applyFont="1">
      <alignment vertical="center"/>
    </xf>
    <xf numFmtId="58" fontId="4" fillId="2" borderId="46" xfId="4" applyNumberFormat="1" applyFill="1" applyBorder="1" applyAlignment="1">
      <alignment horizontal="center" vertical="center" shrinkToFit="1"/>
    </xf>
    <xf numFmtId="0" fontId="4" fillId="0" borderId="16" xfId="4" applyBorder="1">
      <alignment vertical="center"/>
    </xf>
    <xf numFmtId="0" fontId="4" fillId="9" borderId="46" xfId="4" applyFill="1" applyBorder="1" applyAlignment="1">
      <alignment horizontal="center" vertical="center"/>
    </xf>
    <xf numFmtId="0" fontId="4" fillId="0" borderId="46" xfId="4" applyBorder="1" applyAlignment="1">
      <alignment vertical="center" wrapText="1"/>
    </xf>
    <xf numFmtId="56" fontId="4" fillId="0" borderId="67" xfId="4" applyNumberFormat="1" applyBorder="1" applyAlignment="1">
      <alignment horizontal="center" vertical="center" wrapText="1"/>
    </xf>
    <xf numFmtId="57" fontId="4" fillId="0" borderId="0" xfId="4" applyNumberFormat="1">
      <alignment vertical="center"/>
    </xf>
    <xf numFmtId="0" fontId="4" fillId="0" borderId="46" xfId="4" applyBorder="1">
      <alignment vertical="center"/>
    </xf>
    <xf numFmtId="0" fontId="4" fillId="0" borderId="12" xfId="4" applyFill="1" applyBorder="1" applyAlignment="1">
      <alignment vertical="center"/>
    </xf>
    <xf numFmtId="0" fontId="4" fillId="0" borderId="0" xfId="4" applyAlignment="1">
      <alignment horizontal="right" vertical="center"/>
    </xf>
    <xf numFmtId="0" fontId="4" fillId="9" borderId="62" xfId="4" applyFill="1" applyBorder="1" applyAlignment="1">
      <alignment horizontal="center" vertical="center"/>
    </xf>
    <xf numFmtId="0" fontId="4" fillId="9" borderId="63" xfId="4" applyFill="1" applyBorder="1" applyAlignment="1">
      <alignment horizontal="center" vertical="center"/>
    </xf>
    <xf numFmtId="0" fontId="4" fillId="9" borderId="64" xfId="4" applyFill="1" applyBorder="1" applyAlignment="1">
      <alignment horizontal="center" vertical="center"/>
    </xf>
    <xf numFmtId="0" fontId="4" fillId="9" borderId="56" xfId="4" applyFill="1" applyBorder="1" applyAlignment="1">
      <alignment horizontal="center" vertical="center"/>
    </xf>
    <xf numFmtId="0" fontId="4" fillId="0" borderId="62" xfId="4" applyBorder="1" applyAlignment="1">
      <alignment vertical="center" shrinkToFit="1"/>
    </xf>
    <xf numFmtId="0" fontId="4" fillId="0" borderId="56" xfId="4" applyBorder="1">
      <alignment vertical="center"/>
    </xf>
    <xf numFmtId="0" fontId="42" fillId="0" borderId="0" xfId="2" applyFont="1">
      <alignment vertical="center"/>
    </xf>
    <xf numFmtId="0" fontId="42" fillId="0" borderId="0" xfId="2" applyFont="1" applyAlignment="1">
      <alignment horizontal="center" vertical="center"/>
    </xf>
    <xf numFmtId="0" fontId="44" fillId="0" borderId="10" xfId="4" applyFont="1" applyBorder="1">
      <alignment vertical="center"/>
    </xf>
    <xf numFmtId="0" fontId="42" fillId="0" borderId="12" xfId="2" applyFont="1" applyBorder="1">
      <alignment vertical="center"/>
    </xf>
    <xf numFmtId="0" fontId="42" fillId="0" borderId="11" xfId="2" applyFont="1" applyBorder="1">
      <alignment vertical="center"/>
    </xf>
    <xf numFmtId="0" fontId="45" fillId="0" borderId="48" xfId="4" applyFont="1" applyBorder="1">
      <alignment vertical="center"/>
    </xf>
    <xf numFmtId="0" fontId="42" fillId="0" borderId="0" xfId="2" applyFont="1" applyBorder="1">
      <alignment vertical="center"/>
    </xf>
    <xf numFmtId="0" fontId="42" fillId="0" borderId="55" xfId="2" applyFont="1" applyBorder="1">
      <alignment vertical="center"/>
    </xf>
    <xf numFmtId="0" fontId="45" fillId="0" borderId="49" xfId="4" applyFont="1" applyBorder="1">
      <alignment vertical="center"/>
    </xf>
    <xf numFmtId="0" fontId="42" fillId="0" borderId="26" xfId="2" applyFont="1" applyBorder="1">
      <alignment vertical="center"/>
    </xf>
    <xf numFmtId="0" fontId="42" fillId="0" borderId="61" xfId="2" applyFont="1" applyBorder="1">
      <alignment vertical="center"/>
    </xf>
    <xf numFmtId="0" fontId="42" fillId="0" borderId="0" xfId="2" applyFont="1" applyAlignment="1">
      <alignment horizontal="left" vertical="center" wrapText="1"/>
    </xf>
    <xf numFmtId="0" fontId="42" fillId="0" borderId="0" xfId="2" applyFont="1" applyAlignment="1">
      <alignment horizontal="left" vertical="top" wrapText="1"/>
    </xf>
    <xf numFmtId="0" fontId="42" fillId="0" borderId="0" xfId="2" applyFont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6" xfId="0" applyFill="1" applyBorder="1" applyAlignment="1">
      <alignment vertical="top"/>
    </xf>
    <xf numFmtId="0" fontId="0" fillId="4" borderId="0" xfId="0" applyFill="1" applyBorder="1" applyAlignment="1">
      <alignment horizontal="left"/>
    </xf>
    <xf numFmtId="176" fontId="12" fillId="4" borderId="0" xfId="0" applyNumberFormat="1" applyFont="1" applyFill="1" applyBorder="1" applyAlignment="1">
      <alignment horizontal="left"/>
    </xf>
    <xf numFmtId="0" fontId="48" fillId="4" borderId="0" xfId="0" applyFont="1" applyFill="1" applyAlignment="1">
      <alignment horizontal="left" vertical="center"/>
    </xf>
    <xf numFmtId="0" fontId="18" fillId="4" borderId="5" xfId="0" applyFont="1" applyFill="1" applyBorder="1" applyAlignment="1">
      <alignment vertical="top"/>
    </xf>
    <xf numFmtId="0" fontId="25" fillId="4" borderId="7" xfId="0" applyFont="1" applyFill="1" applyBorder="1" applyAlignment="1">
      <alignment vertical="top"/>
    </xf>
    <xf numFmtId="0" fontId="25" fillId="4" borderId="8" xfId="0" applyFont="1" applyFill="1" applyBorder="1" applyAlignment="1">
      <alignment vertical="top"/>
    </xf>
    <xf numFmtId="0" fontId="25" fillId="4" borderId="25" xfId="0" applyFont="1" applyFill="1" applyBorder="1" applyAlignment="1">
      <alignment vertical="top"/>
    </xf>
    <xf numFmtId="0" fontId="18" fillId="4" borderId="7" xfId="0" applyFont="1" applyFill="1" applyBorder="1" applyAlignment="1">
      <alignment vertical="top"/>
    </xf>
    <xf numFmtId="0" fontId="29" fillId="4" borderId="17" xfId="0" applyFont="1" applyFill="1" applyBorder="1" applyAlignment="1">
      <alignment wrapText="1"/>
    </xf>
    <xf numFmtId="0" fontId="0" fillId="4" borderId="0" xfId="0" applyFill="1" applyBorder="1" applyAlignment="1">
      <alignment horizontal="left" vertical="top"/>
    </xf>
    <xf numFmtId="0" fontId="39" fillId="2" borderId="1" xfId="0" applyFont="1" applyFill="1" applyBorder="1" applyAlignment="1">
      <alignment horizontal="center" vertical="center"/>
    </xf>
    <xf numFmtId="0" fontId="49" fillId="4" borderId="0" xfId="0" applyFont="1" applyFill="1" applyBorder="1" applyAlignment="1">
      <alignment horizontal="center" vertical="top"/>
    </xf>
    <xf numFmtId="180" fontId="11" fillId="2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49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4" fontId="0" fillId="3" borderId="0" xfId="0" applyNumberFormat="1" applyFill="1"/>
    <xf numFmtId="0" fontId="12" fillId="4" borderId="0" xfId="0" applyFont="1" applyFill="1" applyBorder="1" applyAlignment="1">
      <alignment vertical="center" wrapText="1"/>
    </xf>
    <xf numFmtId="0" fontId="50" fillId="4" borderId="0" xfId="0" applyFont="1" applyFill="1" applyBorder="1"/>
    <xf numFmtId="0" fontId="8" fillId="4" borderId="0" xfId="0" applyFont="1" applyFill="1" applyBorder="1" applyAlignment="1">
      <alignment horizontal="center"/>
    </xf>
    <xf numFmtId="0" fontId="0" fillId="3" borderId="0" xfId="0" applyFill="1" applyBorder="1"/>
    <xf numFmtId="0" fontId="45" fillId="4" borderId="0" xfId="0" applyFont="1" applyFill="1" applyBorder="1" applyAlignment="1">
      <alignment horizontal="left"/>
    </xf>
    <xf numFmtId="0" fontId="10" fillId="3" borderId="0" xfId="0" applyFont="1" applyFill="1"/>
    <xf numFmtId="0" fontId="10" fillId="4" borderId="0" xfId="0" applyFont="1" applyFill="1" applyBorder="1" applyAlignment="1">
      <alignment horizontal="right" vertical="center" wrapText="1"/>
    </xf>
    <xf numFmtId="0" fontId="51" fillId="4" borderId="17" xfId="0" applyFont="1" applyFill="1" applyBorder="1" applyAlignment="1"/>
    <xf numFmtId="0" fontId="3" fillId="0" borderId="46" xfId="4" applyFont="1" applyBorder="1" applyAlignment="1">
      <alignment vertical="center" wrapText="1"/>
    </xf>
    <xf numFmtId="0" fontId="3" fillId="0" borderId="46" xfId="4" applyFont="1" applyBorder="1">
      <alignment vertical="center"/>
    </xf>
    <xf numFmtId="58" fontId="52" fillId="0" borderId="68" xfId="4" applyNumberFormat="1" applyFont="1" applyBorder="1" applyAlignment="1">
      <alignment horizontal="right" vertical="center" wrapText="1"/>
    </xf>
    <xf numFmtId="0" fontId="53" fillId="0" borderId="46" xfId="4" applyFont="1" applyBorder="1" applyAlignment="1">
      <alignment vertical="center" wrapText="1"/>
    </xf>
    <xf numFmtId="0" fontId="12" fillId="4" borderId="0" xfId="0" applyFont="1" applyFill="1" applyBorder="1"/>
    <xf numFmtId="0" fontId="12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right"/>
    </xf>
    <xf numFmtId="0" fontId="56" fillId="4" borderId="5" xfId="0" applyFont="1" applyFill="1" applyBorder="1" applyAlignment="1">
      <alignment vertical="top"/>
    </xf>
    <xf numFmtId="58" fontId="4" fillId="2" borderId="29" xfId="4" applyNumberFormat="1" applyFill="1" applyBorder="1" applyAlignment="1">
      <alignment horizontal="left" vertical="center" wrapText="1"/>
    </xf>
    <xf numFmtId="58" fontId="4" fillId="2" borderId="68" xfId="4" applyNumberFormat="1" applyFill="1" applyBorder="1" applyAlignment="1">
      <alignment vertical="center" wrapText="1"/>
    </xf>
    <xf numFmtId="177" fontId="12" fillId="4" borderId="0" xfId="0" applyNumberFormat="1" applyFont="1" applyFill="1" applyBorder="1" applyAlignment="1">
      <alignment horizontal="center"/>
    </xf>
    <xf numFmtId="0" fontId="2" fillId="0" borderId="46" xfId="4" applyFont="1" applyBorder="1" applyAlignment="1">
      <alignment vertical="center" wrapText="1"/>
    </xf>
    <xf numFmtId="0" fontId="58" fillId="0" borderId="0" xfId="5" applyFont="1" applyAlignment="1">
      <alignment vertical="center"/>
    </xf>
    <xf numFmtId="176" fontId="12" fillId="0" borderId="0" xfId="0" applyNumberFormat="1" applyFont="1" applyFill="1" applyBorder="1" applyAlignment="1"/>
    <xf numFmtId="0" fontId="8" fillId="4" borderId="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176" fontId="8" fillId="3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176" fontId="12" fillId="5" borderId="8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181" fontId="28" fillId="4" borderId="0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14" fontId="0" fillId="4" borderId="19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22" fillId="4" borderId="0" xfId="0" applyFont="1" applyFill="1" applyAlignment="1">
      <alignment horizontal="left" vertical="top" wrapText="1"/>
    </xf>
    <xf numFmtId="0" fontId="23" fillId="4" borderId="0" xfId="0" applyFont="1" applyFill="1" applyAlignment="1">
      <alignment horizontal="left" vertical="top"/>
    </xf>
    <xf numFmtId="0" fontId="0" fillId="4" borderId="0" xfId="0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176" fontId="13" fillId="2" borderId="26" xfId="0" applyNumberFormat="1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13" fillId="4" borderId="51" xfId="0" applyFont="1" applyFill="1" applyBorder="1" applyAlignment="1">
      <alignment horizontal="center"/>
    </xf>
    <xf numFmtId="0" fontId="13" fillId="4" borderId="52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right" vertical="center"/>
    </xf>
    <xf numFmtId="0" fontId="35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177" fontId="12" fillId="4" borderId="0" xfId="0" applyNumberFormat="1" applyFont="1" applyFill="1" applyBorder="1" applyAlignment="1">
      <alignment horizontal="center"/>
    </xf>
    <xf numFmtId="177" fontId="12" fillId="4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3" borderId="5" xfId="0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0" fontId="9" fillId="3" borderId="8" xfId="0" applyFont="1" applyFill="1" applyBorder="1" applyAlignment="1">
      <alignment vertical="top"/>
    </xf>
    <xf numFmtId="0" fontId="9" fillId="3" borderId="9" xfId="0" applyFont="1" applyFill="1" applyBorder="1" applyAlignment="1">
      <alignment vertical="top"/>
    </xf>
    <xf numFmtId="0" fontId="8" fillId="3" borderId="46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13" fillId="3" borderId="46" xfId="0" quotePrefix="1" applyFont="1" applyFill="1" applyBorder="1" applyAlignment="1">
      <alignment horizontal="center" vertical="center"/>
    </xf>
    <xf numFmtId="0" fontId="13" fillId="3" borderId="58" xfId="0" quotePrefix="1" applyFont="1" applyFill="1" applyBorder="1" applyAlignment="1">
      <alignment horizontal="center" vertical="center"/>
    </xf>
    <xf numFmtId="178" fontId="8" fillId="3" borderId="46" xfId="0" applyNumberFormat="1" applyFont="1" applyFill="1" applyBorder="1" applyAlignment="1">
      <alignment horizontal="center" vertical="center"/>
    </xf>
    <xf numFmtId="178" fontId="13" fillId="3" borderId="46" xfId="0" applyNumberFormat="1" applyFont="1" applyFill="1" applyBorder="1" applyAlignment="1">
      <alignment horizontal="center" vertical="center"/>
    </xf>
    <xf numFmtId="178" fontId="13" fillId="3" borderId="58" xfId="0" applyNumberFormat="1" applyFont="1" applyFill="1" applyBorder="1" applyAlignment="1">
      <alignment horizontal="center" vertical="center"/>
    </xf>
    <xf numFmtId="57" fontId="4" fillId="0" borderId="62" xfId="4" applyNumberFormat="1" applyFont="1" applyBorder="1" applyAlignment="1">
      <alignment horizontal="left" vertical="center" shrinkToFit="1"/>
    </xf>
    <xf numFmtId="57" fontId="4" fillId="0" borderId="45" xfId="4" applyNumberFormat="1" applyFont="1" applyBorder="1" applyAlignment="1">
      <alignment horizontal="left" vertical="center" shrinkToFit="1"/>
    </xf>
    <xf numFmtId="57" fontId="4" fillId="0" borderId="56" xfId="4" applyNumberFormat="1" applyFont="1" applyBorder="1" applyAlignment="1">
      <alignment horizontal="left" vertical="center" shrinkToFit="1"/>
    </xf>
    <xf numFmtId="0" fontId="4" fillId="7" borderId="10" xfId="4" applyFill="1" applyBorder="1" applyAlignment="1">
      <alignment horizontal="center" vertical="center"/>
    </xf>
    <xf numFmtId="0" fontId="4" fillId="7" borderId="11" xfId="4" applyFill="1" applyBorder="1" applyAlignment="1">
      <alignment horizontal="center" vertical="center"/>
    </xf>
    <xf numFmtId="0" fontId="4" fillId="7" borderId="49" xfId="4" applyFill="1" applyBorder="1" applyAlignment="1">
      <alignment horizontal="center" vertical="center"/>
    </xf>
    <xf numFmtId="0" fontId="4" fillId="7" borderId="61" xfId="4" applyFill="1" applyBorder="1" applyAlignment="1">
      <alignment horizontal="center" vertical="center"/>
    </xf>
    <xf numFmtId="0" fontId="4" fillId="7" borderId="46" xfId="4" applyFill="1" applyBorder="1" applyAlignment="1">
      <alignment horizontal="center" vertical="center"/>
    </xf>
    <xf numFmtId="0" fontId="37" fillId="6" borderId="0" xfId="4" applyFont="1" applyFill="1" applyAlignment="1">
      <alignment horizontal="center" vertical="center"/>
    </xf>
    <xf numFmtId="0" fontId="4" fillId="0" borderId="46" xfId="4" applyBorder="1" applyAlignment="1">
      <alignment horizontal="center" vertical="center" shrinkToFit="1"/>
    </xf>
    <xf numFmtId="0" fontId="4" fillId="0" borderId="46" xfId="4" applyFont="1" applyBorder="1" applyAlignment="1">
      <alignment horizontal="center" vertical="center" shrinkToFit="1"/>
    </xf>
    <xf numFmtId="0" fontId="4" fillId="0" borderId="62" xfId="4" applyBorder="1" applyAlignment="1">
      <alignment horizontal="center" vertical="center"/>
    </xf>
    <xf numFmtId="0" fontId="4" fillId="0" borderId="56" xfId="4" applyBorder="1" applyAlignment="1">
      <alignment horizontal="center" vertical="center"/>
    </xf>
    <xf numFmtId="0" fontId="40" fillId="8" borderId="0" xfId="4" applyFont="1" applyFill="1" applyAlignment="1">
      <alignment horizontal="center" vertical="center"/>
    </xf>
    <xf numFmtId="0" fontId="4" fillId="0" borderId="0" xfId="4" applyBorder="1" applyAlignment="1">
      <alignment horizontal="center" vertical="center"/>
    </xf>
    <xf numFmtId="0" fontId="4" fillId="0" borderId="0" xfId="4" applyBorder="1" applyAlignment="1">
      <alignment horizontal="right" vertical="center"/>
    </xf>
    <xf numFmtId="0" fontId="3" fillId="3" borderId="26" xfId="4" applyFont="1" applyFill="1" applyBorder="1" applyAlignment="1">
      <alignment horizontal="center" vertical="center"/>
    </xf>
    <xf numFmtId="0" fontId="4" fillId="3" borderId="26" xfId="4" applyFill="1" applyBorder="1" applyAlignment="1">
      <alignment horizontal="center" vertical="center"/>
    </xf>
    <xf numFmtId="58" fontId="3" fillId="3" borderId="45" xfId="4" applyNumberFormat="1" applyFont="1" applyFill="1" applyBorder="1" applyAlignment="1">
      <alignment horizontal="center" vertical="center"/>
    </xf>
    <xf numFmtId="0" fontId="4" fillId="3" borderId="45" xfId="4" applyFill="1" applyBorder="1" applyAlignment="1">
      <alignment horizontal="center" vertical="center"/>
    </xf>
    <xf numFmtId="0" fontId="41" fillId="9" borderId="65" xfId="4" applyFont="1" applyFill="1" applyBorder="1" applyAlignment="1">
      <alignment horizontal="left" vertical="center" wrapText="1"/>
    </xf>
    <xf numFmtId="0" fontId="41" fillId="9" borderId="66" xfId="4" applyFont="1" applyFill="1" applyBorder="1" applyAlignment="1">
      <alignment horizontal="left" vertical="center" wrapText="1"/>
    </xf>
    <xf numFmtId="0" fontId="4" fillId="9" borderId="46" xfId="4" applyFill="1" applyBorder="1" applyAlignment="1">
      <alignment horizontal="center" vertical="center"/>
    </xf>
    <xf numFmtId="0" fontId="4" fillId="0" borderId="29" xfId="4" applyBorder="1" applyAlignment="1">
      <alignment horizontal="left" vertical="center" wrapText="1"/>
    </xf>
    <xf numFmtId="0" fontId="4" fillId="0" borderId="67" xfId="4" applyBorder="1" applyAlignment="1">
      <alignment horizontal="left" vertical="center" wrapText="1"/>
    </xf>
    <xf numFmtId="0" fontId="4" fillId="0" borderId="68" xfId="4" applyBorder="1" applyAlignment="1">
      <alignment horizontal="left" vertical="center" wrapText="1"/>
    </xf>
    <xf numFmtId="0" fontId="4" fillId="0" borderId="10" xfId="4" applyBorder="1" applyAlignment="1">
      <alignment horizontal="center" vertical="center"/>
    </xf>
    <xf numFmtId="0" fontId="4" fillId="0" borderId="11" xfId="4" applyBorder="1" applyAlignment="1">
      <alignment horizontal="center" vertical="center"/>
    </xf>
    <xf numFmtId="0" fontId="4" fillId="0" borderId="48" xfId="4" applyBorder="1" applyAlignment="1">
      <alignment horizontal="center" vertical="center"/>
    </xf>
    <xf numFmtId="0" fontId="4" fillId="0" borderId="55" xfId="4" applyBorder="1" applyAlignment="1">
      <alignment horizontal="center" vertical="center"/>
    </xf>
    <xf numFmtId="0" fontId="4" fillId="0" borderId="49" xfId="4" applyBorder="1" applyAlignment="1">
      <alignment horizontal="center" vertical="center"/>
    </xf>
    <xf numFmtId="0" fontId="4" fillId="0" borderId="61" xfId="4" applyBorder="1" applyAlignment="1">
      <alignment horizontal="center" vertical="center"/>
    </xf>
    <xf numFmtId="0" fontId="4" fillId="0" borderId="29" xfId="4" applyBorder="1" applyAlignment="1">
      <alignment horizontal="center" vertical="center"/>
    </xf>
    <xf numFmtId="0" fontId="4" fillId="0" borderId="67" xfId="4" applyBorder="1" applyAlignment="1">
      <alignment horizontal="center" vertical="center"/>
    </xf>
    <xf numFmtId="0" fontId="4" fillId="0" borderId="68" xfId="4" applyBorder="1" applyAlignment="1">
      <alignment horizontal="center" vertical="center"/>
    </xf>
    <xf numFmtId="0" fontId="3" fillId="0" borderId="62" xfId="4" applyFont="1" applyBorder="1" applyAlignment="1">
      <alignment vertical="top" wrapText="1"/>
    </xf>
    <xf numFmtId="0" fontId="4" fillId="0" borderId="45" xfId="4" applyBorder="1" applyAlignment="1">
      <alignment vertical="top" wrapText="1"/>
    </xf>
    <xf numFmtId="0" fontId="4" fillId="0" borderId="56" xfId="4" applyBorder="1" applyAlignment="1">
      <alignment vertical="top" wrapText="1"/>
    </xf>
    <xf numFmtId="0" fontId="10" fillId="0" borderId="29" xfId="4" applyFont="1" applyBorder="1" applyAlignment="1">
      <alignment horizontal="center" vertical="center" wrapText="1"/>
    </xf>
    <xf numFmtId="0" fontId="42" fillId="0" borderId="0" xfId="2" applyFont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42" fillId="0" borderId="0" xfId="2" applyFont="1" applyAlignment="1">
      <alignment horizontal="left" vertical="center" wrapText="1"/>
    </xf>
    <xf numFmtId="0" fontId="42" fillId="0" borderId="0" xfId="2" applyFont="1" applyAlignment="1">
      <alignment horizontal="left" vertical="top" wrapText="1"/>
    </xf>
    <xf numFmtId="0" fontId="4" fillId="9" borderId="10" xfId="4" applyFill="1" applyBorder="1" applyAlignment="1">
      <alignment horizontal="center" vertical="center"/>
    </xf>
    <xf numFmtId="0" fontId="4" fillId="9" borderId="11" xfId="4" applyFill="1" applyBorder="1" applyAlignment="1">
      <alignment horizontal="center" vertical="center"/>
    </xf>
    <xf numFmtId="0" fontId="4" fillId="9" borderId="49" xfId="4" applyFill="1" applyBorder="1" applyAlignment="1">
      <alignment horizontal="center" vertical="center"/>
    </xf>
    <xf numFmtId="0" fontId="4" fillId="9" borderId="61" xfId="4" applyFill="1" applyBorder="1" applyAlignment="1">
      <alignment horizontal="center" vertical="center"/>
    </xf>
    <xf numFmtId="0" fontId="37" fillId="8" borderId="0" xfId="4" applyFont="1" applyFill="1" applyAlignment="1">
      <alignment horizontal="center" vertical="center"/>
    </xf>
    <xf numFmtId="176" fontId="8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6" fillId="4" borderId="71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61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/>
    </xf>
    <xf numFmtId="0" fontId="25" fillId="4" borderId="69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left" vertical="top"/>
    </xf>
    <xf numFmtId="0" fontId="26" fillId="4" borderId="12" xfId="0" applyFont="1" applyFill="1" applyBorder="1" applyAlignment="1">
      <alignment horizontal="left" vertical="top"/>
    </xf>
    <xf numFmtId="0" fontId="26" fillId="4" borderId="11" xfId="0" applyFont="1" applyFill="1" applyBorder="1" applyAlignment="1">
      <alignment horizontal="left" vertical="top"/>
    </xf>
    <xf numFmtId="0" fontId="26" fillId="4" borderId="5" xfId="0" applyFont="1" applyFill="1" applyBorder="1" applyAlignment="1">
      <alignment horizontal="left" vertical="top"/>
    </xf>
    <xf numFmtId="0" fontId="26" fillId="4" borderId="0" xfId="0" applyFont="1" applyFill="1" applyBorder="1" applyAlignment="1">
      <alignment horizontal="left" vertical="top"/>
    </xf>
    <xf numFmtId="0" fontId="26" fillId="4" borderId="55" xfId="0" applyFont="1" applyFill="1" applyBorder="1" applyAlignment="1">
      <alignment horizontal="left" vertical="top"/>
    </xf>
    <xf numFmtId="0" fontId="27" fillId="3" borderId="46" xfId="0" applyFont="1" applyFill="1" applyBorder="1" applyAlignment="1">
      <alignment horizontal="left" vertical="top"/>
    </xf>
    <xf numFmtId="0" fontId="9" fillId="3" borderId="46" xfId="0" applyFont="1" applyFill="1" applyBorder="1" applyAlignment="1">
      <alignment horizontal="left" vertical="top"/>
    </xf>
    <xf numFmtId="0" fontId="9" fillId="3" borderId="54" xfId="0" applyFont="1" applyFill="1" applyBorder="1" applyAlignment="1">
      <alignment horizontal="left" vertical="top"/>
    </xf>
    <xf numFmtId="0" fontId="9" fillId="3" borderId="58" xfId="0" applyFont="1" applyFill="1" applyBorder="1" applyAlignment="1">
      <alignment horizontal="left" vertical="top"/>
    </xf>
    <xf numFmtId="0" fontId="9" fillId="3" borderId="60" xfId="0" applyFont="1" applyFill="1" applyBorder="1" applyAlignment="1">
      <alignment horizontal="left" vertical="top"/>
    </xf>
    <xf numFmtId="0" fontId="25" fillId="4" borderId="5" xfId="0" applyFont="1" applyFill="1" applyBorder="1" applyAlignment="1">
      <alignment horizontal="left" vertical="top" wrapText="1"/>
    </xf>
    <xf numFmtId="0" fontId="25" fillId="4" borderId="0" xfId="0" applyFont="1" applyFill="1" applyBorder="1" applyAlignment="1">
      <alignment horizontal="left" vertical="top" wrapText="1"/>
    </xf>
    <xf numFmtId="0" fontId="25" fillId="4" borderId="55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left" vertical="top"/>
    </xf>
    <xf numFmtId="0" fontId="13" fillId="4" borderId="12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3" fillId="4" borderId="55" xfId="0" applyFont="1" applyFill="1" applyBorder="1" applyAlignment="1">
      <alignment horizontal="left" vertical="top"/>
    </xf>
    <xf numFmtId="0" fontId="27" fillId="3" borderId="58" xfId="0" applyFont="1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top"/>
    </xf>
    <xf numFmtId="0" fontId="27" fillId="3" borderId="12" xfId="0" applyFont="1" applyFill="1" applyBorder="1" applyAlignment="1">
      <alignment horizontal="left" vertical="top"/>
    </xf>
    <xf numFmtId="0" fontId="27" fillId="3" borderId="11" xfId="0" applyFont="1" applyFill="1" applyBorder="1" applyAlignment="1">
      <alignment horizontal="left" vertical="top"/>
    </xf>
    <xf numFmtId="0" fontId="27" fillId="3" borderId="48" xfId="0" applyFont="1" applyFill="1" applyBorder="1" applyAlignment="1">
      <alignment horizontal="left" vertical="top"/>
    </xf>
    <xf numFmtId="0" fontId="27" fillId="3" borderId="0" xfId="0" applyFont="1" applyFill="1" applyBorder="1" applyAlignment="1">
      <alignment horizontal="left" vertical="top"/>
    </xf>
    <xf numFmtId="0" fontId="27" fillId="3" borderId="55" xfId="0" applyFont="1" applyFill="1" applyBorder="1" applyAlignment="1">
      <alignment horizontal="left" vertical="top"/>
    </xf>
    <xf numFmtId="0" fontId="27" fillId="3" borderId="49" xfId="0" applyFont="1" applyFill="1" applyBorder="1" applyAlignment="1">
      <alignment horizontal="left" vertical="top"/>
    </xf>
    <xf numFmtId="0" fontId="27" fillId="3" borderId="26" xfId="0" applyFont="1" applyFill="1" applyBorder="1" applyAlignment="1">
      <alignment horizontal="left" vertical="top"/>
    </xf>
    <xf numFmtId="0" fontId="27" fillId="3" borderId="61" xfId="0" applyFont="1" applyFill="1" applyBorder="1" applyAlignment="1">
      <alignment horizontal="left" vertical="top"/>
    </xf>
    <xf numFmtId="0" fontId="28" fillId="4" borderId="5" xfId="0" applyFont="1" applyFill="1" applyBorder="1" applyAlignment="1">
      <alignment horizontal="left" vertical="top"/>
    </xf>
    <xf numFmtId="0" fontId="28" fillId="4" borderId="0" xfId="0" applyFont="1" applyFill="1" applyBorder="1" applyAlignment="1">
      <alignment horizontal="left" vertical="top"/>
    </xf>
    <xf numFmtId="0" fontId="28" fillId="4" borderId="55" xfId="0" applyFont="1" applyFill="1" applyBorder="1" applyAlignment="1">
      <alignment horizontal="left" vertical="top"/>
    </xf>
    <xf numFmtId="0" fontId="27" fillId="4" borderId="12" xfId="0" applyFont="1" applyFill="1" applyBorder="1" applyAlignment="1">
      <alignment horizontal="left" vertical="top"/>
    </xf>
    <xf numFmtId="0" fontId="27" fillId="4" borderId="11" xfId="0" applyFont="1" applyFill="1" applyBorder="1" applyAlignment="1">
      <alignment horizontal="left" vertical="top"/>
    </xf>
    <xf numFmtId="0" fontId="27" fillId="4" borderId="5" xfId="0" applyFont="1" applyFill="1" applyBorder="1" applyAlignment="1">
      <alignment horizontal="left" vertical="top"/>
    </xf>
    <xf numFmtId="0" fontId="27" fillId="4" borderId="0" xfId="0" applyFont="1" applyFill="1" applyBorder="1" applyAlignment="1">
      <alignment horizontal="left" vertical="top"/>
    </xf>
    <xf numFmtId="0" fontId="27" fillId="4" borderId="55" xfId="0" applyFont="1" applyFill="1" applyBorder="1" applyAlignment="1">
      <alignment horizontal="left" vertical="top"/>
    </xf>
    <xf numFmtId="0" fontId="27" fillId="3" borderId="28" xfId="0" applyFont="1" applyFill="1" applyBorder="1" applyAlignment="1">
      <alignment horizontal="left" vertical="top"/>
    </xf>
    <xf numFmtId="0" fontId="27" fillId="3" borderId="8" xfId="0" applyFont="1" applyFill="1" applyBorder="1" applyAlignment="1">
      <alignment horizontal="left" vertical="top"/>
    </xf>
    <xf numFmtId="0" fontId="27" fillId="3" borderId="25" xfId="0" applyFont="1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center"/>
    </xf>
    <xf numFmtId="0" fontId="27" fillId="3" borderId="12" xfId="0" applyFont="1" applyFill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48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27" fillId="3" borderId="55" xfId="0" applyFont="1" applyFill="1" applyBorder="1" applyAlignment="1">
      <alignment horizontal="left" vertical="center"/>
    </xf>
    <xf numFmtId="0" fontId="27" fillId="3" borderId="28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left" vertical="center"/>
    </xf>
    <xf numFmtId="0" fontId="27" fillId="3" borderId="25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27" fillId="3" borderId="46" xfId="0" applyFont="1" applyFill="1" applyBorder="1" applyAlignment="1">
      <alignment horizontal="center" vertical="center"/>
    </xf>
    <xf numFmtId="0" fontId="27" fillId="3" borderId="58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left" vertical="center"/>
    </xf>
    <xf numFmtId="0" fontId="26" fillId="4" borderId="12" xfId="0" applyFont="1" applyFill="1" applyBorder="1" applyAlignment="1">
      <alignment horizontal="left" vertical="center"/>
    </xf>
    <xf numFmtId="0" fontId="26" fillId="4" borderId="11" xfId="0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4" borderId="55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top" wrapText="1"/>
    </xf>
    <xf numFmtId="0" fontId="13" fillId="4" borderId="34" xfId="0" applyFont="1" applyFill="1" applyBorder="1" applyAlignment="1">
      <alignment horizontal="left" vertical="top"/>
    </xf>
    <xf numFmtId="0" fontId="13" fillId="4" borderId="35" xfId="0" applyFont="1" applyFill="1" applyBorder="1" applyAlignment="1">
      <alignment horizontal="left" vertical="top"/>
    </xf>
    <xf numFmtId="0" fontId="13" fillId="4" borderId="38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40" xfId="0" applyFont="1" applyFill="1" applyBorder="1" applyAlignment="1">
      <alignment horizontal="left" vertical="top"/>
    </xf>
    <xf numFmtId="0" fontId="13" fillId="4" borderId="41" xfId="0" applyFont="1" applyFill="1" applyBorder="1" applyAlignment="1">
      <alignment horizontal="left" vertical="top"/>
    </xf>
    <xf numFmtId="0" fontId="13" fillId="4" borderId="42" xfId="0" applyFont="1" applyFill="1" applyBorder="1" applyAlignment="1">
      <alignment horizontal="left" vertical="top"/>
    </xf>
    <xf numFmtId="0" fontId="8" fillId="4" borderId="36" xfId="0" applyFont="1" applyFill="1" applyBorder="1" applyAlignment="1">
      <alignment horizontal="left" vertical="top" wrapText="1"/>
    </xf>
    <xf numFmtId="0" fontId="13" fillId="4" borderId="37" xfId="0" applyFont="1" applyFill="1" applyBorder="1" applyAlignment="1">
      <alignment horizontal="left" vertical="top"/>
    </xf>
    <xf numFmtId="0" fontId="13" fillId="4" borderId="39" xfId="0" applyFont="1" applyFill="1" applyBorder="1" applyAlignment="1">
      <alignment horizontal="left" vertical="top"/>
    </xf>
    <xf numFmtId="0" fontId="13" fillId="4" borderId="43" xfId="0" applyFont="1" applyFill="1" applyBorder="1" applyAlignment="1">
      <alignment horizontal="left" vertical="top"/>
    </xf>
    <xf numFmtId="0" fontId="13" fillId="4" borderId="44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59" fillId="4" borderId="0" xfId="0" applyFont="1" applyFill="1" applyBorder="1"/>
    <xf numFmtId="0" fontId="54" fillId="4" borderId="0" xfId="0" applyFont="1" applyFill="1" applyBorder="1"/>
    <xf numFmtId="0" fontId="55" fillId="4" borderId="0" xfId="0" applyFont="1" applyFill="1" applyBorder="1"/>
    <xf numFmtId="0" fontId="60" fillId="4" borderId="0" xfId="0" applyFont="1" applyFill="1" applyBorder="1"/>
    <xf numFmtId="0" fontId="60" fillId="3" borderId="1" xfId="0" applyFont="1" applyFill="1" applyBorder="1" applyAlignment="1" applyProtection="1">
      <alignment horizontal="center"/>
      <protection locked="0"/>
    </xf>
    <xf numFmtId="0" fontId="60" fillId="4" borderId="0" xfId="0" applyFont="1" applyFill="1" applyBorder="1" applyAlignment="1">
      <alignment horizontal="center" vertical="top"/>
    </xf>
    <xf numFmtId="0" fontId="54" fillId="4" borderId="17" xfId="0" applyFont="1" applyFill="1" applyBorder="1"/>
    <xf numFmtId="0" fontId="54" fillId="4" borderId="0" xfId="0" applyFont="1" applyFill="1" applyBorder="1" applyAlignment="1">
      <alignment horizontal="left"/>
    </xf>
    <xf numFmtId="0" fontId="54" fillId="4" borderId="0" xfId="0" applyFont="1" applyFill="1"/>
    <xf numFmtId="0" fontId="61" fillId="4" borderId="0" xfId="0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top"/>
    </xf>
    <xf numFmtId="0" fontId="62" fillId="4" borderId="0" xfId="0" applyFont="1" applyFill="1" applyBorder="1" applyAlignment="1">
      <alignment vertical="center"/>
    </xf>
    <xf numFmtId="0" fontId="63" fillId="4" borderId="0" xfId="0" applyFont="1" applyFill="1" applyBorder="1" applyAlignment="1">
      <alignment horizontal="right"/>
    </xf>
    <xf numFmtId="0" fontId="60" fillId="2" borderId="1" xfId="0" applyFont="1" applyFill="1" applyBorder="1" applyAlignment="1" applyProtection="1">
      <alignment horizontal="center"/>
      <protection locked="0"/>
    </xf>
    <xf numFmtId="0" fontId="60" fillId="4" borderId="0" xfId="0" applyFont="1" applyFill="1" applyBorder="1" applyAlignment="1" applyProtection="1">
      <alignment horizontal="center"/>
      <protection locked="0"/>
    </xf>
    <xf numFmtId="0" fontId="64" fillId="4" borderId="0" xfId="0" applyFont="1" applyFill="1" applyBorder="1"/>
    <xf numFmtId="0" fontId="64" fillId="4" borderId="0" xfId="0" applyFont="1" applyFill="1" applyBorder="1" applyAlignment="1"/>
    <xf numFmtId="0" fontId="63" fillId="4" borderId="0" xfId="0" applyFont="1" applyFill="1" applyAlignment="1">
      <alignment vertical="top"/>
    </xf>
    <xf numFmtId="0" fontId="65" fillId="4" borderId="0" xfId="0" applyFont="1" applyFill="1" applyBorder="1"/>
    <xf numFmtId="0" fontId="64" fillId="4" borderId="0" xfId="0" applyFont="1" applyFill="1" applyBorder="1" applyAlignment="1">
      <alignment horizontal="right" vertical="center"/>
    </xf>
  </cellXfs>
  <cellStyles count="6">
    <cellStyle name="ハイパーリンク" xfId="5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2 3" xfId="4" xr:uid="{00000000-0005-0000-0000-000004000000}"/>
    <cellStyle name="標準 3" xfId="3" xr:uid="{00000000-0005-0000-0000-000005000000}"/>
  </cellStyles>
  <dxfs count="10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143435</xdr:colOff>
      <xdr:row>0</xdr:row>
      <xdr:rowOff>54963</xdr:rowOff>
    </xdr:from>
    <xdr:to>
      <xdr:col>4</xdr:col>
      <xdr:colOff>517072</xdr:colOff>
      <xdr:row>4</xdr:row>
      <xdr:rowOff>45357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3435" y="54963"/>
          <a:ext cx="2351208" cy="652608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入力用シートで入力した情報が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面談シートに反映されます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226785</xdr:colOff>
      <xdr:row>45</xdr:row>
      <xdr:rowOff>119292</xdr:rowOff>
    </xdr:from>
    <xdr:to>
      <xdr:col>8</xdr:col>
      <xdr:colOff>9071</xdr:colOff>
      <xdr:row>57</xdr:row>
      <xdr:rowOff>199571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50635" y="8348892"/>
          <a:ext cx="4506686" cy="239167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endParaRPr kumimoji="1" lang="en-US" altLang="ja-JP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（職員・配偶者）妊娠期面談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女性職員：妊娠後、速やかに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男性職員：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出産予定日の１～２カ月前</a:t>
          </a:r>
          <a:endParaRPr lang="ja-JP" altLang="ja-JP" b="1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育児休業からの復帰前面談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育児休業中（育児休業復帰日が確定し次第）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復帰後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（事務局職員）復職した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１カ月後、３カ月後、６カ月後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（学校職員）時期は定めず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１～３回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（時期の目安は事務局と同じ）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育児期両立支援面談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職員の子が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１歳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カ月～２歳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カ月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までの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endParaRPr kumimoji="1" lang="en-US" altLang="ja-JP" sz="1100" b="0" baseline="0"/>
        </a:p>
      </xdr:txBody>
    </xdr:sp>
    <xdr:clientData/>
  </xdr:twoCellAnchor>
  <xdr:twoCellAnchor>
    <xdr:from>
      <xdr:col>1</xdr:col>
      <xdr:colOff>204107</xdr:colOff>
      <xdr:row>43</xdr:row>
      <xdr:rowOff>54428</xdr:rowOff>
    </xdr:from>
    <xdr:to>
      <xdr:col>4</xdr:col>
      <xdr:colOff>628650</xdr:colOff>
      <xdr:row>45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7957" y="2600778"/>
          <a:ext cx="2081893" cy="294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（参考）実施時期</a:t>
          </a:r>
        </a:p>
      </xdr:txBody>
    </xdr:sp>
    <xdr:clientData/>
  </xdr:twoCellAnchor>
  <xdr:twoCellAnchor>
    <xdr:from>
      <xdr:col>1</xdr:col>
      <xdr:colOff>164647</xdr:colOff>
      <xdr:row>45</xdr:row>
      <xdr:rowOff>21772</xdr:rowOff>
    </xdr:from>
    <xdr:to>
      <xdr:col>13</xdr:col>
      <xdr:colOff>589642</xdr:colOff>
      <xdr:row>61</xdr:row>
      <xdr:rowOff>130629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8497" y="2898322"/>
          <a:ext cx="8902245" cy="311240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45</xdr:row>
      <xdr:rowOff>76201</xdr:rowOff>
    </xdr:from>
    <xdr:to>
      <xdr:col>3</xdr:col>
      <xdr:colOff>290286</xdr:colOff>
      <xdr:row>46</xdr:row>
      <xdr:rowOff>154215</xdr:rowOff>
    </xdr:to>
    <xdr:sp macro="" textlink="">
      <xdr:nvSpPr>
        <xdr:cNvPr id="11" name="額縁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35000" y="2952751"/>
          <a:ext cx="1007836" cy="243114"/>
        </a:xfrm>
        <a:prstGeom prst="bevel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面談時期</a:t>
          </a:r>
        </a:p>
      </xdr:txBody>
    </xdr:sp>
    <xdr:clientData/>
  </xdr:twoCellAnchor>
  <xdr:twoCellAnchor>
    <xdr:from>
      <xdr:col>5</xdr:col>
      <xdr:colOff>553358</xdr:colOff>
      <xdr:row>13</xdr:row>
      <xdr:rowOff>154214</xdr:rowOff>
    </xdr:from>
    <xdr:to>
      <xdr:col>5</xdr:col>
      <xdr:colOff>689430</xdr:colOff>
      <xdr:row>17</xdr:row>
      <xdr:rowOff>45357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56858" y="2540000"/>
          <a:ext cx="136072" cy="671286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108858</xdr:colOff>
      <xdr:row>68</xdr:row>
      <xdr:rowOff>36279</xdr:rowOff>
    </xdr:from>
    <xdr:to>
      <xdr:col>14</xdr:col>
      <xdr:colOff>145144</xdr:colOff>
      <xdr:row>84</xdr:row>
      <xdr:rowOff>127000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32708" y="12240979"/>
          <a:ext cx="9142186" cy="273232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chemeClr val="tx1"/>
              </a:solidFill>
            </a:rPr>
            <a:t>男性職員の育児計画チェックシート</a:t>
          </a:r>
          <a:endParaRPr kumimoji="1" lang="en-US" altLang="ja-JP" sz="1200" b="1" u="sng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①　男性職員の育児計画チェックシートは、</a:t>
          </a:r>
          <a:r>
            <a:rPr kumimoji="1" lang="ja-JP" altLang="en-US" sz="1100" b="1" u="sng">
              <a:solidFill>
                <a:srgbClr val="FF0000"/>
              </a:solidFill>
            </a:rPr>
            <a:t>配偶者が子を出産する予定がある男性職員</a:t>
          </a:r>
          <a:r>
            <a:rPr kumimoji="1" lang="ja-JP" altLang="en-US" sz="1100" b="0" u="none">
              <a:solidFill>
                <a:schemeClr val="tx1"/>
              </a:solidFill>
            </a:rPr>
            <a:t>を把握し</a:t>
          </a:r>
          <a:r>
            <a:rPr kumimoji="1" lang="ja-JP" altLang="en-US" sz="1100" u="none">
              <a:solidFill>
                <a:schemeClr val="tx1"/>
              </a:solidFill>
            </a:rPr>
            <a:t>た場合に、</a:t>
          </a:r>
          <a:r>
            <a:rPr kumimoji="1" lang="ja-JP" altLang="en-US" sz="1100" b="1" u="sng">
              <a:solidFill>
                <a:srgbClr val="FF0000"/>
              </a:solidFill>
            </a:rPr>
            <a:t>子の出生時に休暇を合わせて５日以上取得することや、１週間以上の育児休業の取得を奨励した上で</a:t>
          </a:r>
          <a:r>
            <a:rPr kumimoji="1" lang="ja-JP" altLang="en-US" sz="1100" u="none">
              <a:solidFill>
                <a:schemeClr val="tx1"/>
              </a:solidFill>
            </a:rPr>
            <a:t>、取得に関する本人の意向に沿って、</a:t>
          </a:r>
          <a:r>
            <a:rPr kumimoji="1" lang="ja-JP" altLang="en-US" sz="1100" b="1" u="none">
              <a:solidFill>
                <a:srgbClr val="FF0000"/>
              </a:solidFill>
            </a:rPr>
            <a:t>管理職員が作成するもの</a:t>
          </a:r>
          <a:r>
            <a:rPr kumimoji="1" lang="ja-JP" altLang="en-US" sz="1100" u="none">
              <a:solidFill>
                <a:schemeClr val="tx1"/>
              </a:solidFill>
            </a:rPr>
            <a:t>です。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②　関係休暇や育児休業の取得対象期間（入力用シートに「配偶者の出産予定日」を入力すると、出産日に基づく各対象期間が表示されます）が自動計算されますので、それを踏まえて、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管理職員が出産予定日の前後１カ月の休暇・休業スケジュールを</a:t>
          </a:r>
          <a:r>
            <a:rPr kumimoji="1" lang="ja-JP" altLang="en-US" sz="1100" u="none">
              <a:solidFill>
                <a:schemeClr val="tx1"/>
              </a:solidFill>
            </a:rPr>
            <a:t>「スケジュール表」シートに作成してください。（休暇等について、分単位の取得の場合は時間単位に切上げ）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400" b="1" u="none">
              <a:solidFill>
                <a:srgbClr val="FF0000"/>
              </a:solidFill>
            </a:rPr>
            <a:t>【</a:t>
          </a:r>
          <a:r>
            <a:rPr kumimoji="1" lang="ja-JP" altLang="en-US" sz="1400" b="1" u="none">
              <a:solidFill>
                <a:srgbClr val="FF0000"/>
              </a:solidFill>
            </a:rPr>
            <a:t>以下事務局職員のみ</a:t>
          </a:r>
          <a:r>
            <a:rPr kumimoji="1" lang="en-US" altLang="ja-JP" sz="1400" b="1" u="none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③　全ての入力が完了しましたら、完成したチェックシートを総務課へ提出してください。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④　総務課で内容を確認し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「子の出生時における５日以上の休暇の取得」、「育児休業（１週間以上）の取得」が予定されていない場合には、再検討を依頼</a:t>
          </a:r>
          <a:r>
            <a:rPr kumimoji="1" lang="ja-JP" altLang="en-US" sz="1100" u="none">
              <a:solidFill>
                <a:schemeClr val="tx1"/>
              </a:solidFill>
            </a:rPr>
            <a:t>することがあります。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　再検討を依頼された場合は、対象の</a:t>
          </a:r>
          <a:r>
            <a:rPr kumimoji="1" lang="ja-JP" altLang="en-US" sz="1100" b="1" u="sng">
              <a:solidFill>
                <a:srgbClr val="FF0000"/>
              </a:solidFill>
            </a:rPr>
            <a:t>男性職員及び管理職員に対し、呼びかけ</a:t>
          </a:r>
          <a:r>
            <a:rPr kumimoji="1" lang="ja-JP" altLang="en-US" sz="1100" u="none">
              <a:solidFill>
                <a:schemeClr val="tx1"/>
              </a:solidFill>
            </a:rPr>
            <a:t>を行っていただき、チェックシート下部の</a:t>
          </a:r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対応幹部職員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  <a:r>
            <a:rPr kumimoji="1" lang="ja-JP" altLang="en-US" sz="1100" u="none">
              <a:solidFill>
                <a:schemeClr val="tx1"/>
              </a:solidFill>
            </a:rPr>
            <a:t>欄に</a:t>
          </a:r>
          <a:r>
            <a:rPr kumimoji="1" lang="ja-JP" altLang="en-US" sz="1100" u="none">
              <a:solidFill>
                <a:sysClr val="windowText" lastClr="000000"/>
              </a:solidFill>
            </a:rPr>
            <a:t>対応者及び対応日等を入力し、必要な修正を行った上で、チェックシートを総務課へ再提出してください。</a:t>
          </a:r>
          <a:endParaRPr kumimoji="1" lang="en-US" altLang="ja-JP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125186</xdr:colOff>
      <xdr:row>62</xdr:row>
      <xdr:rowOff>81640</xdr:rowOff>
    </xdr:from>
    <xdr:to>
      <xdr:col>14</xdr:col>
      <xdr:colOff>161472</xdr:colOff>
      <xdr:row>67</xdr:row>
      <xdr:rowOff>72568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51757" y="11357426"/>
          <a:ext cx="9153072" cy="870856"/>
        </a:xfrm>
        <a:prstGeom prst="roundRect">
          <a:avLst>
            <a:gd name="adj" fmla="val 2708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sng">
              <a:solidFill>
                <a:schemeClr val="tx1"/>
              </a:solidFill>
            </a:rPr>
            <a:t>女性職員の育児計画書</a:t>
          </a:r>
          <a:endParaRPr kumimoji="1" lang="en-US" altLang="ja-JP" sz="1200" b="1" u="sng">
            <a:solidFill>
              <a:schemeClr val="tx1"/>
            </a:solidFill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育児計画書は、職員自身の体調やライフスタイル等を反映させるため、女性職員自身で作成します。職員に育児計画書・スケジュールの作成を依頼し、育児計画書（案）をもとに、面談等による意見交換を行ったうえで育児計画書を決定します。</a:t>
          </a:r>
          <a:endParaRPr lang="ja-JP" altLang="ja-JP" sz="12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13</xdr:col>
      <xdr:colOff>453572</xdr:colOff>
      <xdr:row>48</xdr:row>
      <xdr:rowOff>208643</xdr:rowOff>
    </xdr:from>
    <xdr:to>
      <xdr:col>15</xdr:col>
      <xdr:colOff>41729</xdr:colOff>
      <xdr:row>59</xdr:row>
      <xdr:rowOff>24493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71001" y="8844643"/>
          <a:ext cx="468085" cy="2011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オレンジセルは自動計算</a:t>
          </a:r>
        </a:p>
      </xdr:txBody>
    </xdr:sp>
    <xdr:clientData/>
  </xdr:twoCellAnchor>
  <xdr:twoCellAnchor>
    <xdr:from>
      <xdr:col>4</xdr:col>
      <xdr:colOff>99786</xdr:colOff>
      <xdr:row>0</xdr:row>
      <xdr:rowOff>99786</xdr:rowOff>
    </xdr:from>
    <xdr:to>
      <xdr:col>13</xdr:col>
      <xdr:colOff>25400</xdr:colOff>
      <xdr:row>4</xdr:row>
      <xdr:rowOff>9071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80986" y="99786"/>
          <a:ext cx="6745514" cy="576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管理職員のための子育て職員サポートシート</a:t>
          </a:r>
          <a:endParaRPr kumimoji="1" lang="en-US" altLang="ja-JP" sz="2400"/>
        </a:p>
        <a:p>
          <a:pPr algn="ctr"/>
          <a:endParaRPr kumimoji="1" lang="ja-JP" altLang="en-US" sz="2400"/>
        </a:p>
      </xdr:txBody>
    </xdr:sp>
    <xdr:clientData/>
  </xdr:twoCellAnchor>
  <xdr:twoCellAnchor>
    <xdr:from>
      <xdr:col>1</xdr:col>
      <xdr:colOff>145143</xdr:colOff>
      <xdr:row>26</xdr:row>
      <xdr:rowOff>72571</xdr:rowOff>
    </xdr:from>
    <xdr:to>
      <xdr:col>13</xdr:col>
      <xdr:colOff>526142</xdr:colOff>
      <xdr:row>30</xdr:row>
      <xdr:rowOff>27214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714" y="4699000"/>
          <a:ext cx="8871857" cy="698500"/>
        </a:xfrm>
        <a:prstGeom prst="bracketPair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145143</xdr:rowOff>
    </xdr:from>
    <xdr:to>
      <xdr:col>7</xdr:col>
      <xdr:colOff>400050</xdr:colOff>
      <xdr:row>25</xdr:row>
      <xdr:rowOff>199571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9929" y="3900714"/>
          <a:ext cx="4055835" cy="84364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baseline="0">
              <a:solidFill>
                <a:sysClr val="windowText" lastClr="000000"/>
              </a:solidFill>
            </a:rPr>
            <a:t>・子どもの出生時における５日</a:t>
          </a:r>
          <a:endParaRPr kumimoji="1" lang="en-US" altLang="ja-JP" sz="1400" b="1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baseline="0">
              <a:solidFill>
                <a:sysClr val="windowText" lastClr="000000"/>
              </a:solidFill>
            </a:rPr>
            <a:t>　以上の休暇の取得率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204107</xdr:colOff>
      <xdr:row>19</xdr:row>
      <xdr:rowOff>54428</xdr:rowOff>
    </xdr:from>
    <xdr:to>
      <xdr:col>4</xdr:col>
      <xdr:colOff>628650</xdr:colOff>
      <xdr:row>21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32757" y="3362778"/>
          <a:ext cx="2081893" cy="294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（参考）取得対象期間</a:t>
          </a:r>
        </a:p>
      </xdr:txBody>
    </xdr:sp>
    <xdr:clientData/>
  </xdr:twoCellAnchor>
  <xdr:twoCellAnchor>
    <xdr:from>
      <xdr:col>7</xdr:col>
      <xdr:colOff>332010</xdr:colOff>
      <xdr:row>25</xdr:row>
      <xdr:rowOff>66675</xdr:rowOff>
    </xdr:from>
    <xdr:to>
      <xdr:col>7</xdr:col>
      <xdr:colOff>800095</xdr:colOff>
      <xdr:row>35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72260" y="4498975"/>
          <a:ext cx="468085" cy="201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オレンジセルは自動計算</a:t>
          </a:r>
        </a:p>
      </xdr:txBody>
    </xdr:sp>
    <xdr:clientData/>
  </xdr:twoCellAnchor>
  <xdr:twoCellAnchor>
    <xdr:from>
      <xdr:col>4</xdr:col>
      <xdr:colOff>340179</xdr:colOff>
      <xdr:row>57</xdr:row>
      <xdr:rowOff>0</xdr:rowOff>
    </xdr:from>
    <xdr:to>
      <xdr:col>11</xdr:col>
      <xdr:colOff>612588</xdr:colOff>
      <xdr:row>60</xdr:row>
      <xdr:rowOff>13607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26179" y="10610850"/>
          <a:ext cx="5777859" cy="61685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54427</xdr:colOff>
      <xdr:row>61</xdr:row>
      <xdr:rowOff>120648</xdr:rowOff>
    </xdr:from>
    <xdr:to>
      <xdr:col>5</xdr:col>
      <xdr:colOff>598713</xdr:colOff>
      <xdr:row>61</xdr:row>
      <xdr:rowOff>120649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2969077" y="11499848"/>
          <a:ext cx="544286" cy="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136076</xdr:colOff>
      <xdr:row>0</xdr:row>
      <xdr:rowOff>149679</xdr:rowOff>
    </xdr:from>
    <xdr:to>
      <xdr:col>12</xdr:col>
      <xdr:colOff>81647</xdr:colOff>
      <xdr:row>3</xdr:row>
      <xdr:rowOff>81642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22076" y="149679"/>
          <a:ext cx="6219371" cy="427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男性職員の育児計画チェックシート</a:t>
          </a:r>
        </a:p>
      </xdr:txBody>
    </xdr:sp>
    <xdr:clientData/>
  </xdr:twoCellAnchor>
  <xdr:twoCellAnchor>
    <xdr:from>
      <xdr:col>1</xdr:col>
      <xdr:colOff>164647</xdr:colOff>
      <xdr:row>21</xdr:row>
      <xdr:rowOff>21772</xdr:rowOff>
    </xdr:from>
    <xdr:to>
      <xdr:col>7</xdr:col>
      <xdr:colOff>457200</xdr:colOff>
      <xdr:row>37</xdr:row>
      <xdr:rowOff>130629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93297" y="3660322"/>
          <a:ext cx="4204153" cy="313780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774247</xdr:colOff>
      <xdr:row>21</xdr:row>
      <xdr:rowOff>15876</xdr:rowOff>
    </xdr:from>
    <xdr:to>
      <xdr:col>13</xdr:col>
      <xdr:colOff>419100</xdr:colOff>
      <xdr:row>37</xdr:row>
      <xdr:rowOff>136980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14497" y="3654426"/>
          <a:ext cx="4210503" cy="315005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21</xdr:row>
      <xdr:rowOff>76200</xdr:rowOff>
    </xdr:from>
    <xdr:to>
      <xdr:col>2</xdr:col>
      <xdr:colOff>808248</xdr:colOff>
      <xdr:row>22</xdr:row>
      <xdr:rowOff>200025</xdr:rowOff>
    </xdr:to>
    <xdr:sp macro="" textlink="">
      <xdr:nvSpPr>
        <xdr:cNvPr id="12" name="額縁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39800" y="3714750"/>
          <a:ext cx="719348" cy="288925"/>
        </a:xfrm>
        <a:prstGeom prst="bevel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目標値</a:t>
          </a:r>
        </a:p>
      </xdr:txBody>
    </xdr:sp>
    <xdr:clientData/>
  </xdr:twoCellAnchor>
  <xdr:twoCellAnchor>
    <xdr:from>
      <xdr:col>8</xdr:col>
      <xdr:colOff>18143</xdr:colOff>
      <xdr:row>21</xdr:row>
      <xdr:rowOff>127000</xdr:rowOff>
    </xdr:from>
    <xdr:to>
      <xdr:col>13</xdr:col>
      <xdr:colOff>310700</xdr:colOff>
      <xdr:row>25</xdr:row>
      <xdr:rowOff>180185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370286" y="3882571"/>
          <a:ext cx="4057200" cy="8424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・男性の育児休業（１週間以上）の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取得率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　　　　　　　　　　　　</a:t>
          </a:r>
          <a:r>
            <a:rPr kumimoji="1" lang="ja-JP" altLang="en-US" sz="1100" u="sng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8</xdr:col>
      <xdr:colOff>57150</xdr:colOff>
      <xdr:row>21</xdr:row>
      <xdr:rowOff>85725</xdr:rowOff>
    </xdr:from>
    <xdr:to>
      <xdr:col>8</xdr:col>
      <xdr:colOff>808248</xdr:colOff>
      <xdr:row>22</xdr:row>
      <xdr:rowOff>209550</xdr:rowOff>
    </xdr:to>
    <xdr:sp macro="" textlink="">
      <xdr:nvSpPr>
        <xdr:cNvPr id="14" name="額縁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410200" y="3724275"/>
          <a:ext cx="751098" cy="288925"/>
        </a:xfrm>
        <a:prstGeom prst="bevel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目標値</a:t>
          </a:r>
        </a:p>
      </xdr:txBody>
    </xdr:sp>
    <xdr:clientData/>
  </xdr:twoCellAnchor>
  <xdr:twoCellAnchor>
    <xdr:from>
      <xdr:col>5</xdr:col>
      <xdr:colOff>847726</xdr:colOff>
      <xdr:row>22</xdr:row>
      <xdr:rowOff>209550</xdr:rowOff>
    </xdr:from>
    <xdr:to>
      <xdr:col>7</xdr:col>
      <xdr:colOff>361950</xdr:colOff>
      <xdr:row>25</xdr:row>
      <xdr:rowOff>28575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724276" y="4013200"/>
          <a:ext cx="1177924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 u="sng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１００％</a:t>
          </a:r>
        </a:p>
      </xdr:txBody>
    </xdr:sp>
    <xdr:clientData/>
  </xdr:twoCellAnchor>
  <xdr:twoCellAnchor>
    <xdr:from>
      <xdr:col>11</xdr:col>
      <xdr:colOff>257176</xdr:colOff>
      <xdr:row>22</xdr:row>
      <xdr:rowOff>180975</xdr:rowOff>
    </xdr:from>
    <xdr:to>
      <xdr:col>13</xdr:col>
      <xdr:colOff>171450</xdr:colOff>
      <xdr:row>25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048626" y="3984625"/>
          <a:ext cx="1228724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 u="sng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８５％</a:t>
          </a:r>
        </a:p>
      </xdr:txBody>
    </xdr:sp>
    <xdr:clientData/>
  </xdr:twoCellAnchor>
  <xdr:twoCellAnchor>
    <xdr:from>
      <xdr:col>0</xdr:col>
      <xdr:colOff>154215</xdr:colOff>
      <xdr:row>0</xdr:row>
      <xdr:rowOff>117929</xdr:rowOff>
    </xdr:from>
    <xdr:to>
      <xdr:col>4</xdr:col>
      <xdr:colOff>27214</xdr:colOff>
      <xdr:row>5</xdr:row>
      <xdr:rowOff>53894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54215" y="117929"/>
          <a:ext cx="2149928" cy="670751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黄色セルは入力用シートの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情報が反映されます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16</xdr:row>
      <xdr:rowOff>136071</xdr:rowOff>
    </xdr:from>
    <xdr:to>
      <xdr:col>8</xdr:col>
      <xdr:colOff>0</xdr:colOff>
      <xdr:row>28</xdr:row>
      <xdr:rowOff>161921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544285" y="2848428"/>
          <a:ext cx="4508501" cy="232999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endParaRPr kumimoji="1" lang="en-US" altLang="ja-JP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（職員・配偶者）妊娠期面談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女性職員：妊娠後、速やかに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男性職員：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出産予定日の１～２カ月前</a:t>
          </a:r>
          <a:endParaRPr lang="ja-JP" altLang="ja-JP" b="1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育児休業からの復帰前面談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育児休業中（育児休業復帰日が確定し次第）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復帰後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（事務局職員）復職した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１カ月後、３カ月後、６カ月後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（学校職員）時期は定めず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１～３回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（時期の目安は事務局と同じ）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育児期両立支援面談</a:t>
          </a:r>
          <a:endParaRPr kumimoji="1" lang="en-US" altLang="ja-JP" sz="14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職員の子が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１歳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カ月～２歳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カ月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までの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endParaRPr kumimoji="1" lang="en-US" altLang="ja-JP" sz="1100" b="0" baseline="0"/>
        </a:p>
      </xdr:txBody>
    </xdr:sp>
    <xdr:clientData/>
  </xdr:twoCellAnchor>
  <xdr:twoCellAnchor>
    <xdr:from>
      <xdr:col>4</xdr:col>
      <xdr:colOff>54433</xdr:colOff>
      <xdr:row>0</xdr:row>
      <xdr:rowOff>117927</xdr:rowOff>
    </xdr:from>
    <xdr:to>
      <xdr:col>12</xdr:col>
      <xdr:colOff>4</xdr:colOff>
      <xdr:row>4</xdr:row>
      <xdr:rowOff>27212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032004" y="117927"/>
          <a:ext cx="6241143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育児面談シート</a:t>
          </a:r>
        </a:p>
      </xdr:txBody>
    </xdr:sp>
    <xdr:clientData/>
  </xdr:twoCellAnchor>
  <xdr:twoCellAnchor>
    <xdr:from>
      <xdr:col>1</xdr:col>
      <xdr:colOff>204107</xdr:colOff>
      <xdr:row>14</xdr:row>
      <xdr:rowOff>54428</xdr:rowOff>
    </xdr:from>
    <xdr:to>
      <xdr:col>4</xdr:col>
      <xdr:colOff>628650</xdr:colOff>
      <xdr:row>16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27957" y="2600778"/>
          <a:ext cx="2081893" cy="294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（参考）実施時期</a:t>
          </a:r>
        </a:p>
      </xdr:txBody>
    </xdr:sp>
    <xdr:clientData/>
  </xdr:twoCellAnchor>
  <xdr:twoCellAnchor>
    <xdr:from>
      <xdr:col>1</xdr:col>
      <xdr:colOff>210004</xdr:colOff>
      <xdr:row>16</xdr:row>
      <xdr:rowOff>21772</xdr:rowOff>
    </xdr:from>
    <xdr:to>
      <xdr:col>14</xdr:col>
      <xdr:colOff>9071</xdr:colOff>
      <xdr:row>32</xdr:row>
      <xdr:rowOff>130629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536575" y="2625272"/>
          <a:ext cx="8915853" cy="3111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204107</xdr:colOff>
      <xdr:row>34</xdr:row>
      <xdr:rowOff>54428</xdr:rowOff>
    </xdr:from>
    <xdr:to>
      <xdr:col>7</xdr:col>
      <xdr:colOff>299357</xdr:colOff>
      <xdr:row>36</xdr:row>
      <xdr:rowOff>63500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527957" y="6264728"/>
          <a:ext cx="4006850" cy="33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（参考）両立支援制度</a:t>
          </a:r>
        </a:p>
      </xdr:txBody>
    </xdr:sp>
    <xdr:clientData/>
  </xdr:twoCellAnchor>
  <xdr:twoCellAnchor>
    <xdr:from>
      <xdr:col>1</xdr:col>
      <xdr:colOff>210005</xdr:colOff>
      <xdr:row>36</xdr:row>
      <xdr:rowOff>39914</xdr:rowOff>
    </xdr:from>
    <xdr:to>
      <xdr:col>14</xdr:col>
      <xdr:colOff>9072</xdr:colOff>
      <xdr:row>51</xdr:row>
      <xdr:rowOff>235857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536576" y="6253843"/>
          <a:ext cx="8915853" cy="3189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57152</xdr:colOff>
      <xdr:row>16</xdr:row>
      <xdr:rowOff>54428</xdr:rowOff>
    </xdr:from>
    <xdr:to>
      <xdr:col>3</xdr:col>
      <xdr:colOff>290288</xdr:colOff>
      <xdr:row>17</xdr:row>
      <xdr:rowOff>132441</xdr:rowOff>
    </xdr:to>
    <xdr:sp macro="" textlink="">
      <xdr:nvSpPr>
        <xdr:cNvPr id="18" name="額縁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637723" y="2930071"/>
          <a:ext cx="1004208" cy="241299"/>
        </a:xfrm>
        <a:prstGeom prst="bevel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面談時期</a:t>
          </a:r>
        </a:p>
      </xdr:txBody>
    </xdr:sp>
    <xdr:clientData/>
  </xdr:twoCellAnchor>
  <xdr:twoCellAnchor>
    <xdr:from>
      <xdr:col>13</xdr:col>
      <xdr:colOff>453572</xdr:colOff>
      <xdr:row>19</xdr:row>
      <xdr:rowOff>208643</xdr:rowOff>
    </xdr:from>
    <xdr:to>
      <xdr:col>15</xdr:col>
      <xdr:colOff>41729</xdr:colOff>
      <xdr:row>30</xdr:row>
      <xdr:rowOff>24493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9254672" y="8831943"/>
          <a:ext cx="470807" cy="201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オレンジセルは自動計算</a:t>
          </a:r>
        </a:p>
      </xdr:txBody>
    </xdr:sp>
    <xdr:clientData/>
  </xdr:twoCellAnchor>
  <xdr:twoCellAnchor>
    <xdr:from>
      <xdr:col>7</xdr:col>
      <xdr:colOff>671286</xdr:colOff>
      <xdr:row>36</xdr:row>
      <xdr:rowOff>145142</xdr:rowOff>
    </xdr:from>
    <xdr:to>
      <xdr:col>7</xdr:col>
      <xdr:colOff>752929</xdr:colOff>
      <xdr:row>42</xdr:row>
      <xdr:rowOff>63500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907643" y="6676571"/>
          <a:ext cx="81643" cy="1106715"/>
        </a:xfrm>
        <a:prstGeom prst="lef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390070</xdr:colOff>
      <xdr:row>37</xdr:row>
      <xdr:rowOff>190499</xdr:rowOff>
    </xdr:from>
    <xdr:to>
      <xdr:col>7</xdr:col>
      <xdr:colOff>716643</xdr:colOff>
      <xdr:row>42</xdr:row>
      <xdr:rowOff>54427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3809999" y="6567713"/>
          <a:ext cx="1143001" cy="86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いずれも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男性職員のみ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取得が可能</a:t>
          </a:r>
        </a:p>
      </xdr:txBody>
    </xdr:sp>
    <xdr:clientData/>
  </xdr:twoCellAnchor>
  <xdr:twoCellAnchor>
    <xdr:from>
      <xdr:col>0</xdr:col>
      <xdr:colOff>81646</xdr:colOff>
      <xdr:row>0</xdr:row>
      <xdr:rowOff>81644</xdr:rowOff>
    </xdr:from>
    <xdr:to>
      <xdr:col>4</xdr:col>
      <xdr:colOff>335643</xdr:colOff>
      <xdr:row>3</xdr:row>
      <xdr:rowOff>172356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1646" y="81644"/>
          <a:ext cx="2231568" cy="580569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黄色セルは入力用シートの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+mj-ea"/>
              <a:ea typeface="+mj-ea"/>
            </a:rPr>
            <a:t>情報が反映されます</a:t>
          </a:r>
          <a:endParaRPr kumimoji="1" lang="en-US" altLang="ja-JP" sz="1200" b="1" u="sng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18143</xdr:colOff>
      <xdr:row>44</xdr:row>
      <xdr:rowOff>45357</xdr:rowOff>
    </xdr:from>
    <xdr:to>
      <xdr:col>13</xdr:col>
      <xdr:colOff>453571</xdr:colOff>
      <xdr:row>46</xdr:row>
      <xdr:rowOff>172358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4741D-6E76-4079-8448-2CC5F6605E4C}"/>
            </a:ext>
          </a:extLst>
        </xdr:cNvPr>
        <xdr:cNvSpPr txBox="1"/>
      </xdr:nvSpPr>
      <xdr:spPr>
        <a:xfrm>
          <a:off x="5070929" y="7819571"/>
          <a:ext cx="4200071" cy="544287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子の出生時には上記休暇や年休等を合わせて５日以上の休暇取得を奨励しましょう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dokyoi.pref.hokkaido.lg.jp/hk/ksi/fukumu-kodokeikaku.html" TargetMode="External"/><Relationship Id="rId1" Type="http://schemas.openxmlformats.org/officeDocument/2006/relationships/hyperlink" Target="http://hamanasu/hk_sum/post-28638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V86"/>
  <sheetViews>
    <sheetView view="pageBreakPreview" zoomScale="80" zoomScaleNormal="100" zoomScaleSheetLayoutView="80" workbookViewId="0">
      <selection activeCell="L92" sqref="L92"/>
    </sheetView>
  </sheetViews>
  <sheetFormatPr defaultColWidth="9" defaultRowHeight="13"/>
  <cols>
    <col min="1" max="1" width="4.6328125" style="1" customWidth="1"/>
    <col min="2" max="2" width="3.6328125" style="1" customWidth="1"/>
    <col min="3" max="3" width="11.08984375" style="1" customWidth="1"/>
    <col min="4" max="5" width="9" style="1"/>
    <col min="6" max="11" width="11.6328125" style="1" customWidth="1"/>
    <col min="12" max="12" width="11" style="1" customWidth="1"/>
    <col min="13" max="13" width="7.81640625" style="1" customWidth="1"/>
    <col min="14" max="14" width="9" style="1"/>
    <col min="15" max="15" width="3.6328125" style="1" customWidth="1"/>
    <col min="16" max="16" width="4.6328125" style="1" customWidth="1"/>
    <col min="17" max="17" width="22.36328125" style="1" customWidth="1"/>
    <col min="18" max="21" width="9" style="1"/>
    <col min="22" max="22" width="17.08984375" style="1" bestFit="1" customWidth="1"/>
    <col min="23" max="16384" width="9" style="1"/>
  </cols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9">
        <f ca="1">TODAY()</f>
        <v>45959</v>
      </c>
    </row>
    <row r="4" spans="1:17" ht="13.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10">
        <f ca="1">+Q3</f>
        <v>45959</v>
      </c>
      <c r="N4" s="211"/>
      <c r="O4" s="211"/>
      <c r="P4" s="4"/>
    </row>
    <row r="5" spans="1:17" ht="5.5" customHeight="1" thickTop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4"/>
    </row>
    <row r="6" spans="1:17" ht="13" customHeight="1" thickBot="1">
      <c r="A6" s="4"/>
      <c r="B6" s="8"/>
      <c r="C6" s="23" t="s">
        <v>10</v>
      </c>
      <c r="D6" s="19"/>
      <c r="E6" s="19"/>
      <c r="F6" s="24"/>
      <c r="G6" s="23"/>
      <c r="H6" s="19"/>
      <c r="I6" s="19"/>
      <c r="J6" s="24"/>
      <c r="K6" s="9"/>
      <c r="L6" s="9"/>
      <c r="M6" s="9"/>
      <c r="N6" s="9"/>
      <c r="O6" s="10"/>
      <c r="P6" s="4"/>
    </row>
    <row r="7" spans="1:17" ht="15.65" customHeight="1">
      <c r="A7" s="4"/>
      <c r="B7" s="8"/>
      <c r="C7" s="183" t="s">
        <v>12</v>
      </c>
      <c r="D7" s="184"/>
      <c r="E7" s="184"/>
      <c r="F7" s="185"/>
      <c r="G7" s="39" t="s">
        <v>9</v>
      </c>
      <c r="H7" s="215" t="s">
        <v>17</v>
      </c>
      <c r="I7" s="216"/>
      <c r="J7" s="215" t="s">
        <v>11</v>
      </c>
      <c r="K7" s="217"/>
      <c r="L7" s="218"/>
      <c r="M7" s="9"/>
      <c r="N7" s="9"/>
      <c r="O7" s="10"/>
      <c r="P7" s="4"/>
    </row>
    <row r="8" spans="1:17" ht="18" customHeight="1">
      <c r="A8" s="4"/>
      <c r="B8" s="8"/>
      <c r="C8" s="192"/>
      <c r="D8" s="193"/>
      <c r="E8" s="193"/>
      <c r="F8" s="194"/>
      <c r="G8" s="198"/>
      <c r="H8" s="200"/>
      <c r="I8" s="201"/>
      <c r="J8" s="204"/>
      <c r="K8" s="205"/>
      <c r="L8" s="206"/>
      <c r="M8" s="9"/>
      <c r="N8" s="9"/>
      <c r="O8" s="10"/>
      <c r="P8" s="4"/>
    </row>
    <row r="9" spans="1:17" ht="18" customHeight="1" thickBot="1">
      <c r="A9" s="4"/>
      <c r="B9" s="8"/>
      <c r="C9" s="195"/>
      <c r="D9" s="196"/>
      <c r="E9" s="196"/>
      <c r="F9" s="197"/>
      <c r="G9" s="199"/>
      <c r="H9" s="202"/>
      <c r="I9" s="203"/>
      <c r="J9" s="202"/>
      <c r="K9" s="207"/>
      <c r="L9" s="208"/>
      <c r="M9" s="9"/>
      <c r="N9" s="9"/>
      <c r="O9" s="10"/>
      <c r="P9" s="4"/>
    </row>
    <row r="10" spans="1:17" ht="10" customHeight="1" thickBot="1">
      <c r="A10" s="4"/>
      <c r="B10" s="8"/>
      <c r="C10" s="20"/>
      <c r="D10" s="20"/>
      <c r="E10" s="20"/>
      <c r="F10" s="20"/>
      <c r="G10" s="9"/>
      <c r="H10" s="9"/>
      <c r="I10" s="9"/>
      <c r="J10" s="9"/>
      <c r="K10" s="9"/>
      <c r="L10" s="9"/>
      <c r="M10" s="9"/>
      <c r="N10" s="9"/>
      <c r="O10" s="10"/>
      <c r="P10" s="4"/>
    </row>
    <row r="11" spans="1:17" ht="17" thickBot="1">
      <c r="A11" s="4"/>
      <c r="B11" s="8"/>
      <c r="C11" s="182" t="s">
        <v>91</v>
      </c>
      <c r="D11" s="182"/>
      <c r="E11" s="182"/>
      <c r="F11" s="209"/>
      <c r="G11" s="38"/>
      <c r="H11" s="11" t="s">
        <v>0</v>
      </c>
      <c r="I11" s="38"/>
      <c r="J11" s="11" t="s">
        <v>1</v>
      </c>
      <c r="K11" s="38"/>
      <c r="L11" s="9" t="s">
        <v>2</v>
      </c>
      <c r="M11" s="21"/>
      <c r="N11" s="9"/>
      <c r="O11" s="10"/>
      <c r="P11" s="4"/>
      <c r="Q11" s="2" t="e">
        <f>DATEVALUE(CONCATENATE($G$11,"/",$I$11,"/",$K$11))</f>
        <v>#VALUE!</v>
      </c>
    </row>
    <row r="12" spans="1:17" ht="10" customHeight="1" thickBot="1">
      <c r="A12" s="4"/>
      <c r="B12" s="8"/>
      <c r="C12" s="106"/>
      <c r="D12" s="106"/>
      <c r="E12" s="106"/>
      <c r="F12" s="106"/>
      <c r="G12" s="9"/>
      <c r="H12" s="9"/>
      <c r="I12" s="9"/>
      <c r="J12" s="9"/>
      <c r="K12" s="9"/>
      <c r="L12" s="9"/>
      <c r="M12" s="9"/>
      <c r="N12" s="9"/>
      <c r="O12" s="10"/>
      <c r="P12" s="4"/>
    </row>
    <row r="13" spans="1:17" ht="17" thickBot="1">
      <c r="A13" s="4"/>
      <c r="B13" s="8"/>
      <c r="C13" s="51" t="s">
        <v>19</v>
      </c>
      <c r="D13" s="51"/>
      <c r="E13" s="51"/>
      <c r="F13" s="106"/>
      <c r="G13" s="38"/>
      <c r="H13" s="11" t="s">
        <v>0</v>
      </c>
      <c r="I13" s="38"/>
      <c r="J13" s="11" t="s">
        <v>1</v>
      </c>
      <c r="K13" s="38"/>
      <c r="L13" s="9" t="s">
        <v>2</v>
      </c>
      <c r="M13" s="21"/>
      <c r="N13" s="9"/>
      <c r="O13" s="10"/>
      <c r="P13" s="4"/>
      <c r="Q13" s="2" t="e">
        <f>DATEVALUE(CONCATENATE($G$13,"/",$I$13,"/",$K$13))</f>
        <v>#VALUE!</v>
      </c>
    </row>
    <row r="14" spans="1:17" ht="10" customHeight="1" thickBot="1">
      <c r="A14" s="4"/>
      <c r="B14" s="8"/>
      <c r="C14" s="106"/>
      <c r="D14" s="106"/>
      <c r="E14" s="106"/>
      <c r="F14" s="106"/>
      <c r="G14" s="9"/>
      <c r="H14" s="9"/>
      <c r="I14" s="9"/>
      <c r="J14" s="9"/>
      <c r="K14" s="9"/>
      <c r="L14" s="9"/>
      <c r="M14" s="9"/>
      <c r="N14" s="9"/>
      <c r="O14" s="10"/>
      <c r="P14" s="4"/>
    </row>
    <row r="15" spans="1:17" ht="17" thickBot="1">
      <c r="A15" s="4"/>
      <c r="B15" s="8"/>
      <c r="C15" s="182" t="s">
        <v>92</v>
      </c>
      <c r="D15" s="182"/>
      <c r="E15" s="182"/>
      <c r="F15" s="106"/>
      <c r="G15" s="38"/>
      <c r="H15" s="11" t="s">
        <v>0</v>
      </c>
      <c r="I15" s="38"/>
      <c r="J15" s="11" t="s">
        <v>1</v>
      </c>
      <c r="K15" s="38"/>
      <c r="L15" s="9" t="s">
        <v>2</v>
      </c>
      <c r="M15" s="106" t="s">
        <v>93</v>
      </c>
      <c r="N15" s="9" t="s">
        <v>95</v>
      </c>
      <c r="O15" s="10"/>
      <c r="P15" s="4"/>
      <c r="Q15" s="2" t="str">
        <f>IF(K15="","",DATEVALUE(CONCATENATE($G$15,"/",$I$15,"/",$K$15)))</f>
        <v/>
      </c>
    </row>
    <row r="16" spans="1:17" ht="10" customHeight="1" thickBot="1">
      <c r="A16" s="4"/>
      <c r="B16" s="8"/>
      <c r="C16" s="182"/>
      <c r="D16" s="182"/>
      <c r="E16" s="182"/>
      <c r="F16" s="106"/>
      <c r="G16" s="9"/>
      <c r="H16" s="9"/>
      <c r="I16" s="9"/>
      <c r="J16" s="9"/>
      <c r="K16" s="9"/>
      <c r="L16" s="9"/>
      <c r="M16" s="106"/>
      <c r="N16" s="9"/>
      <c r="O16" s="10"/>
      <c r="P16" s="4"/>
    </row>
    <row r="17" spans="1:22" ht="17" thickBot="1">
      <c r="A17" s="4"/>
      <c r="B17" s="8"/>
      <c r="C17" s="182"/>
      <c r="D17" s="182"/>
      <c r="E17" s="182"/>
      <c r="F17" s="106"/>
      <c r="G17" s="38"/>
      <c r="H17" s="11" t="s">
        <v>0</v>
      </c>
      <c r="I17" s="38"/>
      <c r="J17" s="11" t="s">
        <v>1</v>
      </c>
      <c r="K17" s="38"/>
      <c r="L17" s="9" t="s">
        <v>2</v>
      </c>
      <c r="M17" s="106" t="s">
        <v>94</v>
      </c>
      <c r="N17" s="107" t="str">
        <f>IFERROR(Q17-Q15+1,"")</f>
        <v/>
      </c>
      <c r="O17" s="108" t="s">
        <v>96</v>
      </c>
      <c r="P17" s="4"/>
      <c r="Q17" s="2" t="str">
        <f>IF(K17="","",DATEVALUE(CONCATENATE($G$17,"/",$I$17,"/",$K$17)))</f>
        <v/>
      </c>
      <c r="S17" s="107"/>
    </row>
    <row r="18" spans="1:22" ht="10" customHeight="1" thickBot="1">
      <c r="A18" s="4"/>
      <c r="B18" s="8"/>
      <c r="C18" s="106"/>
      <c r="D18" s="106"/>
      <c r="E18" s="106"/>
      <c r="F18" s="106"/>
      <c r="G18" s="9"/>
      <c r="H18" s="9"/>
      <c r="I18" s="9"/>
      <c r="J18" s="9"/>
      <c r="K18" s="9"/>
      <c r="L18" s="9"/>
      <c r="M18" s="106"/>
      <c r="N18" s="9"/>
      <c r="O18" s="10"/>
      <c r="P18" s="4"/>
    </row>
    <row r="19" spans="1:22" ht="17" thickBot="1">
      <c r="A19" s="4"/>
      <c r="B19" s="8"/>
      <c r="C19" s="182" t="s">
        <v>154</v>
      </c>
      <c r="D19" s="182"/>
      <c r="E19" s="182"/>
      <c r="F19" s="106"/>
      <c r="G19" s="38"/>
      <c r="H19" s="11" t="s">
        <v>0</v>
      </c>
      <c r="I19" s="38"/>
      <c r="J19" s="11" t="s">
        <v>1</v>
      </c>
      <c r="K19" s="38"/>
      <c r="L19" s="9" t="s">
        <v>2</v>
      </c>
      <c r="M19" s="9"/>
      <c r="N19" s="9"/>
      <c r="O19" s="10"/>
      <c r="P19" s="4"/>
      <c r="Q19" s="2" t="str">
        <f>IF(K19="","",DATEVALUE(CONCATENATE($G$19,"/",$I$19,"/",$K$19)))</f>
        <v/>
      </c>
    </row>
    <row r="20" spans="1:22" ht="13" customHeight="1">
      <c r="A20" s="4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214" t="s">
        <v>177</v>
      </c>
      <c r="N20" s="214"/>
      <c r="O20" s="10"/>
      <c r="P20" s="4"/>
      <c r="V20" s="2"/>
    </row>
    <row r="21" spans="1:22">
      <c r="A21" s="4"/>
      <c r="B21" s="8"/>
      <c r="C21" s="9"/>
      <c r="D21" s="9"/>
      <c r="E21" s="9"/>
      <c r="F21" s="9"/>
      <c r="G21" s="9"/>
      <c r="H21" s="9"/>
      <c r="I21" s="9"/>
      <c r="J21" s="9"/>
      <c r="K21" s="9"/>
      <c r="L21" s="155"/>
      <c r="M21" s="214"/>
      <c r="N21" s="214"/>
      <c r="O21" s="156"/>
      <c r="P21" s="4"/>
    </row>
    <row r="22" spans="1:22" ht="19">
      <c r="A22" s="4"/>
      <c r="B22" s="8"/>
      <c r="C22" s="45" t="s">
        <v>98</v>
      </c>
      <c r="D22" s="9"/>
      <c r="E22" s="9"/>
      <c r="F22" s="9"/>
      <c r="G22" s="9"/>
      <c r="H22" s="9"/>
      <c r="I22" s="186"/>
      <c r="J22" s="186"/>
      <c r="K22" s="186"/>
      <c r="L22" s="158" t="str">
        <f>IF(I22="",IF(K13="","-","未実施"),"OK")</f>
        <v>-</v>
      </c>
      <c r="M22" s="160"/>
      <c r="N22" s="155"/>
      <c r="O22" s="156"/>
      <c r="P22" s="4"/>
      <c r="Q22" s="166" t="str">
        <f>IF(I22="","未実施","OK")</f>
        <v>未実施</v>
      </c>
    </row>
    <row r="23" spans="1:22">
      <c r="A23" s="4"/>
      <c r="B23" s="8"/>
      <c r="C23" s="9" t="s">
        <v>174</v>
      </c>
      <c r="D23" s="9"/>
      <c r="E23" s="9"/>
      <c r="F23" s="9"/>
      <c r="G23" s="9"/>
      <c r="H23" s="9"/>
      <c r="I23" s="9"/>
      <c r="J23" s="9"/>
      <c r="K23" s="9"/>
      <c r="L23" s="157"/>
      <c r="M23" s="9"/>
      <c r="N23" s="9"/>
      <c r="O23" s="10"/>
      <c r="P23" s="4"/>
      <c r="Q23" s="165"/>
    </row>
    <row r="24" spans="1:22" ht="19">
      <c r="A24" s="4"/>
      <c r="B24" s="8"/>
      <c r="C24" s="424" t="s">
        <v>97</v>
      </c>
      <c r="D24" s="9"/>
      <c r="E24" s="9"/>
      <c r="F24" s="9"/>
      <c r="G24" s="9"/>
      <c r="H24" s="9"/>
      <c r="I24" s="186"/>
      <c r="J24" s="186"/>
      <c r="K24" s="186"/>
      <c r="L24" s="158" t="e">
        <f ca="1">IF(I24="",IF(M24&gt;0,"-","未実施"),IF(M24&gt;0,"OK","未実施"))</f>
        <v>#VALUE!</v>
      </c>
      <c r="M24" s="191" t="e">
        <f ca="1">IF(Q24="OK","-",$K$49-$Q$3)</f>
        <v>#VALUE!</v>
      </c>
      <c r="N24" s="191"/>
      <c r="O24" s="167"/>
      <c r="P24" s="4"/>
      <c r="Q24" s="166" t="str">
        <f>IF(I24="","未","OK")</f>
        <v>未</v>
      </c>
    </row>
    <row r="25" spans="1:22" ht="10" customHeight="1">
      <c r="A25" s="4"/>
      <c r="B25" s="8"/>
      <c r="C25" s="425"/>
      <c r="D25" s="9"/>
      <c r="E25" s="9"/>
      <c r="F25" s="9"/>
      <c r="G25" s="9"/>
      <c r="H25" s="9"/>
      <c r="I25" s="9"/>
      <c r="J25" s="9"/>
      <c r="K25" s="9"/>
      <c r="L25" s="157"/>
      <c r="M25" s="9"/>
      <c r="N25" s="161"/>
      <c r="O25" s="10"/>
      <c r="P25" s="4"/>
      <c r="Q25" s="165"/>
    </row>
    <row r="26" spans="1:22" ht="19">
      <c r="A26" s="4"/>
      <c r="B26" s="8"/>
      <c r="C26" s="424" t="s">
        <v>194</v>
      </c>
      <c r="D26" s="9"/>
      <c r="E26" s="9"/>
      <c r="F26" s="9"/>
      <c r="G26" s="9"/>
      <c r="H26" s="9"/>
      <c r="I26" s="186"/>
      <c r="J26" s="186"/>
      <c r="K26" s="186"/>
      <c r="L26" s="158" t="e">
        <f ca="1">IF(I26="",IF(M26&gt;0,"-","未実施"),IF(M26&gt;0,"OK","未実施"))</f>
        <v>#VALUE!</v>
      </c>
      <c r="M26" s="191" t="e">
        <f ca="1">IF(Q26="OK","-",$K$53-$Q$3)</f>
        <v>#VALUE!</v>
      </c>
      <c r="N26" s="191"/>
      <c r="O26" s="167"/>
      <c r="P26" s="4"/>
      <c r="Q26" s="166" t="str">
        <f>IF(I26="","未","OK")</f>
        <v>未</v>
      </c>
    </row>
    <row r="27" spans="1:22" ht="10" customHeight="1">
      <c r="A27" s="4"/>
      <c r="B27" s="8"/>
      <c r="C27" s="425"/>
      <c r="D27" s="9"/>
      <c r="E27" s="9"/>
      <c r="F27" s="9"/>
      <c r="G27" s="9"/>
      <c r="H27" s="9"/>
      <c r="I27" s="9"/>
      <c r="J27" s="9"/>
      <c r="K27" s="9"/>
      <c r="L27" s="157"/>
      <c r="M27" s="9"/>
      <c r="N27" s="161"/>
      <c r="O27" s="10"/>
      <c r="P27" s="4"/>
      <c r="Q27" s="165"/>
    </row>
    <row r="28" spans="1:22" ht="19">
      <c r="A28" s="4"/>
      <c r="B28" s="8"/>
      <c r="C28" s="424" t="s">
        <v>195</v>
      </c>
      <c r="D28" s="9"/>
      <c r="E28" s="9"/>
      <c r="F28" s="9"/>
      <c r="G28" s="9"/>
      <c r="H28" s="9"/>
      <c r="I28" s="186"/>
      <c r="J28" s="186"/>
      <c r="K28" s="186"/>
      <c r="L28" s="158" t="e">
        <f ca="1">IF(I28="",IF(M28&gt;0,"-","未実施"),IF(M28&gt;0,"OK","未実施"))</f>
        <v>#VALUE!</v>
      </c>
      <c r="M28" s="191" t="e">
        <f ca="1">IF(Q28="OK","-",$K$55-$Q$3)</f>
        <v>#VALUE!</v>
      </c>
      <c r="N28" s="191"/>
      <c r="O28" s="167"/>
      <c r="P28" s="4"/>
      <c r="Q28" s="166" t="str">
        <f>IF(I28="","未","OK")</f>
        <v>未</v>
      </c>
    </row>
    <row r="29" spans="1:22" ht="10" customHeight="1">
      <c r="A29" s="4"/>
      <c r="B29" s="8"/>
      <c r="C29" s="425"/>
      <c r="D29" s="9"/>
      <c r="E29" s="9"/>
      <c r="F29" s="9"/>
      <c r="G29" s="9"/>
      <c r="H29" s="9"/>
      <c r="I29" s="9"/>
      <c r="J29" s="9"/>
      <c r="K29" s="9"/>
      <c r="L29" s="157"/>
      <c r="M29" s="9"/>
      <c r="N29" s="161"/>
      <c r="O29" s="10"/>
      <c r="P29" s="4"/>
      <c r="Q29" s="165"/>
    </row>
    <row r="30" spans="1:22" ht="19">
      <c r="A30" s="4"/>
      <c r="B30" s="8"/>
      <c r="C30" s="424" t="s">
        <v>196</v>
      </c>
      <c r="D30" s="9"/>
      <c r="E30" s="9"/>
      <c r="F30" s="9"/>
      <c r="G30" s="9"/>
      <c r="H30" s="9"/>
      <c r="I30" s="186"/>
      <c r="J30" s="186"/>
      <c r="K30" s="186"/>
      <c r="L30" s="158" t="e">
        <f ca="1">IF(I30="",IF(M30&gt;0,"-","未実施"),IF(M30&gt;0,"OK","未実施"))</f>
        <v>#VALUE!</v>
      </c>
      <c r="M30" s="191" t="e">
        <f ca="1">IF(Q30="OK","-",$K$57-$Q$3)</f>
        <v>#VALUE!</v>
      </c>
      <c r="N30" s="191"/>
      <c r="O30" s="167"/>
      <c r="P30" s="4"/>
      <c r="Q30" s="166" t="str">
        <f>IF(I30="","未","OK")</f>
        <v>未</v>
      </c>
    </row>
    <row r="31" spans="1:22" ht="10" customHeight="1">
      <c r="A31" s="4"/>
      <c r="B31" s="8"/>
      <c r="C31" s="425"/>
      <c r="D31" s="9"/>
      <c r="E31" s="9"/>
      <c r="F31" s="9"/>
      <c r="G31" s="9"/>
      <c r="H31" s="9"/>
      <c r="I31" s="9"/>
      <c r="J31" s="9"/>
      <c r="K31" s="9"/>
      <c r="L31" s="157"/>
      <c r="M31" s="9"/>
      <c r="N31" s="161"/>
      <c r="O31" s="10"/>
      <c r="P31" s="4"/>
      <c r="Q31" s="165"/>
    </row>
    <row r="32" spans="1:22" ht="19">
      <c r="A32" s="4"/>
      <c r="B32" s="8"/>
      <c r="C32" s="424" t="s">
        <v>99</v>
      </c>
      <c r="D32" s="9"/>
      <c r="E32" s="9"/>
      <c r="F32" s="9"/>
      <c r="G32" s="9"/>
      <c r="H32" s="9"/>
      <c r="I32" s="186"/>
      <c r="J32" s="186"/>
      <c r="K32" s="186"/>
      <c r="L32" s="158" t="e">
        <f ca="1">IF(I32="",IF(M32&gt;0,"-","未実施"),IF(M32&gt;0,"OK","未実施"))</f>
        <v>#VALUE!</v>
      </c>
      <c r="M32" s="191" t="e">
        <f ca="1">IF(Q32="OK","-",$K$61-$Q$3)</f>
        <v>#VALUE!</v>
      </c>
      <c r="N32" s="191"/>
      <c r="O32" s="167"/>
      <c r="P32" s="4"/>
      <c r="Q32" s="166" t="str">
        <f>IF(I32="","未","OK")</f>
        <v>未</v>
      </c>
    </row>
    <row r="33" spans="1:17" ht="10" customHeight="1">
      <c r="A33" s="4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4"/>
    </row>
    <row r="34" spans="1:17">
      <c r="A34" s="4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4"/>
    </row>
    <row r="35" spans="1:17" ht="16.5">
      <c r="A35" s="4"/>
      <c r="B35" s="8"/>
      <c r="C35" s="426" t="s">
        <v>197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4"/>
    </row>
    <row r="36" spans="1:17" ht="17.25" customHeight="1" thickBot="1">
      <c r="A36" s="4"/>
      <c r="B36" s="8"/>
      <c r="C36" s="25"/>
      <c r="D36" s="9"/>
      <c r="E36" s="34"/>
      <c r="F36" s="12" t="s">
        <v>15</v>
      </c>
      <c r="G36" s="34"/>
      <c r="H36" s="173" t="str">
        <f>IF(F43&gt;=5,"OK"," ")</f>
        <v xml:space="preserve"> </v>
      </c>
      <c r="I36" s="34"/>
      <c r="J36" s="12" t="s">
        <v>16</v>
      </c>
      <c r="K36" s="34"/>
      <c r="L36" s="173" t="str">
        <f>IF(J43&gt;=5,"OK"," ")</f>
        <v xml:space="preserve"> </v>
      </c>
      <c r="M36" s="33"/>
      <c r="N36" s="33"/>
      <c r="O36" s="10"/>
      <c r="P36" s="4"/>
    </row>
    <row r="37" spans="1:17" ht="17" thickBot="1">
      <c r="A37" s="4"/>
      <c r="B37" s="8"/>
      <c r="C37" s="12" t="s">
        <v>3</v>
      </c>
      <c r="D37" s="9"/>
      <c r="E37" s="9"/>
      <c r="F37" s="38"/>
      <c r="G37" s="9" t="s">
        <v>2</v>
      </c>
      <c r="H37" s="38"/>
      <c r="I37" s="9" t="s">
        <v>8</v>
      </c>
      <c r="J37" s="38"/>
      <c r="K37" s="9" t="s">
        <v>2</v>
      </c>
      <c r="L37" s="38"/>
      <c r="M37" s="9" t="s">
        <v>8</v>
      </c>
      <c r="N37" s="32"/>
      <c r="O37" s="10"/>
      <c r="P37" s="4"/>
      <c r="Q37" s="29"/>
    </row>
    <row r="38" spans="1:17" ht="10" customHeight="1" thickBot="1">
      <c r="A38" s="4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4"/>
    </row>
    <row r="39" spans="1:17" ht="17" thickBot="1">
      <c r="A39" s="4"/>
      <c r="B39" s="8"/>
      <c r="C39" s="12" t="s">
        <v>4</v>
      </c>
      <c r="D39" s="9"/>
      <c r="E39" s="9"/>
      <c r="F39" s="38"/>
      <c r="G39" s="9" t="s">
        <v>2</v>
      </c>
      <c r="H39" s="38"/>
      <c r="I39" s="9" t="s">
        <v>8</v>
      </c>
      <c r="J39" s="38"/>
      <c r="K39" s="9" t="s">
        <v>2</v>
      </c>
      <c r="L39" s="38"/>
      <c r="M39" s="9" t="s">
        <v>8</v>
      </c>
      <c r="N39" s="32"/>
      <c r="O39" s="10"/>
      <c r="P39" s="4"/>
      <c r="Q39" s="28"/>
    </row>
    <row r="40" spans="1:17" ht="10" customHeight="1" thickBot="1">
      <c r="A40" s="4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4"/>
    </row>
    <row r="41" spans="1:17" ht="17" thickBot="1">
      <c r="A41" s="4"/>
      <c r="B41" s="8"/>
      <c r="C41" s="427" t="s">
        <v>183</v>
      </c>
      <c r="D41" s="9"/>
      <c r="E41" s="9"/>
      <c r="F41" s="38"/>
      <c r="G41" s="9" t="s">
        <v>2</v>
      </c>
      <c r="H41" s="38"/>
      <c r="I41" s="9" t="s">
        <v>8</v>
      </c>
      <c r="J41" s="38"/>
      <c r="K41" s="9" t="s">
        <v>2</v>
      </c>
      <c r="L41" s="38"/>
      <c r="M41" s="9" t="s">
        <v>8</v>
      </c>
      <c r="N41" s="32"/>
      <c r="O41" s="10"/>
      <c r="P41" s="4"/>
      <c r="Q41" s="28"/>
    </row>
    <row r="42" spans="1:17" ht="10" customHeight="1" thickBot="1">
      <c r="A42" s="4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4"/>
    </row>
    <row r="43" spans="1:17" ht="17" thickBot="1">
      <c r="A43" s="4"/>
      <c r="B43" s="8"/>
      <c r="C43" s="172"/>
      <c r="D43" s="9"/>
      <c r="E43" s="427" t="s">
        <v>185</v>
      </c>
      <c r="F43" s="428">
        <f>SUM(F37:F41)+_xlfn.FLOOR.MATH(SUM(H37:H41)/7.75)</f>
        <v>0</v>
      </c>
      <c r="G43" s="425" t="s">
        <v>184</v>
      </c>
      <c r="H43" s="428">
        <f>(SUM(H37:H41)-(_xlfn.FLOOR.MATH(SUM(H37:H41)/7.75)*7.75))</f>
        <v>0</v>
      </c>
      <c r="I43" s="425" t="s">
        <v>186</v>
      </c>
      <c r="J43" s="428">
        <f>SUM(J37:J41)+_xlfn.FLOOR.MATH(SUM(L37:L41)/7.75)</f>
        <v>0</v>
      </c>
      <c r="K43" s="425" t="s">
        <v>184</v>
      </c>
      <c r="L43" s="428">
        <f>(SUM(L37:L41)-(_xlfn.FLOOR.MATH(SUM(L37:L41)/7.75)*7.75))</f>
        <v>0</v>
      </c>
      <c r="M43" s="425" t="s">
        <v>186</v>
      </c>
      <c r="N43" s="429"/>
      <c r="O43" s="430"/>
      <c r="P43" s="4"/>
      <c r="Q43" s="28"/>
    </row>
    <row r="44" spans="1:17" ht="10" customHeight="1">
      <c r="A44" s="4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4"/>
    </row>
    <row r="45" spans="1:17" ht="17" customHeight="1">
      <c r="A45" s="4"/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4"/>
    </row>
    <row r="46" spans="1:17">
      <c r="A46" s="4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4"/>
    </row>
    <row r="47" spans="1:17" ht="16.5">
      <c r="A47" s="4"/>
      <c r="B47" s="8"/>
      <c r="C47" s="27"/>
      <c r="D47" s="9"/>
      <c r="E47" s="9"/>
      <c r="F47" s="9"/>
      <c r="G47" s="9"/>
      <c r="H47" s="9"/>
      <c r="I47" s="12" t="s">
        <v>102</v>
      </c>
      <c r="J47" s="9"/>
      <c r="K47" s="9"/>
      <c r="L47" s="9"/>
      <c r="M47" s="9"/>
      <c r="N47" s="9"/>
      <c r="O47" s="10"/>
      <c r="P47" s="4"/>
    </row>
    <row r="48" spans="1:17">
      <c r="A48" s="4"/>
      <c r="B48" s="8"/>
      <c r="C48" s="13"/>
      <c r="D48" s="9"/>
      <c r="E48" s="9"/>
      <c r="F48" s="9"/>
      <c r="G48" s="9"/>
      <c r="H48" s="9"/>
      <c r="I48" s="431" t="s">
        <v>198</v>
      </c>
      <c r="J48" s="9"/>
      <c r="K48" s="9"/>
      <c r="L48" s="9"/>
      <c r="M48" s="9"/>
      <c r="N48" s="9"/>
      <c r="O48" s="10"/>
      <c r="P48" s="4"/>
    </row>
    <row r="49" spans="1:22" ht="17" thickBot="1">
      <c r="A49" s="4"/>
      <c r="B49" s="8"/>
      <c r="C49" s="12"/>
      <c r="D49" s="9"/>
      <c r="E49" s="9"/>
      <c r="F49" s="9"/>
      <c r="G49" s="9"/>
      <c r="H49" s="9"/>
      <c r="I49" s="13"/>
      <c r="J49" s="9"/>
      <c r="K49" s="189" t="str">
        <f>$Q$19</f>
        <v/>
      </c>
      <c r="L49" s="189"/>
      <c r="M49" s="189"/>
      <c r="N49" s="9" t="s">
        <v>7</v>
      </c>
      <c r="O49" s="10"/>
      <c r="P49" s="4"/>
    </row>
    <row r="50" spans="1:22">
      <c r="A50" s="4"/>
      <c r="B50" s="8"/>
      <c r="C50" s="1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  <c r="P50" s="4"/>
    </row>
    <row r="51" spans="1:22" ht="16.5">
      <c r="A51" s="4"/>
      <c r="B51" s="8"/>
      <c r="C51" s="4"/>
      <c r="D51" s="4"/>
      <c r="E51" s="4"/>
      <c r="F51" s="4"/>
      <c r="G51" s="4"/>
      <c r="H51" s="4"/>
      <c r="I51" s="427" t="s">
        <v>101</v>
      </c>
      <c r="J51" s="9"/>
      <c r="K51" s="9"/>
      <c r="L51" s="9"/>
      <c r="M51" s="9"/>
      <c r="N51" s="9"/>
      <c r="O51" s="10"/>
      <c r="P51" s="4"/>
    </row>
    <row r="52" spans="1:22">
      <c r="A52" s="4"/>
      <c r="B52" s="8"/>
      <c r="C52" s="4"/>
      <c r="D52" s="4"/>
      <c r="E52" s="4"/>
      <c r="F52" s="4"/>
      <c r="G52" s="4"/>
      <c r="H52" s="4"/>
      <c r="I52" s="425" t="s">
        <v>199</v>
      </c>
      <c r="J52" s="9"/>
      <c r="K52" s="4"/>
      <c r="L52" s="4"/>
      <c r="M52" s="4"/>
      <c r="N52" s="9"/>
      <c r="O52" s="10"/>
      <c r="P52" s="4"/>
    </row>
    <row r="53" spans="1:22" ht="17" thickBot="1">
      <c r="A53" s="4"/>
      <c r="B53" s="8"/>
      <c r="C53" s="4"/>
      <c r="D53" s="4"/>
      <c r="E53" s="4"/>
      <c r="F53" s="4"/>
      <c r="G53" s="4"/>
      <c r="H53" s="4"/>
      <c r="I53" s="425" t="s">
        <v>200</v>
      </c>
      <c r="J53" s="9"/>
      <c r="K53" s="189" t="e">
        <f>EDATE(Q19,1)</f>
        <v>#VALUE!</v>
      </c>
      <c r="L53" s="189"/>
      <c r="M53" s="189"/>
      <c r="N53" s="9" t="s">
        <v>35</v>
      </c>
      <c r="O53" s="10"/>
      <c r="P53" s="4"/>
    </row>
    <row r="54" spans="1:22">
      <c r="A54" s="4"/>
      <c r="B54" s="8"/>
      <c r="C54" s="4"/>
      <c r="D54" s="4"/>
      <c r="E54" s="4"/>
      <c r="F54" s="4"/>
      <c r="G54" s="4"/>
      <c r="H54" s="4"/>
      <c r="I54" s="425" t="s">
        <v>201</v>
      </c>
      <c r="J54" s="9"/>
      <c r="K54" s="4"/>
      <c r="L54" s="4"/>
      <c r="M54" s="4"/>
      <c r="N54" s="9"/>
      <c r="O54" s="10"/>
      <c r="P54" s="4"/>
    </row>
    <row r="55" spans="1:22" ht="17" thickBot="1">
      <c r="A55" s="4"/>
      <c r="B55" s="8"/>
      <c r="C55" s="4"/>
      <c r="D55" s="4"/>
      <c r="E55" s="4"/>
      <c r="F55" s="4"/>
      <c r="G55" s="4"/>
      <c r="H55" s="4"/>
      <c r="I55" s="425" t="s">
        <v>202</v>
      </c>
      <c r="J55" s="9"/>
      <c r="K55" s="189" t="e">
        <f>EDATE(Q19,3)</f>
        <v>#VALUE!</v>
      </c>
      <c r="L55" s="189"/>
      <c r="M55" s="189"/>
      <c r="N55" s="9" t="s">
        <v>35</v>
      </c>
      <c r="O55" s="10"/>
      <c r="P55" s="4"/>
      <c r="Q55" s="212"/>
      <c r="R55" s="213"/>
      <c r="S55" s="213"/>
      <c r="T55" s="213"/>
      <c r="U55" s="213"/>
      <c r="V55" s="213"/>
    </row>
    <row r="56" spans="1:22">
      <c r="A56" s="4"/>
      <c r="B56" s="8"/>
      <c r="C56" s="4"/>
      <c r="D56" s="4"/>
      <c r="E56" s="4"/>
      <c r="F56" s="4"/>
      <c r="G56" s="4"/>
      <c r="H56" s="4"/>
      <c r="I56" s="425" t="s">
        <v>203</v>
      </c>
      <c r="J56" s="9"/>
      <c r="K56" s="4"/>
      <c r="L56" s="4"/>
      <c r="M56" s="4"/>
      <c r="N56" s="9"/>
      <c r="O56" s="10"/>
      <c r="P56" s="4"/>
      <c r="Q56" s="213"/>
      <c r="R56" s="213"/>
      <c r="S56" s="213"/>
      <c r="T56" s="213"/>
      <c r="U56" s="213"/>
      <c r="V56" s="213"/>
    </row>
    <row r="57" spans="1:22" ht="16" customHeight="1" thickBot="1">
      <c r="A57" s="4"/>
      <c r="B57" s="8"/>
      <c r="C57" s="54"/>
      <c r="D57" s="54"/>
      <c r="E57" s="54"/>
      <c r="F57" s="54"/>
      <c r="G57" s="54"/>
      <c r="H57" s="54"/>
      <c r="I57" s="432" t="s">
        <v>204</v>
      </c>
      <c r="J57" s="9"/>
      <c r="K57" s="189" t="e">
        <f>EDATE(Q19,6)</f>
        <v>#VALUE!</v>
      </c>
      <c r="L57" s="189"/>
      <c r="M57" s="189"/>
      <c r="N57" s="4" t="s">
        <v>35</v>
      </c>
      <c r="O57" s="10"/>
      <c r="P57" s="4"/>
      <c r="Q57" s="213"/>
      <c r="R57" s="213"/>
      <c r="S57" s="213"/>
      <c r="T57" s="213"/>
      <c r="U57" s="213"/>
      <c r="V57" s="213"/>
    </row>
    <row r="58" spans="1:22" ht="16.5" customHeight="1">
      <c r="A58" s="4"/>
      <c r="B58" s="8"/>
      <c r="C58" s="54"/>
      <c r="D58" s="54"/>
      <c r="E58" s="54"/>
      <c r="F58" s="54"/>
      <c r="G58" s="54"/>
      <c r="H58" s="54"/>
      <c r="I58" s="12" t="s">
        <v>100</v>
      </c>
      <c r="J58" s="9"/>
      <c r="K58" s="9"/>
      <c r="L58" s="9"/>
      <c r="M58" s="9"/>
      <c r="N58" s="9"/>
      <c r="O58" s="10"/>
      <c r="P58" s="4"/>
    </row>
    <row r="59" spans="1:22" ht="17" customHeight="1" thickBot="1">
      <c r="A59" s="4"/>
      <c r="B59" s="8"/>
      <c r="C59" s="54" t="s">
        <v>149</v>
      </c>
      <c r="D59" s="139"/>
      <c r="E59" s="139"/>
      <c r="F59" s="139"/>
      <c r="G59" s="139"/>
      <c r="H59" s="139"/>
      <c r="I59" s="190" t="s">
        <v>23</v>
      </c>
      <c r="J59" s="190"/>
      <c r="K59" s="189" t="e">
        <f>EDATE(Q13,23)</f>
        <v>#VALUE!</v>
      </c>
      <c r="L59" s="189"/>
      <c r="M59" s="189"/>
      <c r="N59" s="9" t="s">
        <v>25</v>
      </c>
      <c r="O59" s="10"/>
      <c r="P59" s="4"/>
    </row>
    <row r="60" spans="1:22" ht="4" customHeight="1">
      <c r="A60" s="4"/>
      <c r="B60" s="8"/>
      <c r="C60" s="139"/>
      <c r="D60" s="139"/>
      <c r="E60" s="139"/>
      <c r="F60" s="139"/>
      <c r="G60" s="139"/>
      <c r="H60" s="139"/>
      <c r="I60" s="13"/>
      <c r="J60" s="9"/>
      <c r="K60" s="4"/>
      <c r="L60" s="4"/>
      <c r="M60" s="4"/>
      <c r="N60" s="9"/>
      <c r="O60" s="10"/>
      <c r="P60" s="4"/>
    </row>
    <row r="61" spans="1:22" ht="17.5" customHeight="1" thickBot="1">
      <c r="A61" s="4"/>
      <c r="B61" s="8"/>
      <c r="C61" s="187" t="s">
        <v>176</v>
      </c>
      <c r="D61" s="188"/>
      <c r="E61" s="188"/>
      <c r="F61" s="188"/>
      <c r="G61" s="188"/>
      <c r="H61" s="188"/>
      <c r="I61" s="190" t="s">
        <v>24</v>
      </c>
      <c r="J61" s="190"/>
      <c r="K61" s="189" t="e">
        <f>EDATE(Q13,35)</f>
        <v>#VALUE!</v>
      </c>
      <c r="L61" s="189"/>
      <c r="M61" s="189"/>
      <c r="N61" s="9" t="s">
        <v>155</v>
      </c>
      <c r="O61" s="10"/>
      <c r="P61" s="4"/>
    </row>
    <row r="62" spans="1:22">
      <c r="A62" s="4"/>
      <c r="B62" s="8"/>
      <c r="C62" s="188"/>
      <c r="D62" s="188"/>
      <c r="E62" s="188"/>
      <c r="F62" s="188"/>
      <c r="G62" s="188"/>
      <c r="H62" s="188"/>
      <c r="I62" s="9"/>
      <c r="J62" s="9"/>
      <c r="K62" s="9"/>
      <c r="L62" s="9"/>
      <c r="M62" s="9"/>
      <c r="N62" s="9"/>
      <c r="O62" s="10"/>
      <c r="P62" s="4"/>
    </row>
    <row r="63" spans="1:22" ht="18" customHeight="1">
      <c r="A63" s="4"/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  <c r="P63" s="4"/>
    </row>
    <row r="64" spans="1:22">
      <c r="A64" s="4"/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  <c r="P64" s="4"/>
    </row>
    <row r="65" spans="1:16">
      <c r="A65" s="4"/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  <c r="P65" s="4"/>
    </row>
    <row r="66" spans="1:16">
      <c r="A66" s="4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  <c r="P66" s="4"/>
    </row>
    <row r="67" spans="1:16">
      <c r="A67" s="4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  <c r="P67" s="4"/>
    </row>
    <row r="68" spans="1:16">
      <c r="A68" s="4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  <c r="P68" s="4"/>
    </row>
    <row r="69" spans="1:16">
      <c r="A69" s="4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  <c r="P69" s="4"/>
    </row>
    <row r="70" spans="1:16">
      <c r="A70" s="4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  <c r="P70" s="4"/>
    </row>
    <row r="71" spans="1:16">
      <c r="A71" s="4"/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  <c r="P71" s="4"/>
    </row>
    <row r="72" spans="1:16">
      <c r="A72" s="4"/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  <c r="P72" s="4"/>
    </row>
    <row r="73" spans="1:16">
      <c r="A73" s="4"/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  <c r="P73" s="4"/>
    </row>
    <row r="74" spans="1:16">
      <c r="A74" s="4"/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  <c r="P74" s="4"/>
    </row>
    <row r="75" spans="1:16">
      <c r="A75" s="4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  <c r="P75" s="4"/>
    </row>
    <row r="76" spans="1:16">
      <c r="A76" s="4"/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  <c r="P76" s="4"/>
    </row>
    <row r="77" spans="1:16">
      <c r="A77" s="4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  <c r="P77" s="4"/>
    </row>
    <row r="78" spans="1:16">
      <c r="A78" s="4"/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  <c r="P78" s="4"/>
    </row>
    <row r="79" spans="1:16">
      <c r="A79" s="4"/>
      <c r="B79" s="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  <c r="P79" s="4"/>
    </row>
    <row r="80" spans="1:16">
      <c r="A80" s="4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  <c r="P80" s="4"/>
    </row>
    <row r="81" spans="1:16">
      <c r="A81" s="4"/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  <c r="P81" s="4"/>
    </row>
    <row r="82" spans="1:16">
      <c r="A82" s="4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  <c r="P82" s="4"/>
    </row>
    <row r="83" spans="1:16">
      <c r="A83" s="4"/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  <c r="P83" s="4"/>
    </row>
    <row r="84" spans="1:16">
      <c r="A84" s="4"/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  <c r="P84" s="4"/>
    </row>
    <row r="85" spans="1:16" ht="13.5" thickBot="1">
      <c r="A85" s="10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8"/>
      <c r="P85" s="4"/>
    </row>
    <row r="86" spans="1:16" ht="5" customHeight="1" thickTop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4"/>
    </row>
  </sheetData>
  <sheetProtection selectLockedCells="1"/>
  <mergeCells count="33">
    <mergeCell ref="M20:N21"/>
    <mergeCell ref="I24:K24"/>
    <mergeCell ref="I26:K26"/>
    <mergeCell ref="H7:I7"/>
    <mergeCell ref="J7:L7"/>
    <mergeCell ref="Q55:V57"/>
    <mergeCell ref="K57:M57"/>
    <mergeCell ref="K49:M49"/>
    <mergeCell ref="K53:M53"/>
    <mergeCell ref="I28:K28"/>
    <mergeCell ref="I30:K30"/>
    <mergeCell ref="I32:K32"/>
    <mergeCell ref="G8:G9"/>
    <mergeCell ref="H8:I9"/>
    <mergeCell ref="J8:L9"/>
    <mergeCell ref="C11:F11"/>
    <mergeCell ref="M4:O4"/>
    <mergeCell ref="C15:E17"/>
    <mergeCell ref="C19:E19"/>
    <mergeCell ref="C7:F7"/>
    <mergeCell ref="I22:K22"/>
    <mergeCell ref="C61:H62"/>
    <mergeCell ref="K55:M55"/>
    <mergeCell ref="I59:J59"/>
    <mergeCell ref="K59:M59"/>
    <mergeCell ref="I61:J61"/>
    <mergeCell ref="K61:M61"/>
    <mergeCell ref="M24:N24"/>
    <mergeCell ref="M26:N26"/>
    <mergeCell ref="M28:N28"/>
    <mergeCell ref="M30:N30"/>
    <mergeCell ref="M32:N32"/>
    <mergeCell ref="C8:F9"/>
  </mergeCells>
  <phoneticPr fontId="7"/>
  <dataValidations count="3">
    <dataValidation type="whole" allowBlank="1" showInputMessage="1" showErrorMessage="1" sqref="G11 G19 G13 G15 G17" xr:uid="{00000000-0002-0000-0000-000000000000}">
      <formula1>1900</formula1>
      <formula2>2100</formula2>
    </dataValidation>
    <dataValidation type="whole" allowBlank="1" showInputMessage="1" showErrorMessage="1" sqref="I11 I13 I15 I17 I19" xr:uid="{00000000-0002-0000-0000-000001000000}">
      <formula1>1</formula1>
      <formula2>12</formula2>
    </dataValidation>
    <dataValidation type="whole" allowBlank="1" showInputMessage="1" showErrorMessage="1" sqref="K11 K13 K15 K17 K19" xr:uid="{00000000-0002-0000-0000-000002000000}">
      <formula1>1</formula1>
      <formula2>31</formula2>
    </dataValidation>
  </dataValidations>
  <printOptions horizontalCentered="1"/>
  <pageMargins left="0" right="0" top="0" bottom="0" header="0" footer="0"/>
  <pageSetup paperSize="9" scale="72" fitToHeight="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91"/>
  <sheetViews>
    <sheetView showGridLines="0" view="pageBreakPreview" zoomScale="70" zoomScaleNormal="70" zoomScaleSheetLayoutView="70" workbookViewId="0">
      <selection activeCell="Q65" sqref="Q65"/>
    </sheetView>
  </sheetViews>
  <sheetFormatPr defaultColWidth="9" defaultRowHeight="13"/>
  <cols>
    <col min="1" max="1" width="9" style="1"/>
    <col min="2" max="2" width="3.6328125" style="1" customWidth="1"/>
    <col min="3" max="3" width="11.08984375" style="1" customWidth="1"/>
    <col min="4" max="4" width="9" style="1"/>
    <col min="5" max="5" width="10.6328125" style="1" bestFit="1" customWidth="1"/>
    <col min="6" max="11" width="11.6328125" style="1" customWidth="1"/>
    <col min="12" max="12" width="11" style="1" customWidth="1"/>
    <col min="13" max="13" width="7.81640625" style="1" customWidth="1"/>
    <col min="14" max="14" width="9.81640625" style="1" bestFit="1" customWidth="1"/>
    <col min="15" max="15" width="3.6328125" style="1" customWidth="1"/>
    <col min="16" max="16" width="9" style="1" customWidth="1"/>
    <col min="17" max="17" width="22.36328125" style="1" customWidth="1"/>
    <col min="18" max="16384" width="9" style="1"/>
  </cols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13.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47</v>
      </c>
      <c r="O4" s="4"/>
      <c r="P4" s="4"/>
    </row>
    <row r="5" spans="1:17" ht="5.5" customHeight="1" thickTop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4"/>
    </row>
    <row r="6" spans="1:17" ht="16.5">
      <c r="A6" s="4"/>
      <c r="B6" s="8"/>
      <c r="C6" s="9"/>
      <c r="D6" s="9"/>
      <c r="E6" s="9"/>
      <c r="F6" s="9"/>
      <c r="G6" s="9"/>
      <c r="H6" s="9"/>
      <c r="I6" s="9"/>
      <c r="J6" s="9"/>
      <c r="K6" s="36" t="s">
        <v>48</v>
      </c>
      <c r="L6" s="229" t="str">
        <f>IF(入力用シート!I22="","",入力用シート!I22)</f>
        <v/>
      </c>
      <c r="M6" s="229"/>
      <c r="N6" s="229"/>
      <c r="O6" s="10"/>
      <c r="P6" s="4"/>
    </row>
    <row r="7" spans="1:17" ht="13.5" thickBot="1">
      <c r="A7" s="4"/>
      <c r="B7" s="8"/>
      <c r="C7" s="9" t="s">
        <v>49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4"/>
    </row>
    <row r="8" spans="1:17" ht="16.5">
      <c r="A8" s="4"/>
      <c r="B8" s="8"/>
      <c r="C8" s="230" t="s">
        <v>12</v>
      </c>
      <c r="D8" s="231"/>
      <c r="E8" s="231"/>
      <c r="F8" s="231"/>
      <c r="G8" s="44" t="s">
        <v>9</v>
      </c>
      <c r="H8" s="231" t="s">
        <v>17</v>
      </c>
      <c r="I8" s="231"/>
      <c r="J8" s="231" t="s">
        <v>11</v>
      </c>
      <c r="K8" s="231"/>
      <c r="L8" s="232"/>
      <c r="M8" s="233" t="s">
        <v>179</v>
      </c>
      <c r="N8" s="232"/>
      <c r="O8" s="10"/>
      <c r="P8" s="4"/>
    </row>
    <row r="9" spans="1:17" ht="16" customHeight="1">
      <c r="A9" s="4"/>
      <c r="B9" s="8"/>
      <c r="C9" s="219"/>
      <c r="D9" s="220"/>
      <c r="E9" s="220"/>
      <c r="F9" s="220"/>
      <c r="G9" s="223"/>
      <c r="H9" s="225"/>
      <c r="I9" s="220"/>
      <c r="J9" s="220"/>
      <c r="K9" s="220"/>
      <c r="L9" s="226"/>
      <c r="M9" s="228"/>
      <c r="N9" s="226"/>
      <c r="O9" s="10"/>
      <c r="P9" s="4"/>
    </row>
    <row r="10" spans="1:17" ht="16" customHeight="1" thickBot="1">
      <c r="A10" s="4"/>
      <c r="B10" s="8"/>
      <c r="C10" s="221"/>
      <c r="D10" s="222"/>
      <c r="E10" s="222"/>
      <c r="F10" s="222"/>
      <c r="G10" s="224"/>
      <c r="H10" s="222"/>
      <c r="I10" s="222"/>
      <c r="J10" s="222"/>
      <c r="K10" s="222"/>
      <c r="L10" s="227"/>
      <c r="M10" s="221"/>
      <c r="N10" s="227"/>
      <c r="O10" s="10"/>
      <c r="P10" s="4"/>
    </row>
    <row r="11" spans="1:17" ht="13" customHeight="1" thickBot="1">
      <c r="A11" s="4"/>
      <c r="B11" s="8"/>
      <c r="C11" s="23" t="s">
        <v>10</v>
      </c>
      <c r="D11" s="19"/>
      <c r="E11" s="19"/>
      <c r="F11" s="24"/>
      <c r="G11" s="23"/>
      <c r="H11" s="19"/>
      <c r="I11" s="19"/>
      <c r="J11" s="24"/>
      <c r="K11" s="9"/>
      <c r="L11" s="9"/>
      <c r="M11" s="9"/>
      <c r="N11" s="9"/>
      <c r="O11" s="10"/>
      <c r="P11" s="4"/>
    </row>
    <row r="12" spans="1:17" ht="15.65" customHeight="1">
      <c r="A12" s="4"/>
      <c r="B12" s="8"/>
      <c r="C12" s="183" t="s">
        <v>12</v>
      </c>
      <c r="D12" s="217"/>
      <c r="E12" s="217"/>
      <c r="F12" s="216"/>
      <c r="G12" s="44" t="s">
        <v>9</v>
      </c>
      <c r="H12" s="231" t="s">
        <v>17</v>
      </c>
      <c r="I12" s="231"/>
      <c r="J12" s="231" t="s">
        <v>11</v>
      </c>
      <c r="K12" s="231"/>
      <c r="L12" s="232"/>
      <c r="M12" s="9"/>
      <c r="N12" s="9"/>
      <c r="O12" s="10"/>
      <c r="P12" s="4"/>
    </row>
    <row r="13" spans="1:17" ht="16" customHeight="1">
      <c r="A13" s="4"/>
      <c r="B13" s="8"/>
      <c r="C13" s="234">
        <f>+入力用シート!C8</f>
        <v>0</v>
      </c>
      <c r="D13" s="235"/>
      <c r="E13" s="235"/>
      <c r="F13" s="236"/>
      <c r="G13" s="240">
        <f>+入力用シート!G8</f>
        <v>0</v>
      </c>
      <c r="H13" s="242">
        <f>+入力用シート!H8</f>
        <v>0</v>
      </c>
      <c r="I13" s="242"/>
      <c r="J13" s="244">
        <f>+入力用シート!J8</f>
        <v>0</v>
      </c>
      <c r="K13" s="244"/>
      <c r="L13" s="245"/>
      <c r="M13" s="9"/>
      <c r="N13" s="9"/>
      <c r="O13" s="10"/>
      <c r="P13" s="4"/>
    </row>
    <row r="14" spans="1:17" ht="16" customHeight="1" thickBot="1">
      <c r="A14" s="4"/>
      <c r="B14" s="8"/>
      <c r="C14" s="237"/>
      <c r="D14" s="238"/>
      <c r="E14" s="238"/>
      <c r="F14" s="239"/>
      <c r="G14" s="241"/>
      <c r="H14" s="243"/>
      <c r="I14" s="243"/>
      <c r="J14" s="246"/>
      <c r="K14" s="246"/>
      <c r="L14" s="247"/>
      <c r="M14" s="9"/>
      <c r="N14" s="9"/>
      <c r="O14" s="10"/>
      <c r="P14" s="4"/>
    </row>
    <row r="15" spans="1:17" ht="13.5" thickBot="1">
      <c r="A15" s="4"/>
      <c r="B15" s="8"/>
      <c r="C15" s="20"/>
      <c r="D15" s="20"/>
      <c r="E15" s="20"/>
      <c r="F15" s="20"/>
      <c r="G15" s="9"/>
      <c r="H15" s="9"/>
      <c r="I15" s="9"/>
      <c r="J15" s="9"/>
      <c r="K15" s="9"/>
      <c r="L15" s="9"/>
      <c r="M15" s="9"/>
      <c r="N15" s="9"/>
      <c r="O15" s="10"/>
      <c r="P15" s="4"/>
    </row>
    <row r="16" spans="1:17" ht="17" thickBot="1">
      <c r="A16" s="4"/>
      <c r="B16" s="8"/>
      <c r="C16" s="250" t="s">
        <v>50</v>
      </c>
      <c r="D16" s="250"/>
      <c r="E16" s="250"/>
      <c r="F16" s="11"/>
      <c r="G16" s="3">
        <f>+入力用シート!G11</f>
        <v>0</v>
      </c>
      <c r="H16" s="11" t="s">
        <v>0</v>
      </c>
      <c r="I16" s="3">
        <f>+入力用シート!I11</f>
        <v>0</v>
      </c>
      <c r="J16" s="11" t="s">
        <v>1</v>
      </c>
      <c r="K16" s="3">
        <f>+入力用シート!K11</f>
        <v>0</v>
      </c>
      <c r="L16" s="9" t="s">
        <v>2</v>
      </c>
      <c r="M16" s="21"/>
      <c r="N16" s="9"/>
      <c r="O16" s="10"/>
      <c r="P16" s="4"/>
      <c r="Q16" s="2" t="e">
        <f>DATEVALUE(CONCATENATE($G$16,"/",$I$16,"/",$K$16))</f>
        <v>#VALUE!</v>
      </c>
    </row>
    <row r="17" spans="1:17" ht="10" customHeight="1" thickBot="1">
      <c r="A17" s="4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4"/>
    </row>
    <row r="18" spans="1:17" ht="17" thickBot="1">
      <c r="A18" s="4"/>
      <c r="B18" s="8"/>
      <c r="C18" s="250" t="s">
        <v>51</v>
      </c>
      <c r="D18" s="250"/>
      <c r="E18" s="250"/>
      <c r="F18" s="11"/>
      <c r="G18" s="3">
        <f>+入力用シート!G13</f>
        <v>0</v>
      </c>
      <c r="H18" s="11" t="s">
        <v>0</v>
      </c>
      <c r="I18" s="3">
        <f>+入力用シート!I13</f>
        <v>0</v>
      </c>
      <c r="J18" s="11" t="s">
        <v>1</v>
      </c>
      <c r="K18" s="3">
        <f>+入力用シート!K13</f>
        <v>0</v>
      </c>
      <c r="L18" s="9" t="s">
        <v>2</v>
      </c>
      <c r="M18" s="9"/>
      <c r="N18" s="9"/>
      <c r="O18" s="10"/>
      <c r="P18" s="4"/>
      <c r="Q18" s="2" t="str">
        <f>IF(K18=0,"",DATEVALUE(CONCATENATE($G$18,"/",$I$18,"/",$K$18)))</f>
        <v/>
      </c>
    </row>
    <row r="19" spans="1:17" ht="10" customHeight="1">
      <c r="A19" s="4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4"/>
    </row>
    <row r="20" spans="1:17" ht="10" customHeight="1">
      <c r="A20" s="4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4"/>
    </row>
    <row r="21" spans="1:17">
      <c r="A21" s="4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4"/>
    </row>
    <row r="22" spans="1:17">
      <c r="A22" s="4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4"/>
    </row>
    <row r="23" spans="1:17" ht="16.5">
      <c r="A23" s="4"/>
      <c r="B23" s="8"/>
      <c r="C23" s="2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4"/>
    </row>
    <row r="24" spans="1:17" ht="16.5">
      <c r="A24" s="4"/>
      <c r="B24" s="8"/>
      <c r="C24" s="13"/>
      <c r="D24" s="9"/>
      <c r="E24" s="9"/>
      <c r="F24" s="9"/>
      <c r="G24" s="9"/>
      <c r="H24" s="9"/>
      <c r="I24" s="9"/>
      <c r="J24" s="14"/>
      <c r="K24" s="251"/>
      <c r="L24" s="251"/>
      <c r="M24" s="251"/>
      <c r="N24" s="9"/>
      <c r="O24" s="10"/>
      <c r="P24" s="4"/>
    </row>
    <row r="25" spans="1:17" ht="16.5">
      <c r="A25" s="4"/>
      <c r="B25" s="8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4"/>
    </row>
    <row r="26" spans="1:17" ht="20" customHeight="1">
      <c r="A26" s="4"/>
      <c r="B26" s="8"/>
      <c r="C26" s="13"/>
      <c r="D26" s="9"/>
      <c r="E26" s="9"/>
      <c r="F26" s="9"/>
      <c r="G26" s="9"/>
      <c r="H26" s="9"/>
      <c r="I26" s="9"/>
      <c r="J26" s="14"/>
      <c r="K26" s="251"/>
      <c r="L26" s="251"/>
      <c r="M26" s="251"/>
      <c r="N26" s="9"/>
      <c r="O26" s="10"/>
      <c r="P26" s="4"/>
    </row>
    <row r="27" spans="1:17" ht="16.5">
      <c r="A27" s="4"/>
      <c r="B27" s="8"/>
      <c r="C27" s="12" t="s">
        <v>3</v>
      </c>
      <c r="D27" s="9"/>
      <c r="E27" s="9"/>
      <c r="F27" s="9"/>
      <c r="G27" s="9"/>
      <c r="H27" s="9"/>
      <c r="I27" s="12" t="s">
        <v>5</v>
      </c>
      <c r="J27" s="9"/>
      <c r="K27" s="9"/>
      <c r="L27" s="9"/>
      <c r="M27" s="9"/>
      <c r="N27" s="9"/>
      <c r="O27" s="10"/>
      <c r="P27" s="4"/>
    </row>
    <row r="28" spans="1:17">
      <c r="A28" s="4"/>
      <c r="B28" s="8"/>
      <c r="C28" s="13" t="s">
        <v>13</v>
      </c>
      <c r="D28" s="9"/>
      <c r="E28" s="9"/>
      <c r="F28" s="9"/>
      <c r="G28" s="9"/>
      <c r="H28" s="9"/>
      <c r="I28" s="13" t="s">
        <v>52</v>
      </c>
      <c r="J28" s="9"/>
      <c r="K28" s="9"/>
      <c r="L28" s="9"/>
      <c r="M28" s="9"/>
      <c r="N28" s="9"/>
      <c r="O28" s="10"/>
      <c r="P28" s="4"/>
    </row>
    <row r="29" spans="1:17" ht="17" thickBot="1">
      <c r="A29" s="4"/>
      <c r="B29" s="8"/>
      <c r="C29" s="13"/>
      <c r="D29" s="9"/>
      <c r="E29" s="189" t="e">
        <f>IF(Q18="",Q16+14,Q18+14)</f>
        <v>#VALUE!</v>
      </c>
      <c r="F29" s="189"/>
      <c r="G29" s="189"/>
      <c r="H29" s="9" t="s">
        <v>7</v>
      </c>
      <c r="I29" s="57"/>
      <c r="J29" s="9"/>
      <c r="K29" s="9"/>
      <c r="L29" s="9"/>
      <c r="M29" s="9"/>
      <c r="N29" s="9"/>
      <c r="O29" s="10"/>
      <c r="P29" s="4"/>
    </row>
    <row r="30" spans="1:17" ht="16.5">
      <c r="A30" s="4"/>
      <c r="B30" s="8"/>
      <c r="C30" s="9"/>
      <c r="D30" s="9"/>
      <c r="E30" s="9"/>
      <c r="F30" s="9"/>
      <c r="G30" s="9"/>
      <c r="H30" s="9"/>
      <c r="I30" s="13" t="s">
        <v>53</v>
      </c>
      <c r="J30" s="9"/>
      <c r="K30" s="58"/>
      <c r="L30" s="58"/>
      <c r="M30" s="58"/>
      <c r="N30" s="9"/>
      <c r="O30" s="10"/>
      <c r="P30" s="4"/>
    </row>
    <row r="31" spans="1:17" ht="17" thickBot="1">
      <c r="A31" s="4"/>
      <c r="B31" s="8"/>
      <c r="C31" s="12" t="s">
        <v>4</v>
      </c>
      <c r="D31" s="9"/>
      <c r="E31" s="9"/>
      <c r="F31" s="9"/>
      <c r="G31" s="9"/>
      <c r="H31" s="9"/>
      <c r="I31" s="13"/>
      <c r="J31" s="9"/>
      <c r="K31" s="189" t="e">
        <f>IF(Q18="",Q16+56,Q18+56)</f>
        <v>#VALUE!</v>
      </c>
      <c r="L31" s="189"/>
      <c r="M31" s="189"/>
      <c r="N31" s="9" t="s">
        <v>7</v>
      </c>
      <c r="O31" s="10"/>
      <c r="P31" s="4"/>
    </row>
    <row r="32" spans="1:17" ht="16.5">
      <c r="A32" s="4"/>
      <c r="B32" s="8"/>
      <c r="C32" s="13" t="s">
        <v>14</v>
      </c>
      <c r="D32" s="9"/>
      <c r="E32" s="9"/>
      <c r="F32" s="9"/>
      <c r="G32" s="9"/>
      <c r="H32" s="9"/>
      <c r="I32" s="9"/>
      <c r="J32" s="14"/>
      <c r="K32" s="59"/>
      <c r="L32" s="59"/>
      <c r="M32" s="59"/>
      <c r="N32" s="9"/>
      <c r="O32" s="10"/>
      <c r="P32" s="4"/>
    </row>
    <row r="33" spans="1:17" ht="16" customHeight="1">
      <c r="A33" s="4"/>
      <c r="B33" s="8"/>
      <c r="C33" s="31" t="s">
        <v>6</v>
      </c>
      <c r="D33" s="9"/>
      <c r="E33" s="9"/>
      <c r="F33" s="9"/>
      <c r="G33" s="9"/>
      <c r="H33" s="9"/>
      <c r="I33" s="13" t="s">
        <v>54</v>
      </c>
      <c r="J33" s="14"/>
      <c r="K33" s="4"/>
      <c r="L33" s="4"/>
      <c r="M33" s="4"/>
      <c r="N33" s="9"/>
      <c r="O33" s="10"/>
      <c r="P33" s="4"/>
    </row>
    <row r="34" spans="1:17" ht="17" thickBot="1">
      <c r="A34" s="4"/>
      <c r="B34" s="8"/>
      <c r="C34" s="13"/>
      <c r="D34" s="9"/>
      <c r="E34" s="189" t="e">
        <f>Q16-56</f>
        <v>#VALUE!</v>
      </c>
      <c r="F34" s="189"/>
      <c r="G34" s="189"/>
      <c r="H34" s="9" t="s">
        <v>25</v>
      </c>
      <c r="I34" s="9"/>
      <c r="J34" s="14"/>
      <c r="K34" s="189" t="e">
        <f>IF(Q18="",EDATE(Q16,36)-1,EDATE(Q18,36)-1)</f>
        <v>#VALUE!</v>
      </c>
      <c r="L34" s="189"/>
      <c r="M34" s="189"/>
      <c r="N34" s="9" t="s">
        <v>7</v>
      </c>
      <c r="O34" s="10"/>
      <c r="P34" s="4"/>
    </row>
    <row r="35" spans="1:17" ht="17" thickBot="1">
      <c r="A35" s="4"/>
      <c r="B35" s="8"/>
      <c r="C35" s="13"/>
      <c r="D35" s="9"/>
      <c r="E35" s="189" t="e">
        <f>IF(Q18="",EDATE(Q16,12)-1,EDATE(Q18,12)-1)</f>
        <v>#VALUE!</v>
      </c>
      <c r="F35" s="189"/>
      <c r="G35" s="189"/>
      <c r="H35" s="9" t="s">
        <v>7</v>
      </c>
      <c r="I35" s="9"/>
      <c r="J35" s="14"/>
      <c r="K35" s="252"/>
      <c r="L35" s="252"/>
      <c r="M35" s="252"/>
      <c r="N35" s="9"/>
      <c r="O35" s="10"/>
      <c r="P35" s="4"/>
    </row>
    <row r="36" spans="1:17">
      <c r="A36" s="4"/>
      <c r="B36" s="8"/>
      <c r="C36" s="9"/>
      <c r="D36" s="9"/>
      <c r="E36" s="9"/>
      <c r="F36" s="9"/>
      <c r="G36" s="9"/>
      <c r="H36" s="9"/>
      <c r="I36" s="9"/>
      <c r="J36" s="14"/>
      <c r="K36" s="60"/>
      <c r="L36" s="60"/>
      <c r="M36" s="60"/>
      <c r="N36" s="9"/>
      <c r="O36" s="10"/>
      <c r="P36" s="4"/>
    </row>
    <row r="37" spans="1:17" ht="16.5">
      <c r="A37" s="4"/>
      <c r="B37" s="8"/>
      <c r="C37" s="427" t="s">
        <v>180</v>
      </c>
      <c r="D37" s="9"/>
      <c r="E37" s="9"/>
      <c r="F37" s="9"/>
      <c r="G37" s="9"/>
      <c r="H37" s="9"/>
      <c r="I37" s="9"/>
      <c r="J37" s="14"/>
      <c r="K37" s="60"/>
      <c r="L37" s="60"/>
      <c r="M37" s="60"/>
      <c r="N37" s="9"/>
      <c r="O37" s="10"/>
      <c r="P37" s="4"/>
    </row>
    <row r="38" spans="1:17">
      <c r="A38" s="4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4"/>
    </row>
    <row r="39" spans="1:17">
      <c r="A39" s="4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4"/>
    </row>
    <row r="40" spans="1:17" ht="17.25" customHeight="1">
      <c r="A40" s="4"/>
      <c r="B40" s="8"/>
      <c r="C40" s="426" t="s">
        <v>181</v>
      </c>
      <c r="D40" s="425"/>
      <c r="E40" s="433"/>
      <c r="F40" s="427" t="s">
        <v>15</v>
      </c>
      <c r="G40" s="433"/>
      <c r="H40" s="434" t="str">
        <f>IF(F48&gt;=5,"OK"," ")</f>
        <v xml:space="preserve"> </v>
      </c>
      <c r="I40" s="433"/>
      <c r="J40" s="427" t="s">
        <v>16</v>
      </c>
      <c r="K40" s="433"/>
      <c r="L40" s="434" t="str">
        <f>IF(J48&gt;=5,"OK"," ")</f>
        <v xml:space="preserve"> </v>
      </c>
      <c r="M40" s="435"/>
      <c r="N40" s="33"/>
      <c r="O40" s="10"/>
      <c r="P40" s="4"/>
    </row>
    <row r="41" spans="1:17" ht="10" customHeight="1" thickBot="1">
      <c r="A41" s="4"/>
      <c r="B41" s="8"/>
      <c r="C41" s="425"/>
      <c r="D41" s="425"/>
      <c r="E41" s="425"/>
      <c r="F41" s="425"/>
      <c r="G41" s="425"/>
      <c r="H41" s="425"/>
      <c r="I41" s="425"/>
      <c r="J41" s="436"/>
      <c r="K41" s="425"/>
      <c r="L41" s="425"/>
      <c r="M41" s="425"/>
      <c r="N41" s="9"/>
      <c r="O41" s="10"/>
      <c r="P41" s="4"/>
    </row>
    <row r="42" spans="1:17" ht="17" thickBot="1">
      <c r="A42" s="4"/>
      <c r="B42" s="8"/>
      <c r="C42" s="427" t="s">
        <v>3</v>
      </c>
      <c r="D42" s="425"/>
      <c r="E42" s="425"/>
      <c r="F42" s="437">
        <f>+入力用シート!F37</f>
        <v>0</v>
      </c>
      <c r="G42" s="425" t="s">
        <v>2</v>
      </c>
      <c r="H42" s="437">
        <f>+入力用シート!H37</f>
        <v>0</v>
      </c>
      <c r="I42" s="425" t="s">
        <v>8</v>
      </c>
      <c r="J42" s="437">
        <f>+入力用シート!J37</f>
        <v>0</v>
      </c>
      <c r="K42" s="425" t="s">
        <v>2</v>
      </c>
      <c r="L42" s="437">
        <f>+入力用シート!L37</f>
        <v>0</v>
      </c>
      <c r="M42" s="425" t="s">
        <v>8</v>
      </c>
      <c r="N42" s="32"/>
      <c r="O42" s="10"/>
      <c r="P42" s="4"/>
      <c r="Q42" s="29"/>
    </row>
    <row r="43" spans="1:17" ht="10" customHeight="1" thickBot="1">
      <c r="A43" s="4"/>
      <c r="B43" s="8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9"/>
      <c r="O43" s="10"/>
      <c r="P43" s="4"/>
    </row>
    <row r="44" spans="1:17" ht="17" thickBot="1">
      <c r="A44" s="4"/>
      <c r="B44" s="8"/>
      <c r="C44" s="427" t="s">
        <v>4</v>
      </c>
      <c r="D44" s="425"/>
      <c r="E44" s="425"/>
      <c r="F44" s="437">
        <f>+入力用シート!F39</f>
        <v>0</v>
      </c>
      <c r="G44" s="425" t="s">
        <v>2</v>
      </c>
      <c r="H44" s="437">
        <f>+入力用シート!H39</f>
        <v>0</v>
      </c>
      <c r="I44" s="425" t="s">
        <v>8</v>
      </c>
      <c r="J44" s="437">
        <f>+入力用シート!J39</f>
        <v>0</v>
      </c>
      <c r="K44" s="425" t="s">
        <v>2</v>
      </c>
      <c r="L44" s="437">
        <f>+入力用シート!L39</f>
        <v>0</v>
      </c>
      <c r="M44" s="425" t="s">
        <v>8</v>
      </c>
      <c r="N44" s="32"/>
      <c r="O44" s="10"/>
      <c r="P44" s="4"/>
      <c r="Q44" s="28"/>
    </row>
    <row r="45" spans="1:17" ht="10" customHeight="1" thickBot="1">
      <c r="A45" s="4"/>
      <c r="B45" s="8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9"/>
      <c r="O45" s="10"/>
      <c r="P45" s="4"/>
    </row>
    <row r="46" spans="1:17" ht="17" customHeight="1" thickBot="1">
      <c r="A46" s="4"/>
      <c r="B46" s="8"/>
      <c r="C46" s="427" t="s">
        <v>182</v>
      </c>
      <c r="D46" s="425"/>
      <c r="E46" s="425"/>
      <c r="F46" s="437">
        <f>+入力用シート!F41</f>
        <v>0</v>
      </c>
      <c r="G46" s="425" t="s">
        <v>2</v>
      </c>
      <c r="H46" s="437">
        <f>+入力用シート!H41</f>
        <v>0</v>
      </c>
      <c r="I46" s="425" t="s">
        <v>8</v>
      </c>
      <c r="J46" s="437">
        <f>+入力用シート!J41</f>
        <v>0</v>
      </c>
      <c r="K46" s="425" t="s">
        <v>2</v>
      </c>
      <c r="L46" s="437">
        <f>+入力用シート!L41</f>
        <v>0</v>
      </c>
      <c r="M46" s="425" t="s">
        <v>8</v>
      </c>
      <c r="N46" s="32"/>
      <c r="O46" s="10"/>
      <c r="P46" s="4"/>
      <c r="Q46" s="28"/>
    </row>
    <row r="47" spans="1:17" s="25" customFormat="1" ht="10" customHeight="1" thickBot="1">
      <c r="A47" s="4"/>
      <c r="B47" s="8"/>
      <c r="C47" s="427"/>
      <c r="D47" s="425"/>
      <c r="E47" s="425"/>
      <c r="F47" s="438"/>
      <c r="G47" s="425"/>
      <c r="H47" s="438"/>
      <c r="I47" s="425"/>
      <c r="J47" s="438"/>
      <c r="K47" s="425"/>
      <c r="L47" s="438"/>
      <c r="M47" s="425"/>
      <c r="N47" s="32"/>
      <c r="O47" s="10"/>
      <c r="P47" s="4"/>
      <c r="Q47" s="174"/>
    </row>
    <row r="48" spans="1:17" s="25" customFormat="1" ht="17" customHeight="1" thickBot="1">
      <c r="A48" s="4"/>
      <c r="B48" s="8"/>
      <c r="C48" s="427"/>
      <c r="D48" s="425"/>
      <c r="E48" s="427" t="s">
        <v>185</v>
      </c>
      <c r="F48" s="437">
        <f>SUM(F42:F46)+_xlfn.FLOOR.MATH(SUM(H42:H46)/7.75)</f>
        <v>0</v>
      </c>
      <c r="G48" s="425" t="s">
        <v>2</v>
      </c>
      <c r="H48" s="437">
        <f>(SUM(H42:H46)-(_xlfn.FLOOR.MATH(SUM(H42:H46)/7.75)*7.75))</f>
        <v>0</v>
      </c>
      <c r="I48" s="425" t="s">
        <v>8</v>
      </c>
      <c r="J48" s="437">
        <f>SUM(J42:J46)+_xlfn.FLOOR.MATH(SUM(L42:L46)/7.75)</f>
        <v>0</v>
      </c>
      <c r="K48" s="425" t="s">
        <v>2</v>
      </c>
      <c r="L48" s="437">
        <f>(SUM(L42:L46)-(_xlfn.FLOOR.MATH(SUM(L42:L46)/7.75)*7.75))</f>
        <v>0</v>
      </c>
      <c r="M48" s="425" t="s">
        <v>8</v>
      </c>
      <c r="N48" s="32"/>
      <c r="O48" s="10"/>
      <c r="P48" s="4"/>
      <c r="Q48" s="174"/>
    </row>
    <row r="49" spans="1:19" ht="19">
      <c r="A49" s="4"/>
      <c r="B49" s="8"/>
      <c r="C49" s="9"/>
      <c r="D49" s="9"/>
      <c r="E49" s="61" t="str">
        <f>IF(H40=" ","目標未達→下欄に理由を記載（学校職員は任意）","　")</f>
        <v>目標未達→下欄に理由を記載（学校職員は任意）</v>
      </c>
      <c r="F49" s="9"/>
      <c r="G49" s="9"/>
      <c r="H49" s="9"/>
      <c r="I49" s="9"/>
      <c r="J49" s="9"/>
      <c r="K49" s="9"/>
      <c r="L49" s="9"/>
      <c r="M49" s="9"/>
      <c r="N49" s="9"/>
      <c r="O49" s="10"/>
      <c r="P49" s="4"/>
    </row>
    <row r="50" spans="1:19" ht="24.5" customHeight="1" thickBot="1">
      <c r="A50" s="4"/>
      <c r="B50" s="8"/>
      <c r="C50" s="439" t="s">
        <v>205</v>
      </c>
      <c r="D50" s="9"/>
      <c r="E50" s="9"/>
      <c r="F50" s="9"/>
      <c r="G50" s="9"/>
      <c r="H50" s="9"/>
      <c r="I50" s="30"/>
      <c r="J50" s="9"/>
      <c r="K50" s="9"/>
      <c r="L50" s="9"/>
      <c r="M50" s="9"/>
      <c r="N50" s="9"/>
      <c r="O50" s="10"/>
      <c r="P50" s="4"/>
    </row>
    <row r="51" spans="1:19" ht="14.5" customHeight="1">
      <c r="A51" s="4"/>
      <c r="B51" s="8"/>
      <c r="C51" s="253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5"/>
      <c r="O51" s="10"/>
      <c r="P51" s="4"/>
    </row>
    <row r="52" spans="1:19" ht="14.5" customHeight="1">
      <c r="A52" s="4"/>
      <c r="B52" s="8"/>
      <c r="C52" s="256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8"/>
      <c r="O52" s="10"/>
      <c r="P52" s="4"/>
    </row>
    <row r="53" spans="1:19" ht="14.5" customHeight="1">
      <c r="A53" s="4"/>
      <c r="B53" s="8"/>
      <c r="C53" s="256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8"/>
      <c r="O53" s="10"/>
      <c r="P53" s="4"/>
      <c r="Q53" s="62"/>
    </row>
    <row r="54" spans="1:19" ht="14.5" customHeight="1" thickBot="1">
      <c r="A54" s="4"/>
      <c r="B54" s="8"/>
      <c r="C54" s="259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1"/>
      <c r="O54" s="10"/>
      <c r="P54" s="4"/>
    </row>
    <row r="55" spans="1:19" ht="10" customHeight="1">
      <c r="A55" s="4"/>
      <c r="B55" s="8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10"/>
      <c r="P55" s="4"/>
    </row>
    <row r="56" spans="1:19" ht="16.5">
      <c r="A56" s="4"/>
      <c r="B56" s="8"/>
      <c r="C56" s="35" t="s">
        <v>55</v>
      </c>
      <c r="D56" s="22"/>
      <c r="E56" s="22"/>
      <c r="F56" s="12" t="s">
        <v>15</v>
      </c>
      <c r="G56" s="22"/>
      <c r="H56" s="22"/>
      <c r="I56" s="22"/>
      <c r="J56" s="22"/>
      <c r="K56" s="22"/>
      <c r="L56" s="22"/>
      <c r="M56" s="12" t="s">
        <v>16</v>
      </c>
      <c r="N56" s="22"/>
      <c r="O56" s="10"/>
      <c r="P56" s="4"/>
    </row>
    <row r="57" spans="1:19" ht="10" customHeight="1" thickBot="1">
      <c r="A57" s="4"/>
      <c r="B57" s="8"/>
      <c r="C57" s="63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10"/>
      <c r="P57" s="4"/>
    </row>
    <row r="58" spans="1:19" ht="17" thickBot="1">
      <c r="A58" s="4"/>
      <c r="B58" s="8"/>
      <c r="C58" s="12" t="s">
        <v>56</v>
      </c>
      <c r="D58" s="9"/>
      <c r="E58" s="9"/>
      <c r="F58" s="154" t="str">
        <f>IF(入力用シート!G15="","",入力用シート!G15)</f>
        <v/>
      </c>
      <c r="G58" s="11" t="s">
        <v>0</v>
      </c>
      <c r="H58" s="3" t="str">
        <f>IF(入力用シート!I15="","",入力用シート!I15)</f>
        <v/>
      </c>
      <c r="I58" s="11" t="s">
        <v>1</v>
      </c>
      <c r="J58" s="3" t="str">
        <f>IF(入力用シート!K15="","",入力用シート!K15)</f>
        <v/>
      </c>
      <c r="K58" s="9" t="s">
        <v>2</v>
      </c>
      <c r="L58" s="15" t="s">
        <v>25</v>
      </c>
      <c r="M58" s="65" t="s">
        <v>57</v>
      </c>
      <c r="N58" s="152" t="str">
        <f>+入力用シート!N17</f>
        <v/>
      </c>
      <c r="O58" s="66" t="s">
        <v>2</v>
      </c>
      <c r="P58" s="4"/>
      <c r="Q58" s="2" t="e">
        <f>IF(J58=0,"",DATEVALUE(CONCATENATE($F$58,"/",$H$58,"/",$J$58)))</f>
        <v>#VALUE!</v>
      </c>
    </row>
    <row r="59" spans="1:19" ht="10" customHeight="1" thickBot="1">
      <c r="A59" s="4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  <c r="P59" s="4"/>
      <c r="S59" s="1">
        <f>COUNTIF(F58:J60,"&gt;0")</f>
        <v>0</v>
      </c>
    </row>
    <row r="60" spans="1:19" ht="17" thickBot="1">
      <c r="A60" s="4"/>
      <c r="B60" s="8"/>
      <c r="C60" s="9"/>
      <c r="D60" s="9"/>
      <c r="E60" s="9"/>
      <c r="F60" s="3" t="str">
        <f>IF(入力用シート!G17="","",入力用シート!G17)</f>
        <v/>
      </c>
      <c r="G60" s="11" t="s">
        <v>0</v>
      </c>
      <c r="H60" s="3" t="str">
        <f>IF(入力用シート!I17="","",入力用シート!I17)</f>
        <v/>
      </c>
      <c r="I60" s="11" t="s">
        <v>1</v>
      </c>
      <c r="J60" s="3" t="str">
        <f>IF(入力用シート!K17="","",入力用シート!K17)</f>
        <v/>
      </c>
      <c r="K60" s="9" t="s">
        <v>2</v>
      </c>
      <c r="L60" s="67" t="s">
        <v>7</v>
      </c>
      <c r="M60" s="9"/>
      <c r="N60" s="153" t="str">
        <f>IF(N58&gt;=7,"OK"," ")</f>
        <v>OK</v>
      </c>
      <c r="O60" s="10"/>
      <c r="P60" s="4"/>
      <c r="Q60" s="2" t="e">
        <f>IF(J60=0,"",DATEVALUE(CONCATENATE($F$60,"/",$H$60,"/",$J$60)))</f>
        <v>#VALUE!</v>
      </c>
    </row>
    <row r="61" spans="1:19" ht="10" customHeight="1">
      <c r="A61" s="4"/>
      <c r="B61" s="8"/>
      <c r="C61" s="9"/>
      <c r="D61" s="9"/>
      <c r="E61" s="9"/>
      <c r="F61" s="9"/>
      <c r="G61" s="9"/>
      <c r="H61" s="9"/>
      <c r="I61" s="68"/>
      <c r="J61" s="68"/>
      <c r="K61" s="69"/>
      <c r="L61" s="69"/>
      <c r="M61" s="69"/>
      <c r="N61" s="69"/>
      <c r="O61" s="70"/>
      <c r="P61" s="4"/>
    </row>
    <row r="62" spans="1:19" ht="17.5" customHeight="1" thickBot="1">
      <c r="A62" s="4"/>
      <c r="B62" s="8"/>
      <c r="C62" s="9"/>
      <c r="D62" s="9"/>
      <c r="E62" s="9"/>
      <c r="F62" s="9"/>
      <c r="G62" s="71" t="str">
        <f>IFERROR(Q60-Q58+1,"")</f>
        <v/>
      </c>
      <c r="H62" s="71" t="s">
        <v>58</v>
      </c>
      <c r="I62" s="68"/>
      <c r="J62" s="68"/>
      <c r="K62" s="69"/>
      <c r="L62" s="69"/>
      <c r="M62" s="69"/>
      <c r="N62" s="69"/>
      <c r="O62" s="70"/>
      <c r="P62" s="4"/>
    </row>
    <row r="63" spans="1:19" ht="7" customHeight="1">
      <c r="A63" s="4"/>
      <c r="B63" s="8"/>
      <c r="C63" s="9"/>
      <c r="D63" s="9"/>
      <c r="E63" s="9"/>
      <c r="F63" s="9"/>
      <c r="G63" s="9"/>
      <c r="H63" s="9"/>
      <c r="I63" s="9"/>
      <c r="J63" s="9"/>
      <c r="K63" s="248"/>
      <c r="L63" s="248"/>
      <c r="M63" s="249"/>
      <c r="N63" s="249" t="e">
        <f>IF(#REF!&lt;30,"１か月以上の取得を促しましょう","達成！！")</f>
        <v>#REF!</v>
      </c>
      <c r="O63" s="10"/>
      <c r="P63" s="4"/>
    </row>
    <row r="64" spans="1:19" ht="18.5" customHeight="1">
      <c r="A64" s="4"/>
      <c r="B64" s="8"/>
      <c r="C64" s="9"/>
      <c r="D64" s="9"/>
      <c r="E64" s="61" t="str">
        <f>IF(S59=6,IF(G62&gt;=7,"１週間以上の取得達成！","取得予定が１週間未満→下欄に理由を記載（学校職員は任意）"),"取得意向なし→下欄に理由を記載（学校職員は任意）")</f>
        <v>取得意向なし→下欄に理由を記載（学校職員は任意）</v>
      </c>
      <c r="F64" s="9"/>
      <c r="G64" s="9"/>
      <c r="H64" s="9"/>
      <c r="I64" s="9"/>
      <c r="J64" s="9"/>
      <c r="K64" s="72"/>
      <c r="L64" s="72"/>
      <c r="M64" s="73"/>
      <c r="N64" s="73"/>
      <c r="O64" s="10"/>
      <c r="P64" s="4"/>
    </row>
    <row r="65" spans="1:17" ht="24.5" customHeight="1" thickBot="1">
      <c r="A65" s="4"/>
      <c r="B65" s="8"/>
      <c r="C65" s="440" t="s">
        <v>206</v>
      </c>
      <c r="D65" s="9"/>
      <c r="E65" s="9"/>
      <c r="F65" s="9"/>
      <c r="G65" s="9"/>
      <c r="H65" s="9"/>
      <c r="I65" s="30"/>
      <c r="J65" s="9"/>
      <c r="K65" s="9"/>
      <c r="L65" s="9"/>
      <c r="M65" s="9"/>
      <c r="N65" s="9"/>
      <c r="O65" s="10"/>
      <c r="P65" s="4"/>
    </row>
    <row r="66" spans="1:17" ht="14.5" customHeight="1">
      <c r="A66" s="4"/>
      <c r="B66" s="8"/>
      <c r="C66" s="253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5"/>
      <c r="O66" s="10"/>
      <c r="P66" s="4"/>
    </row>
    <row r="67" spans="1:17" ht="14.5" customHeight="1">
      <c r="A67" s="4"/>
      <c r="B67" s="8"/>
      <c r="C67" s="256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8"/>
      <c r="O67" s="10"/>
      <c r="P67" s="4"/>
    </row>
    <row r="68" spans="1:17" ht="14.5" customHeight="1">
      <c r="A68" s="4"/>
      <c r="B68" s="8"/>
      <c r="C68" s="256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8"/>
      <c r="O68" s="10"/>
      <c r="P68" s="4"/>
      <c r="Q68" s="62"/>
    </row>
    <row r="69" spans="1:17" ht="14.5" customHeight="1" thickBot="1">
      <c r="A69" s="4"/>
      <c r="B69" s="8"/>
      <c r="C69" s="259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1"/>
      <c r="O69" s="10"/>
      <c r="P69" s="4"/>
    </row>
    <row r="70" spans="1:17">
      <c r="A70" s="4"/>
      <c r="B70" s="8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10"/>
      <c r="P70" s="4"/>
    </row>
    <row r="71" spans="1:17">
      <c r="A71" s="4"/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  <c r="P71" s="4"/>
    </row>
    <row r="72" spans="1:17" ht="17.25" customHeight="1" thickBot="1">
      <c r="A72" s="4"/>
      <c r="B72" s="8"/>
      <c r="C72" s="35" t="s">
        <v>175</v>
      </c>
      <c r="D72" s="9"/>
      <c r="E72" s="34"/>
      <c r="F72" s="12"/>
      <c r="G72" s="34"/>
      <c r="H72" s="34"/>
      <c r="I72" s="34"/>
      <c r="J72" s="12"/>
      <c r="K72" s="34"/>
      <c r="L72" s="33"/>
      <c r="M72" s="33"/>
      <c r="N72" s="33"/>
      <c r="O72" s="10"/>
      <c r="P72" s="4"/>
    </row>
    <row r="73" spans="1:17" ht="4.5" customHeight="1" thickBot="1">
      <c r="A73" s="4"/>
      <c r="B73" s="8"/>
      <c r="C73" s="9"/>
      <c r="D73" s="9"/>
      <c r="E73" s="9"/>
      <c r="F73" s="9"/>
      <c r="G73" s="9"/>
      <c r="H73" s="9"/>
      <c r="I73" s="9"/>
      <c r="J73" s="30"/>
      <c r="K73" s="9"/>
      <c r="L73" s="9"/>
      <c r="M73" s="9"/>
      <c r="N73" s="9"/>
      <c r="O73" s="10"/>
      <c r="P73" s="4"/>
    </row>
    <row r="74" spans="1:17" ht="14.5" customHeight="1">
      <c r="A74" s="4"/>
      <c r="B74" s="8"/>
      <c r="C74" s="253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5"/>
      <c r="O74" s="10"/>
      <c r="P74" s="4"/>
    </row>
    <row r="75" spans="1:17" ht="14.5" customHeight="1">
      <c r="A75" s="4"/>
      <c r="B75" s="8"/>
      <c r="C75" s="256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8"/>
      <c r="O75" s="10"/>
      <c r="P75" s="4"/>
    </row>
    <row r="76" spans="1:17" ht="14.5" customHeight="1">
      <c r="A76" s="4"/>
      <c r="B76" s="8"/>
      <c r="C76" s="256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8"/>
      <c r="O76" s="10"/>
      <c r="P76" s="4"/>
      <c r="Q76" s="62"/>
    </row>
    <row r="77" spans="1:17" ht="14.5" customHeight="1" thickBot="1">
      <c r="A77" s="4"/>
      <c r="B77" s="8"/>
      <c r="C77" s="259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1"/>
      <c r="O77" s="10"/>
      <c r="P77" s="4"/>
    </row>
    <row r="78" spans="1:17" ht="18.5" customHeight="1">
      <c r="A78" s="4"/>
      <c r="B78" s="8"/>
      <c r="C78" s="15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10"/>
      <c r="P78" s="4"/>
    </row>
    <row r="79" spans="1:17" ht="13.5" thickBot="1">
      <c r="A79" s="10"/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8"/>
      <c r="P79" s="4"/>
    </row>
    <row r="80" spans="1:17" ht="13.5" thickTop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4"/>
    </row>
    <row r="81" spans="1:16" ht="28">
      <c r="A81" s="9"/>
      <c r="B81" s="74" t="s">
        <v>187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4"/>
    </row>
    <row r="82" spans="1:1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4"/>
    </row>
    <row r="83" spans="1:16" ht="13.5" thickBot="1">
      <c r="A83" s="9"/>
      <c r="B83" s="9" t="s">
        <v>59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4"/>
    </row>
    <row r="84" spans="1:16" ht="16.5">
      <c r="A84" s="9"/>
      <c r="B84" s="230" t="s">
        <v>12</v>
      </c>
      <c r="C84" s="231"/>
      <c r="D84" s="231"/>
      <c r="E84" s="231"/>
      <c r="F84" s="75" t="s">
        <v>9</v>
      </c>
      <c r="G84" s="231" t="s">
        <v>60</v>
      </c>
      <c r="H84" s="231"/>
      <c r="I84" s="231" t="s">
        <v>11</v>
      </c>
      <c r="J84" s="231"/>
      <c r="K84" s="231"/>
      <c r="L84" s="231" t="s">
        <v>61</v>
      </c>
      <c r="M84" s="231"/>
      <c r="N84" s="231" t="s">
        <v>62</v>
      </c>
      <c r="O84" s="232"/>
      <c r="P84" s="4"/>
    </row>
    <row r="85" spans="1:16" ht="13" customHeight="1">
      <c r="A85" s="4"/>
      <c r="B85" s="263"/>
      <c r="C85" s="220"/>
      <c r="D85" s="220"/>
      <c r="E85" s="220"/>
      <c r="F85" s="264"/>
      <c r="G85" s="220"/>
      <c r="H85" s="220"/>
      <c r="I85" s="220"/>
      <c r="J85" s="220"/>
      <c r="K85" s="220"/>
      <c r="L85" s="266"/>
      <c r="M85" s="267"/>
      <c r="N85" s="262"/>
      <c r="O85" s="226"/>
      <c r="P85" s="4"/>
    </row>
    <row r="86" spans="1:16" ht="13.5" customHeight="1" thickBot="1">
      <c r="A86" s="4"/>
      <c r="B86" s="221"/>
      <c r="C86" s="222"/>
      <c r="D86" s="222"/>
      <c r="E86" s="222"/>
      <c r="F86" s="265"/>
      <c r="G86" s="222"/>
      <c r="H86" s="222"/>
      <c r="I86" s="222"/>
      <c r="J86" s="222"/>
      <c r="K86" s="222"/>
      <c r="L86" s="268"/>
      <c r="M86" s="268"/>
      <c r="N86" s="222"/>
      <c r="O86" s="227"/>
      <c r="P86" s="4"/>
    </row>
    <row r="87" spans="1:16" ht="16.5">
      <c r="A87" s="4"/>
      <c r="B87" s="26" t="s">
        <v>63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1:16">
      <c r="E90" s="1" t="s">
        <v>64</v>
      </c>
      <c r="F90" s="1">
        <f>F42</f>
        <v>0</v>
      </c>
      <c r="G90" s="1" t="s">
        <v>2</v>
      </c>
      <c r="H90" s="1">
        <f>SUM(H42)</f>
        <v>0</v>
      </c>
      <c r="I90" s="1" t="s">
        <v>8</v>
      </c>
      <c r="K90" s="1">
        <f>ROUNDDOWN(F90+H90/7.75,0)</f>
        <v>0</v>
      </c>
    </row>
    <row r="91" spans="1:16">
      <c r="A91" s="4"/>
      <c r="B91" s="4"/>
      <c r="C91" s="4"/>
      <c r="D91" s="4"/>
      <c r="E91" s="4" t="s">
        <v>65</v>
      </c>
      <c r="F91" s="1">
        <f>F44</f>
        <v>0</v>
      </c>
      <c r="G91" s="1" t="s">
        <v>2</v>
      </c>
      <c r="H91" s="1">
        <f>H44</f>
        <v>0</v>
      </c>
      <c r="I91" s="1" t="s">
        <v>8</v>
      </c>
      <c r="K91" s="1">
        <f>ROUNDDOWN(F91+H91/7.75,0)</f>
        <v>0</v>
      </c>
      <c r="L91" s="4"/>
      <c r="M91" s="4"/>
      <c r="N91" s="4"/>
      <c r="O91" s="4"/>
      <c r="P91" s="4"/>
    </row>
  </sheetData>
  <sheetProtection selectLockedCells="1"/>
  <mergeCells count="43">
    <mergeCell ref="N85:O86"/>
    <mergeCell ref="C66:N69"/>
    <mergeCell ref="B84:E84"/>
    <mergeCell ref="G84:H84"/>
    <mergeCell ref="I84:K84"/>
    <mergeCell ref="L84:M84"/>
    <mergeCell ref="N84:O84"/>
    <mergeCell ref="B85:E86"/>
    <mergeCell ref="F85:F86"/>
    <mergeCell ref="G85:H86"/>
    <mergeCell ref="I85:K86"/>
    <mergeCell ref="L85:M86"/>
    <mergeCell ref="C74:N77"/>
    <mergeCell ref="K63:L63"/>
    <mergeCell ref="M63:N63"/>
    <mergeCell ref="C16:E16"/>
    <mergeCell ref="C18:E18"/>
    <mergeCell ref="K24:M24"/>
    <mergeCell ref="K26:M26"/>
    <mergeCell ref="E29:G29"/>
    <mergeCell ref="K31:M31"/>
    <mergeCell ref="E34:G34"/>
    <mergeCell ref="K34:M34"/>
    <mergeCell ref="E35:G35"/>
    <mergeCell ref="K35:M35"/>
    <mergeCell ref="C51:N54"/>
    <mergeCell ref="C12:F12"/>
    <mergeCell ref="H12:I12"/>
    <mergeCell ref="J12:L12"/>
    <mergeCell ref="C13:F14"/>
    <mergeCell ref="G13:G14"/>
    <mergeCell ref="H13:I14"/>
    <mergeCell ref="J13:L14"/>
    <mergeCell ref="L6:N6"/>
    <mergeCell ref="C8:F8"/>
    <mergeCell ref="H8:I8"/>
    <mergeCell ref="J8:L8"/>
    <mergeCell ref="M8:N8"/>
    <mergeCell ref="C9:F10"/>
    <mergeCell ref="G9:G10"/>
    <mergeCell ref="H9:I10"/>
    <mergeCell ref="J9:L10"/>
    <mergeCell ref="M9:N10"/>
  </mergeCells>
  <phoneticPr fontId="7"/>
  <dataValidations disablePrompts="1" count="2">
    <dataValidation type="whole" allowBlank="1" showInputMessage="1" showErrorMessage="1" sqref="G16 G18" xr:uid="{00000000-0002-0000-0100-000000000000}">
      <formula1>1900</formula1>
      <formula2>2100</formula2>
    </dataValidation>
    <dataValidation type="list" allowBlank="1" showInputMessage="1" showErrorMessage="1" sqref="N85:O86" xr:uid="{00000000-0002-0000-0100-000001000000}">
      <formula1>"修正あり,修正なし"</formula1>
    </dataValidation>
  </dataValidations>
  <printOptions horizontalCentered="1" verticalCentered="1"/>
  <pageMargins left="0" right="0" top="0" bottom="0" header="0" footer="0"/>
  <pageSetup paperSize="9" scale="65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P274"/>
  <sheetViews>
    <sheetView view="pageBreakPreview" zoomScaleNormal="100" zoomScaleSheetLayoutView="100" workbookViewId="0">
      <selection activeCell="T16" sqref="T16"/>
    </sheetView>
  </sheetViews>
  <sheetFormatPr defaultColWidth="9" defaultRowHeight="13"/>
  <cols>
    <col min="1" max="1" width="10.08984375" style="76" customWidth="1"/>
    <col min="2" max="2" width="5.36328125" style="76" customWidth="1"/>
    <col min="3" max="3" width="19" style="76" customWidth="1"/>
    <col min="4" max="4" width="5.26953125" style="76" customWidth="1"/>
    <col min="5" max="5" width="5.26953125" style="76" bestFit="1" customWidth="1"/>
    <col min="6" max="6" width="10.08984375" style="76" customWidth="1"/>
    <col min="7" max="7" width="5.453125" style="76" customWidth="1"/>
    <col min="8" max="8" width="19" style="76" customWidth="1"/>
    <col min="9" max="10" width="5.26953125" style="76" customWidth="1"/>
    <col min="11" max="11" width="9" style="76" hidden="1" customWidth="1"/>
    <col min="12" max="12" width="18.08984375" style="76" hidden="1" customWidth="1"/>
    <col min="13" max="13" width="8.36328125" style="76" hidden="1" customWidth="1"/>
    <col min="14" max="14" width="17.7265625" style="77" hidden="1" customWidth="1"/>
    <col min="15" max="16" width="8.7265625" style="76" hidden="1" customWidth="1"/>
    <col min="17" max="17" width="21.6328125" style="76" customWidth="1"/>
    <col min="18" max="16384" width="9" style="76"/>
  </cols>
  <sheetData>
    <row r="1" spans="1:16" ht="17.5">
      <c r="A1" s="277" t="s">
        <v>66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6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6">
      <c r="A3" s="278" t="s">
        <v>67</v>
      </c>
      <c r="B3" s="278"/>
      <c r="C3" s="110" t="e">
        <f>EDATE(C4,-1)</f>
        <v>#VALUE!</v>
      </c>
      <c r="D3" s="79"/>
      <c r="E3" s="80"/>
      <c r="H3" s="81"/>
      <c r="I3" s="81"/>
      <c r="J3" s="81"/>
    </row>
    <row r="4" spans="1:16">
      <c r="A4" s="279" t="s">
        <v>68</v>
      </c>
      <c r="B4" s="278"/>
      <c r="C4" s="110" t="e">
        <f>+入力用シート!Q11</f>
        <v>#VALUE!</v>
      </c>
      <c r="D4" s="79"/>
      <c r="E4" s="80"/>
      <c r="H4" s="82"/>
      <c r="I4" s="82"/>
      <c r="J4" s="82"/>
    </row>
    <row r="5" spans="1:16">
      <c r="A5" s="279" t="s">
        <v>69</v>
      </c>
      <c r="B5" s="278"/>
      <c r="C5" s="110" t="e">
        <f>EDATE(C4,12)</f>
        <v>#VALUE!</v>
      </c>
      <c r="D5" s="79"/>
      <c r="E5" s="80"/>
      <c r="H5" s="81"/>
      <c r="I5" s="81"/>
      <c r="J5" s="81"/>
    </row>
    <row r="6" spans="1:16">
      <c r="A6" s="81"/>
      <c r="B6" s="81"/>
      <c r="C6" s="80"/>
      <c r="D6" s="80"/>
      <c r="E6" s="80"/>
      <c r="H6" s="81"/>
      <c r="I6" s="81"/>
      <c r="J6" s="81"/>
    </row>
    <row r="7" spans="1:16">
      <c r="A7" s="76" t="s">
        <v>70</v>
      </c>
      <c r="F7" s="76" t="s">
        <v>71</v>
      </c>
    </row>
    <row r="8" spans="1:16">
      <c r="A8" s="272" t="s">
        <v>72</v>
      </c>
      <c r="B8" s="273"/>
      <c r="C8" s="276" t="s">
        <v>73</v>
      </c>
      <c r="D8" s="276"/>
      <c r="E8" s="276"/>
      <c r="F8" s="272" t="s">
        <v>72</v>
      </c>
      <c r="G8" s="273"/>
      <c r="H8" s="276" t="s">
        <v>73</v>
      </c>
      <c r="I8" s="276"/>
      <c r="J8" s="276"/>
    </row>
    <row r="9" spans="1:16">
      <c r="A9" s="274"/>
      <c r="B9" s="275"/>
      <c r="C9" s="83" t="s">
        <v>74</v>
      </c>
      <c r="D9" s="84" t="s">
        <v>75</v>
      </c>
      <c r="E9" s="85" t="s">
        <v>76</v>
      </c>
      <c r="F9" s="274"/>
      <c r="G9" s="275"/>
      <c r="H9" s="83" t="s">
        <v>74</v>
      </c>
      <c r="I9" s="84" t="s">
        <v>75</v>
      </c>
      <c r="J9" s="85" t="s">
        <v>76</v>
      </c>
    </row>
    <row r="10" spans="1:16" ht="16.5" customHeight="1">
      <c r="A10" s="86" t="e">
        <f>C3</f>
        <v>#VALUE!</v>
      </c>
      <c r="B10" s="87" t="e">
        <f>A10</f>
        <v>#VALUE!</v>
      </c>
      <c r="C10" s="88"/>
      <c r="D10" s="89"/>
      <c r="E10" s="90"/>
      <c r="F10" s="91" t="e">
        <f>C4</f>
        <v>#VALUE!</v>
      </c>
      <c r="G10" s="92" t="e">
        <f>F10</f>
        <v>#VALUE!</v>
      </c>
      <c r="H10" s="93"/>
      <c r="I10" s="94"/>
      <c r="J10" s="95"/>
      <c r="K10" s="76">
        <v>1</v>
      </c>
      <c r="L10" s="96" t="e">
        <f t="shared" ref="L10:P40" si="0">A10</f>
        <v>#VALUE!</v>
      </c>
      <c r="M10" s="97" t="e">
        <f t="shared" si="0"/>
        <v>#VALUE!</v>
      </c>
      <c r="N10" s="77">
        <f t="shared" si="0"/>
        <v>0</v>
      </c>
      <c r="O10" s="77">
        <f t="shared" si="0"/>
        <v>0</v>
      </c>
      <c r="P10" s="77">
        <f t="shared" si="0"/>
        <v>0</v>
      </c>
    </row>
    <row r="11" spans="1:16" ht="16.5" customHeight="1">
      <c r="A11" s="86" t="e">
        <f>IF($C$4&lt;=A10+1," ",A10+1)</f>
        <v>#VALUE!</v>
      </c>
      <c r="B11" s="87" t="e">
        <f>A11</f>
        <v>#VALUE!</v>
      </c>
      <c r="C11" s="88"/>
      <c r="D11" s="89"/>
      <c r="E11" s="90"/>
      <c r="F11" s="86" t="e">
        <f>IF($C$5&lt;F10+1," ",F10+1)</f>
        <v>#VALUE!</v>
      </c>
      <c r="G11" s="87" t="e">
        <f t="shared" ref="G11:G40" si="1">F11</f>
        <v>#VALUE!</v>
      </c>
      <c r="H11" s="88"/>
      <c r="I11" s="89"/>
      <c r="J11" s="90"/>
      <c r="K11" s="76">
        <v>2</v>
      </c>
      <c r="L11" s="96" t="e">
        <f t="shared" si="0"/>
        <v>#VALUE!</v>
      </c>
      <c r="M11" s="97" t="e">
        <f t="shared" si="0"/>
        <v>#VALUE!</v>
      </c>
      <c r="N11" s="77">
        <f t="shared" si="0"/>
        <v>0</v>
      </c>
      <c r="O11" s="77">
        <f t="shared" si="0"/>
        <v>0</v>
      </c>
      <c r="P11" s="77">
        <f t="shared" si="0"/>
        <v>0</v>
      </c>
    </row>
    <row r="12" spans="1:16" ht="16.5" customHeight="1">
      <c r="A12" s="86" t="e">
        <f t="shared" ref="A12:A40" si="2">IF($C$4&lt;=A11+1," ",A11+1)</f>
        <v>#VALUE!</v>
      </c>
      <c r="B12" s="87" t="e">
        <f t="shared" ref="B12:B40" si="3">A12</f>
        <v>#VALUE!</v>
      </c>
      <c r="C12" s="88"/>
      <c r="D12" s="89"/>
      <c r="E12" s="90"/>
      <c r="F12" s="86" t="e">
        <f t="shared" ref="F12:F40" si="4">IF($C$5&lt;F11+1," ",F11+1)</f>
        <v>#VALUE!</v>
      </c>
      <c r="G12" s="87" t="e">
        <f t="shared" si="1"/>
        <v>#VALUE!</v>
      </c>
      <c r="H12" s="88"/>
      <c r="I12" s="89"/>
      <c r="J12" s="90"/>
      <c r="K12" s="76">
        <v>3</v>
      </c>
      <c r="L12" s="96" t="e">
        <f t="shared" si="0"/>
        <v>#VALUE!</v>
      </c>
      <c r="M12" s="97" t="e">
        <f t="shared" si="0"/>
        <v>#VALUE!</v>
      </c>
      <c r="N12" s="77">
        <f t="shared" si="0"/>
        <v>0</v>
      </c>
      <c r="O12" s="77">
        <f t="shared" si="0"/>
        <v>0</v>
      </c>
      <c r="P12" s="77">
        <f t="shared" si="0"/>
        <v>0</v>
      </c>
    </row>
    <row r="13" spans="1:16" ht="16.5" customHeight="1">
      <c r="A13" s="86" t="e">
        <f t="shared" si="2"/>
        <v>#VALUE!</v>
      </c>
      <c r="B13" s="87" t="e">
        <f t="shared" si="3"/>
        <v>#VALUE!</v>
      </c>
      <c r="C13" s="88"/>
      <c r="D13" s="89"/>
      <c r="E13" s="90"/>
      <c r="F13" s="86" t="e">
        <f t="shared" si="4"/>
        <v>#VALUE!</v>
      </c>
      <c r="G13" s="87" t="e">
        <f t="shared" si="1"/>
        <v>#VALUE!</v>
      </c>
      <c r="H13" s="88"/>
      <c r="I13" s="89"/>
      <c r="J13" s="90"/>
      <c r="K13" s="76">
        <v>4</v>
      </c>
      <c r="L13" s="96" t="e">
        <f t="shared" si="0"/>
        <v>#VALUE!</v>
      </c>
      <c r="M13" s="97" t="e">
        <f t="shared" si="0"/>
        <v>#VALUE!</v>
      </c>
      <c r="N13" s="77">
        <f t="shared" si="0"/>
        <v>0</v>
      </c>
      <c r="O13" s="77">
        <f t="shared" si="0"/>
        <v>0</v>
      </c>
      <c r="P13" s="77">
        <f t="shared" si="0"/>
        <v>0</v>
      </c>
    </row>
    <row r="14" spans="1:16" ht="16.5" customHeight="1">
      <c r="A14" s="86" t="e">
        <f t="shared" si="2"/>
        <v>#VALUE!</v>
      </c>
      <c r="B14" s="87" t="e">
        <f t="shared" si="3"/>
        <v>#VALUE!</v>
      </c>
      <c r="C14" s="88"/>
      <c r="D14" s="89"/>
      <c r="E14" s="90"/>
      <c r="F14" s="86" t="e">
        <f t="shared" si="4"/>
        <v>#VALUE!</v>
      </c>
      <c r="G14" s="87" t="e">
        <f t="shared" si="1"/>
        <v>#VALUE!</v>
      </c>
      <c r="H14" s="88"/>
      <c r="I14" s="89"/>
      <c r="J14" s="90"/>
      <c r="K14" s="76">
        <v>5</v>
      </c>
      <c r="L14" s="96" t="e">
        <f t="shared" si="0"/>
        <v>#VALUE!</v>
      </c>
      <c r="M14" s="97" t="e">
        <f t="shared" si="0"/>
        <v>#VALUE!</v>
      </c>
      <c r="N14" s="77">
        <f t="shared" si="0"/>
        <v>0</v>
      </c>
      <c r="O14" s="77">
        <f t="shared" si="0"/>
        <v>0</v>
      </c>
      <c r="P14" s="77">
        <f t="shared" si="0"/>
        <v>0</v>
      </c>
    </row>
    <row r="15" spans="1:16" ht="16.5" customHeight="1">
      <c r="A15" s="86" t="e">
        <f t="shared" si="2"/>
        <v>#VALUE!</v>
      </c>
      <c r="B15" s="87" t="e">
        <f t="shared" si="3"/>
        <v>#VALUE!</v>
      </c>
      <c r="C15" s="88"/>
      <c r="D15" s="89"/>
      <c r="E15" s="90"/>
      <c r="F15" s="86" t="e">
        <f t="shared" si="4"/>
        <v>#VALUE!</v>
      </c>
      <c r="G15" s="87" t="e">
        <f t="shared" si="1"/>
        <v>#VALUE!</v>
      </c>
      <c r="H15" s="88"/>
      <c r="I15" s="89"/>
      <c r="J15" s="90"/>
      <c r="K15" s="76">
        <v>6</v>
      </c>
      <c r="L15" s="96" t="e">
        <f t="shared" si="0"/>
        <v>#VALUE!</v>
      </c>
      <c r="M15" s="97" t="e">
        <f t="shared" si="0"/>
        <v>#VALUE!</v>
      </c>
      <c r="N15" s="77">
        <f t="shared" si="0"/>
        <v>0</v>
      </c>
      <c r="O15" s="77">
        <f t="shared" si="0"/>
        <v>0</v>
      </c>
      <c r="P15" s="77">
        <f t="shared" si="0"/>
        <v>0</v>
      </c>
    </row>
    <row r="16" spans="1:16" ht="16.5" customHeight="1">
      <c r="A16" s="86" t="e">
        <f t="shared" si="2"/>
        <v>#VALUE!</v>
      </c>
      <c r="B16" s="87" t="e">
        <f t="shared" si="3"/>
        <v>#VALUE!</v>
      </c>
      <c r="C16" s="88"/>
      <c r="D16" s="89"/>
      <c r="E16" s="90"/>
      <c r="F16" s="86" t="e">
        <f t="shared" si="4"/>
        <v>#VALUE!</v>
      </c>
      <c r="G16" s="87" t="e">
        <f t="shared" si="1"/>
        <v>#VALUE!</v>
      </c>
      <c r="H16" s="88"/>
      <c r="I16" s="89"/>
      <c r="J16" s="90"/>
      <c r="K16" s="76">
        <v>7</v>
      </c>
      <c r="L16" s="96" t="e">
        <f t="shared" si="0"/>
        <v>#VALUE!</v>
      </c>
      <c r="M16" s="97" t="e">
        <f t="shared" si="0"/>
        <v>#VALUE!</v>
      </c>
      <c r="N16" s="77">
        <f t="shared" si="0"/>
        <v>0</v>
      </c>
      <c r="O16" s="77">
        <f t="shared" si="0"/>
        <v>0</v>
      </c>
      <c r="P16" s="77">
        <f t="shared" si="0"/>
        <v>0</v>
      </c>
    </row>
    <row r="17" spans="1:16" ht="16.5" customHeight="1">
      <c r="A17" s="86" t="e">
        <f t="shared" si="2"/>
        <v>#VALUE!</v>
      </c>
      <c r="B17" s="87" t="e">
        <f t="shared" si="3"/>
        <v>#VALUE!</v>
      </c>
      <c r="C17" s="88"/>
      <c r="D17" s="89"/>
      <c r="E17" s="90"/>
      <c r="F17" s="86" t="e">
        <f t="shared" si="4"/>
        <v>#VALUE!</v>
      </c>
      <c r="G17" s="87" t="e">
        <f t="shared" si="1"/>
        <v>#VALUE!</v>
      </c>
      <c r="H17" s="88"/>
      <c r="I17" s="89"/>
      <c r="J17" s="90"/>
      <c r="K17" s="76">
        <v>8</v>
      </c>
      <c r="L17" s="96" t="e">
        <f t="shared" si="0"/>
        <v>#VALUE!</v>
      </c>
      <c r="M17" s="97" t="e">
        <f t="shared" si="0"/>
        <v>#VALUE!</v>
      </c>
      <c r="N17" s="77">
        <f t="shared" si="0"/>
        <v>0</v>
      </c>
      <c r="O17" s="77">
        <f t="shared" si="0"/>
        <v>0</v>
      </c>
      <c r="P17" s="77">
        <f t="shared" si="0"/>
        <v>0</v>
      </c>
    </row>
    <row r="18" spans="1:16" ht="16.5" customHeight="1">
      <c r="A18" s="86" t="e">
        <f t="shared" si="2"/>
        <v>#VALUE!</v>
      </c>
      <c r="B18" s="87" t="e">
        <f t="shared" si="3"/>
        <v>#VALUE!</v>
      </c>
      <c r="C18" s="88"/>
      <c r="D18" s="89"/>
      <c r="E18" s="90"/>
      <c r="F18" s="86" t="e">
        <f t="shared" si="4"/>
        <v>#VALUE!</v>
      </c>
      <c r="G18" s="87" t="e">
        <f t="shared" si="1"/>
        <v>#VALUE!</v>
      </c>
      <c r="H18" s="88"/>
      <c r="I18" s="89"/>
      <c r="J18" s="90"/>
      <c r="K18" s="76">
        <v>9</v>
      </c>
      <c r="L18" s="96" t="e">
        <f t="shared" si="0"/>
        <v>#VALUE!</v>
      </c>
      <c r="M18" s="97" t="e">
        <f t="shared" si="0"/>
        <v>#VALUE!</v>
      </c>
      <c r="N18" s="77">
        <f t="shared" si="0"/>
        <v>0</v>
      </c>
      <c r="O18" s="77">
        <f t="shared" si="0"/>
        <v>0</v>
      </c>
      <c r="P18" s="77">
        <f t="shared" si="0"/>
        <v>0</v>
      </c>
    </row>
    <row r="19" spans="1:16" ht="16.5" customHeight="1">
      <c r="A19" s="86" t="e">
        <f t="shared" si="2"/>
        <v>#VALUE!</v>
      </c>
      <c r="B19" s="87" t="e">
        <f t="shared" si="3"/>
        <v>#VALUE!</v>
      </c>
      <c r="C19" s="88"/>
      <c r="D19" s="89"/>
      <c r="E19" s="90"/>
      <c r="F19" s="86" t="e">
        <f t="shared" si="4"/>
        <v>#VALUE!</v>
      </c>
      <c r="G19" s="87" t="e">
        <f t="shared" si="1"/>
        <v>#VALUE!</v>
      </c>
      <c r="H19" s="88"/>
      <c r="I19" s="89"/>
      <c r="J19" s="90"/>
      <c r="K19" s="76">
        <v>10</v>
      </c>
      <c r="L19" s="96" t="e">
        <f t="shared" si="0"/>
        <v>#VALUE!</v>
      </c>
      <c r="M19" s="97" t="e">
        <f t="shared" si="0"/>
        <v>#VALUE!</v>
      </c>
      <c r="N19" s="77">
        <f t="shared" si="0"/>
        <v>0</v>
      </c>
      <c r="O19" s="77">
        <f t="shared" si="0"/>
        <v>0</v>
      </c>
      <c r="P19" s="77">
        <f t="shared" si="0"/>
        <v>0</v>
      </c>
    </row>
    <row r="20" spans="1:16" ht="16.5" customHeight="1">
      <c r="A20" s="86" t="e">
        <f t="shared" si="2"/>
        <v>#VALUE!</v>
      </c>
      <c r="B20" s="87" t="e">
        <f t="shared" si="3"/>
        <v>#VALUE!</v>
      </c>
      <c r="C20" s="88"/>
      <c r="D20" s="89"/>
      <c r="E20" s="90"/>
      <c r="F20" s="86" t="e">
        <f t="shared" si="4"/>
        <v>#VALUE!</v>
      </c>
      <c r="G20" s="87" t="e">
        <f t="shared" si="1"/>
        <v>#VALUE!</v>
      </c>
      <c r="H20" s="88"/>
      <c r="I20" s="89"/>
      <c r="J20" s="90"/>
      <c r="K20" s="76">
        <v>11</v>
      </c>
      <c r="L20" s="96" t="e">
        <f t="shared" si="0"/>
        <v>#VALUE!</v>
      </c>
      <c r="M20" s="97" t="e">
        <f t="shared" si="0"/>
        <v>#VALUE!</v>
      </c>
      <c r="N20" s="77">
        <f t="shared" si="0"/>
        <v>0</v>
      </c>
      <c r="O20" s="77">
        <f t="shared" si="0"/>
        <v>0</v>
      </c>
      <c r="P20" s="77">
        <f t="shared" si="0"/>
        <v>0</v>
      </c>
    </row>
    <row r="21" spans="1:16" ht="16.5" customHeight="1">
      <c r="A21" s="86" t="e">
        <f t="shared" si="2"/>
        <v>#VALUE!</v>
      </c>
      <c r="B21" s="87" t="e">
        <f t="shared" si="3"/>
        <v>#VALUE!</v>
      </c>
      <c r="C21" s="88"/>
      <c r="D21" s="89"/>
      <c r="E21" s="90"/>
      <c r="F21" s="86" t="e">
        <f t="shared" si="4"/>
        <v>#VALUE!</v>
      </c>
      <c r="G21" s="87" t="e">
        <f t="shared" si="1"/>
        <v>#VALUE!</v>
      </c>
      <c r="H21" s="88"/>
      <c r="I21" s="89"/>
      <c r="J21" s="90"/>
      <c r="K21" s="76">
        <v>12</v>
      </c>
      <c r="L21" s="96" t="e">
        <f t="shared" si="0"/>
        <v>#VALUE!</v>
      </c>
      <c r="M21" s="97" t="e">
        <f t="shared" si="0"/>
        <v>#VALUE!</v>
      </c>
      <c r="N21" s="77">
        <f t="shared" si="0"/>
        <v>0</v>
      </c>
      <c r="O21" s="77">
        <f t="shared" si="0"/>
        <v>0</v>
      </c>
      <c r="P21" s="77">
        <f t="shared" si="0"/>
        <v>0</v>
      </c>
    </row>
    <row r="22" spans="1:16" ht="16.5" customHeight="1">
      <c r="A22" s="86" t="e">
        <f t="shared" si="2"/>
        <v>#VALUE!</v>
      </c>
      <c r="B22" s="87" t="e">
        <f t="shared" si="3"/>
        <v>#VALUE!</v>
      </c>
      <c r="C22" s="88"/>
      <c r="D22" s="89"/>
      <c r="E22" s="90"/>
      <c r="F22" s="86" t="e">
        <f t="shared" si="4"/>
        <v>#VALUE!</v>
      </c>
      <c r="G22" s="87" t="e">
        <f t="shared" si="1"/>
        <v>#VALUE!</v>
      </c>
      <c r="H22" s="88"/>
      <c r="I22" s="89"/>
      <c r="J22" s="90"/>
      <c r="K22" s="76">
        <v>13</v>
      </c>
      <c r="L22" s="96" t="e">
        <f t="shared" si="0"/>
        <v>#VALUE!</v>
      </c>
      <c r="M22" s="97" t="e">
        <f t="shared" si="0"/>
        <v>#VALUE!</v>
      </c>
      <c r="N22" s="77">
        <f t="shared" si="0"/>
        <v>0</v>
      </c>
      <c r="O22" s="77">
        <f t="shared" si="0"/>
        <v>0</v>
      </c>
      <c r="P22" s="77">
        <f t="shared" si="0"/>
        <v>0</v>
      </c>
    </row>
    <row r="23" spans="1:16" ht="16.5" customHeight="1">
      <c r="A23" s="86" t="e">
        <f t="shared" si="2"/>
        <v>#VALUE!</v>
      </c>
      <c r="B23" s="87" t="e">
        <f t="shared" si="3"/>
        <v>#VALUE!</v>
      </c>
      <c r="C23" s="88"/>
      <c r="D23" s="89"/>
      <c r="E23" s="90"/>
      <c r="F23" s="86" t="e">
        <f t="shared" si="4"/>
        <v>#VALUE!</v>
      </c>
      <c r="G23" s="87" t="e">
        <f t="shared" si="1"/>
        <v>#VALUE!</v>
      </c>
      <c r="H23" s="88"/>
      <c r="I23" s="89"/>
      <c r="J23" s="90"/>
      <c r="K23" s="76">
        <v>14</v>
      </c>
      <c r="L23" s="96" t="e">
        <f t="shared" si="0"/>
        <v>#VALUE!</v>
      </c>
      <c r="M23" s="97" t="e">
        <f t="shared" si="0"/>
        <v>#VALUE!</v>
      </c>
      <c r="N23" s="77">
        <f t="shared" si="0"/>
        <v>0</v>
      </c>
      <c r="O23" s="77">
        <f t="shared" si="0"/>
        <v>0</v>
      </c>
      <c r="P23" s="77">
        <f t="shared" si="0"/>
        <v>0</v>
      </c>
    </row>
    <row r="24" spans="1:16" ht="16.5" customHeight="1">
      <c r="A24" s="86" t="e">
        <f t="shared" si="2"/>
        <v>#VALUE!</v>
      </c>
      <c r="B24" s="87" t="e">
        <f t="shared" si="3"/>
        <v>#VALUE!</v>
      </c>
      <c r="C24" s="88"/>
      <c r="D24" s="89"/>
      <c r="E24" s="90"/>
      <c r="F24" s="86" t="e">
        <f t="shared" si="4"/>
        <v>#VALUE!</v>
      </c>
      <c r="G24" s="87" t="e">
        <f t="shared" si="1"/>
        <v>#VALUE!</v>
      </c>
      <c r="H24" s="88"/>
      <c r="I24" s="89"/>
      <c r="J24" s="90"/>
      <c r="K24" s="76">
        <v>15</v>
      </c>
      <c r="L24" s="96" t="e">
        <f t="shared" si="0"/>
        <v>#VALUE!</v>
      </c>
      <c r="M24" s="97" t="e">
        <f t="shared" si="0"/>
        <v>#VALUE!</v>
      </c>
      <c r="N24" s="77">
        <f t="shared" si="0"/>
        <v>0</v>
      </c>
      <c r="O24" s="77">
        <f t="shared" si="0"/>
        <v>0</v>
      </c>
      <c r="P24" s="77">
        <f t="shared" si="0"/>
        <v>0</v>
      </c>
    </row>
    <row r="25" spans="1:16" ht="16.5" customHeight="1">
      <c r="A25" s="86" t="e">
        <f t="shared" si="2"/>
        <v>#VALUE!</v>
      </c>
      <c r="B25" s="87" t="e">
        <f t="shared" si="3"/>
        <v>#VALUE!</v>
      </c>
      <c r="C25" s="88"/>
      <c r="D25" s="89"/>
      <c r="E25" s="90"/>
      <c r="F25" s="86" t="e">
        <f t="shared" si="4"/>
        <v>#VALUE!</v>
      </c>
      <c r="G25" s="87" t="e">
        <f t="shared" si="1"/>
        <v>#VALUE!</v>
      </c>
      <c r="H25" s="88"/>
      <c r="I25" s="89"/>
      <c r="J25" s="90"/>
      <c r="K25" s="76">
        <v>16</v>
      </c>
      <c r="L25" s="96" t="e">
        <f t="shared" si="0"/>
        <v>#VALUE!</v>
      </c>
      <c r="M25" s="97" t="e">
        <f t="shared" si="0"/>
        <v>#VALUE!</v>
      </c>
      <c r="N25" s="77">
        <f t="shared" si="0"/>
        <v>0</v>
      </c>
      <c r="O25" s="77">
        <f t="shared" si="0"/>
        <v>0</v>
      </c>
      <c r="P25" s="77">
        <f t="shared" si="0"/>
        <v>0</v>
      </c>
    </row>
    <row r="26" spans="1:16" ht="16.5" customHeight="1">
      <c r="A26" s="86" t="e">
        <f t="shared" si="2"/>
        <v>#VALUE!</v>
      </c>
      <c r="B26" s="87" t="e">
        <f t="shared" si="3"/>
        <v>#VALUE!</v>
      </c>
      <c r="C26" s="88"/>
      <c r="D26" s="89"/>
      <c r="E26" s="90"/>
      <c r="F26" s="86" t="e">
        <f t="shared" si="4"/>
        <v>#VALUE!</v>
      </c>
      <c r="G26" s="87" t="e">
        <f t="shared" si="1"/>
        <v>#VALUE!</v>
      </c>
      <c r="H26" s="88"/>
      <c r="I26" s="89"/>
      <c r="J26" s="90"/>
      <c r="K26" s="76">
        <v>17</v>
      </c>
      <c r="L26" s="96" t="e">
        <f t="shared" si="0"/>
        <v>#VALUE!</v>
      </c>
      <c r="M26" s="97" t="e">
        <f t="shared" si="0"/>
        <v>#VALUE!</v>
      </c>
      <c r="N26" s="77">
        <f t="shared" si="0"/>
        <v>0</v>
      </c>
      <c r="O26" s="77">
        <f t="shared" si="0"/>
        <v>0</v>
      </c>
      <c r="P26" s="77">
        <f t="shared" si="0"/>
        <v>0</v>
      </c>
    </row>
    <row r="27" spans="1:16" ht="16.5" customHeight="1">
      <c r="A27" s="86" t="e">
        <f t="shared" si="2"/>
        <v>#VALUE!</v>
      </c>
      <c r="B27" s="87" t="e">
        <f t="shared" si="3"/>
        <v>#VALUE!</v>
      </c>
      <c r="C27" s="88"/>
      <c r="D27" s="89"/>
      <c r="E27" s="90"/>
      <c r="F27" s="86" t="e">
        <f t="shared" si="4"/>
        <v>#VALUE!</v>
      </c>
      <c r="G27" s="87" t="e">
        <f t="shared" si="1"/>
        <v>#VALUE!</v>
      </c>
      <c r="H27" s="88"/>
      <c r="I27" s="89"/>
      <c r="J27" s="90"/>
      <c r="K27" s="76">
        <v>18</v>
      </c>
      <c r="L27" s="96" t="e">
        <f t="shared" si="0"/>
        <v>#VALUE!</v>
      </c>
      <c r="M27" s="97" t="e">
        <f t="shared" si="0"/>
        <v>#VALUE!</v>
      </c>
      <c r="N27" s="77">
        <f t="shared" si="0"/>
        <v>0</v>
      </c>
      <c r="O27" s="77">
        <f t="shared" si="0"/>
        <v>0</v>
      </c>
      <c r="P27" s="77">
        <f t="shared" si="0"/>
        <v>0</v>
      </c>
    </row>
    <row r="28" spans="1:16" ht="16.5" customHeight="1">
      <c r="A28" s="86" t="e">
        <f t="shared" si="2"/>
        <v>#VALUE!</v>
      </c>
      <c r="B28" s="87" t="e">
        <f t="shared" si="3"/>
        <v>#VALUE!</v>
      </c>
      <c r="C28" s="88"/>
      <c r="D28" s="89"/>
      <c r="E28" s="90"/>
      <c r="F28" s="86" t="e">
        <f t="shared" si="4"/>
        <v>#VALUE!</v>
      </c>
      <c r="G28" s="87" t="e">
        <f t="shared" si="1"/>
        <v>#VALUE!</v>
      </c>
      <c r="H28" s="88"/>
      <c r="I28" s="89"/>
      <c r="J28" s="90"/>
      <c r="K28" s="76">
        <v>19</v>
      </c>
      <c r="L28" s="96" t="e">
        <f t="shared" si="0"/>
        <v>#VALUE!</v>
      </c>
      <c r="M28" s="97" t="e">
        <f t="shared" si="0"/>
        <v>#VALUE!</v>
      </c>
      <c r="N28" s="77">
        <f t="shared" si="0"/>
        <v>0</v>
      </c>
      <c r="O28" s="77">
        <f t="shared" si="0"/>
        <v>0</v>
      </c>
      <c r="P28" s="77">
        <f t="shared" si="0"/>
        <v>0</v>
      </c>
    </row>
    <row r="29" spans="1:16" ht="16.5" customHeight="1">
      <c r="A29" s="86" t="e">
        <f t="shared" si="2"/>
        <v>#VALUE!</v>
      </c>
      <c r="B29" s="87" t="e">
        <f t="shared" si="3"/>
        <v>#VALUE!</v>
      </c>
      <c r="C29" s="88"/>
      <c r="D29" s="89"/>
      <c r="E29" s="90"/>
      <c r="F29" s="86" t="e">
        <f t="shared" si="4"/>
        <v>#VALUE!</v>
      </c>
      <c r="G29" s="87" t="e">
        <f t="shared" si="1"/>
        <v>#VALUE!</v>
      </c>
      <c r="H29" s="88"/>
      <c r="I29" s="89"/>
      <c r="J29" s="90"/>
      <c r="K29" s="76">
        <v>20</v>
      </c>
      <c r="L29" s="96" t="e">
        <f t="shared" si="0"/>
        <v>#VALUE!</v>
      </c>
      <c r="M29" s="97" t="e">
        <f t="shared" si="0"/>
        <v>#VALUE!</v>
      </c>
      <c r="N29" s="77">
        <f t="shared" si="0"/>
        <v>0</v>
      </c>
      <c r="O29" s="77">
        <f t="shared" si="0"/>
        <v>0</v>
      </c>
      <c r="P29" s="77">
        <f t="shared" si="0"/>
        <v>0</v>
      </c>
    </row>
    <row r="30" spans="1:16" ht="16.5" customHeight="1">
      <c r="A30" s="86" t="e">
        <f t="shared" si="2"/>
        <v>#VALUE!</v>
      </c>
      <c r="B30" s="87" t="e">
        <f t="shared" si="3"/>
        <v>#VALUE!</v>
      </c>
      <c r="C30" s="88"/>
      <c r="D30" s="89"/>
      <c r="E30" s="90"/>
      <c r="F30" s="86" t="e">
        <f t="shared" si="4"/>
        <v>#VALUE!</v>
      </c>
      <c r="G30" s="87" t="e">
        <f t="shared" si="1"/>
        <v>#VALUE!</v>
      </c>
      <c r="H30" s="88"/>
      <c r="I30" s="89"/>
      <c r="J30" s="90"/>
      <c r="K30" s="76">
        <v>21</v>
      </c>
      <c r="L30" s="96" t="e">
        <f t="shared" si="0"/>
        <v>#VALUE!</v>
      </c>
      <c r="M30" s="97" t="e">
        <f t="shared" si="0"/>
        <v>#VALUE!</v>
      </c>
      <c r="N30" s="77">
        <f t="shared" si="0"/>
        <v>0</v>
      </c>
      <c r="O30" s="77">
        <f t="shared" si="0"/>
        <v>0</v>
      </c>
      <c r="P30" s="77">
        <f t="shared" si="0"/>
        <v>0</v>
      </c>
    </row>
    <row r="31" spans="1:16" ht="16.5" customHeight="1">
      <c r="A31" s="86" t="e">
        <f t="shared" si="2"/>
        <v>#VALUE!</v>
      </c>
      <c r="B31" s="87" t="e">
        <f t="shared" si="3"/>
        <v>#VALUE!</v>
      </c>
      <c r="C31" s="88"/>
      <c r="D31" s="89"/>
      <c r="E31" s="90"/>
      <c r="F31" s="86" t="e">
        <f t="shared" si="4"/>
        <v>#VALUE!</v>
      </c>
      <c r="G31" s="87" t="e">
        <f t="shared" si="1"/>
        <v>#VALUE!</v>
      </c>
      <c r="H31" s="88"/>
      <c r="I31" s="89"/>
      <c r="J31" s="90"/>
      <c r="K31" s="76">
        <v>22</v>
      </c>
      <c r="L31" s="96" t="e">
        <f t="shared" si="0"/>
        <v>#VALUE!</v>
      </c>
      <c r="M31" s="97" t="e">
        <f t="shared" si="0"/>
        <v>#VALUE!</v>
      </c>
      <c r="N31" s="77">
        <f t="shared" si="0"/>
        <v>0</v>
      </c>
      <c r="O31" s="77">
        <f t="shared" si="0"/>
        <v>0</v>
      </c>
      <c r="P31" s="77">
        <f t="shared" si="0"/>
        <v>0</v>
      </c>
    </row>
    <row r="32" spans="1:16" ht="16.5" customHeight="1">
      <c r="A32" s="86" t="e">
        <f t="shared" si="2"/>
        <v>#VALUE!</v>
      </c>
      <c r="B32" s="87" t="e">
        <f t="shared" si="3"/>
        <v>#VALUE!</v>
      </c>
      <c r="C32" s="88"/>
      <c r="D32" s="89"/>
      <c r="E32" s="90"/>
      <c r="F32" s="86" t="e">
        <f t="shared" si="4"/>
        <v>#VALUE!</v>
      </c>
      <c r="G32" s="87" t="e">
        <f t="shared" si="1"/>
        <v>#VALUE!</v>
      </c>
      <c r="H32" s="88"/>
      <c r="I32" s="89"/>
      <c r="J32" s="90"/>
      <c r="K32" s="76">
        <v>23</v>
      </c>
      <c r="L32" s="96" t="e">
        <f t="shared" si="0"/>
        <v>#VALUE!</v>
      </c>
      <c r="M32" s="97" t="e">
        <f t="shared" si="0"/>
        <v>#VALUE!</v>
      </c>
      <c r="N32" s="77">
        <f t="shared" si="0"/>
        <v>0</v>
      </c>
      <c r="O32" s="77">
        <f t="shared" si="0"/>
        <v>0</v>
      </c>
      <c r="P32" s="77">
        <f t="shared" si="0"/>
        <v>0</v>
      </c>
    </row>
    <row r="33" spans="1:16" ht="16.5" customHeight="1">
      <c r="A33" s="86" t="e">
        <f t="shared" si="2"/>
        <v>#VALUE!</v>
      </c>
      <c r="B33" s="87" t="e">
        <f t="shared" si="3"/>
        <v>#VALUE!</v>
      </c>
      <c r="C33" s="88"/>
      <c r="D33" s="89"/>
      <c r="E33" s="90"/>
      <c r="F33" s="86" t="e">
        <f t="shared" si="4"/>
        <v>#VALUE!</v>
      </c>
      <c r="G33" s="87" t="e">
        <f t="shared" si="1"/>
        <v>#VALUE!</v>
      </c>
      <c r="H33" s="88"/>
      <c r="I33" s="89"/>
      <c r="J33" s="90"/>
      <c r="K33" s="76">
        <v>24</v>
      </c>
      <c r="L33" s="96" t="e">
        <f t="shared" si="0"/>
        <v>#VALUE!</v>
      </c>
      <c r="M33" s="97" t="e">
        <f t="shared" si="0"/>
        <v>#VALUE!</v>
      </c>
      <c r="N33" s="77">
        <f t="shared" si="0"/>
        <v>0</v>
      </c>
      <c r="O33" s="77">
        <f t="shared" si="0"/>
        <v>0</v>
      </c>
      <c r="P33" s="77">
        <f t="shared" si="0"/>
        <v>0</v>
      </c>
    </row>
    <row r="34" spans="1:16" ht="16.5" customHeight="1">
      <c r="A34" s="86" t="e">
        <f t="shared" si="2"/>
        <v>#VALUE!</v>
      </c>
      <c r="B34" s="87" t="e">
        <f t="shared" si="3"/>
        <v>#VALUE!</v>
      </c>
      <c r="C34" s="88"/>
      <c r="D34" s="89"/>
      <c r="E34" s="90"/>
      <c r="F34" s="86" t="e">
        <f t="shared" si="4"/>
        <v>#VALUE!</v>
      </c>
      <c r="G34" s="87" t="e">
        <f t="shared" si="1"/>
        <v>#VALUE!</v>
      </c>
      <c r="H34" s="88"/>
      <c r="I34" s="89"/>
      <c r="J34" s="90"/>
      <c r="K34" s="76">
        <v>25</v>
      </c>
      <c r="L34" s="96" t="e">
        <f t="shared" si="0"/>
        <v>#VALUE!</v>
      </c>
      <c r="M34" s="97" t="e">
        <f t="shared" si="0"/>
        <v>#VALUE!</v>
      </c>
      <c r="N34" s="77">
        <f t="shared" si="0"/>
        <v>0</v>
      </c>
      <c r="O34" s="77">
        <f t="shared" si="0"/>
        <v>0</v>
      </c>
      <c r="P34" s="77">
        <f t="shared" si="0"/>
        <v>0</v>
      </c>
    </row>
    <row r="35" spans="1:16" ht="16.5" customHeight="1">
      <c r="A35" s="86" t="e">
        <f>IF($C$4&lt;=A34+1," ",A34+1)</f>
        <v>#VALUE!</v>
      </c>
      <c r="B35" s="87" t="e">
        <f t="shared" si="3"/>
        <v>#VALUE!</v>
      </c>
      <c r="C35" s="88"/>
      <c r="D35" s="89"/>
      <c r="E35" s="90"/>
      <c r="F35" s="86" t="e">
        <f t="shared" si="4"/>
        <v>#VALUE!</v>
      </c>
      <c r="G35" s="87" t="e">
        <f t="shared" si="1"/>
        <v>#VALUE!</v>
      </c>
      <c r="H35" s="88"/>
      <c r="I35" s="89"/>
      <c r="J35" s="90"/>
      <c r="K35" s="76">
        <v>26</v>
      </c>
      <c r="L35" s="96" t="e">
        <f t="shared" si="0"/>
        <v>#VALUE!</v>
      </c>
      <c r="M35" s="97" t="e">
        <f t="shared" si="0"/>
        <v>#VALUE!</v>
      </c>
      <c r="N35" s="77">
        <f t="shared" si="0"/>
        <v>0</v>
      </c>
      <c r="O35" s="77">
        <f t="shared" si="0"/>
        <v>0</v>
      </c>
      <c r="P35" s="77">
        <f t="shared" si="0"/>
        <v>0</v>
      </c>
    </row>
    <row r="36" spans="1:16" ht="16.5" customHeight="1">
      <c r="A36" s="86" t="e">
        <f t="shared" si="2"/>
        <v>#VALUE!</v>
      </c>
      <c r="B36" s="87" t="e">
        <f t="shared" si="3"/>
        <v>#VALUE!</v>
      </c>
      <c r="C36" s="88"/>
      <c r="D36" s="89"/>
      <c r="E36" s="90"/>
      <c r="F36" s="86" t="e">
        <f t="shared" si="4"/>
        <v>#VALUE!</v>
      </c>
      <c r="G36" s="87" t="e">
        <f t="shared" si="1"/>
        <v>#VALUE!</v>
      </c>
      <c r="H36" s="88"/>
      <c r="I36" s="89"/>
      <c r="J36" s="90"/>
      <c r="K36" s="76">
        <v>27</v>
      </c>
      <c r="L36" s="96" t="e">
        <f t="shared" si="0"/>
        <v>#VALUE!</v>
      </c>
      <c r="M36" s="97" t="e">
        <f t="shared" si="0"/>
        <v>#VALUE!</v>
      </c>
      <c r="N36" s="77">
        <f t="shared" si="0"/>
        <v>0</v>
      </c>
      <c r="O36" s="77">
        <f t="shared" si="0"/>
        <v>0</v>
      </c>
      <c r="P36" s="77">
        <f t="shared" si="0"/>
        <v>0</v>
      </c>
    </row>
    <row r="37" spans="1:16" ht="16.5" customHeight="1">
      <c r="A37" s="86" t="e">
        <f t="shared" si="2"/>
        <v>#VALUE!</v>
      </c>
      <c r="B37" s="87" t="e">
        <f t="shared" si="3"/>
        <v>#VALUE!</v>
      </c>
      <c r="C37" s="88"/>
      <c r="D37" s="89"/>
      <c r="E37" s="90"/>
      <c r="F37" s="86" t="e">
        <f t="shared" si="4"/>
        <v>#VALUE!</v>
      </c>
      <c r="G37" s="87" t="e">
        <f t="shared" si="1"/>
        <v>#VALUE!</v>
      </c>
      <c r="H37" s="88"/>
      <c r="I37" s="89"/>
      <c r="J37" s="90"/>
      <c r="K37" s="76">
        <v>28</v>
      </c>
      <c r="L37" s="96" t="e">
        <f t="shared" si="0"/>
        <v>#VALUE!</v>
      </c>
      <c r="M37" s="97" t="e">
        <f t="shared" si="0"/>
        <v>#VALUE!</v>
      </c>
      <c r="N37" s="77">
        <f t="shared" si="0"/>
        <v>0</v>
      </c>
      <c r="O37" s="77">
        <f t="shared" si="0"/>
        <v>0</v>
      </c>
      <c r="P37" s="77">
        <f t="shared" si="0"/>
        <v>0</v>
      </c>
    </row>
    <row r="38" spans="1:16" ht="16.5" customHeight="1">
      <c r="A38" s="86" t="e">
        <f>IF($C$4&lt;=A37+1," ",A37+1)</f>
        <v>#VALUE!</v>
      </c>
      <c r="B38" s="87" t="e">
        <f t="shared" si="3"/>
        <v>#VALUE!</v>
      </c>
      <c r="C38" s="88"/>
      <c r="D38" s="89"/>
      <c r="E38" s="90"/>
      <c r="F38" s="86" t="e">
        <f>IF($C$5&lt;F37+1," ",F37+1)</f>
        <v>#VALUE!</v>
      </c>
      <c r="G38" s="87" t="e">
        <f t="shared" si="1"/>
        <v>#VALUE!</v>
      </c>
      <c r="H38" s="88"/>
      <c r="I38" s="89"/>
      <c r="J38" s="90"/>
      <c r="K38" s="76">
        <v>29</v>
      </c>
      <c r="L38" s="96" t="e">
        <f t="shared" si="0"/>
        <v>#VALUE!</v>
      </c>
      <c r="M38" s="97" t="e">
        <f t="shared" si="0"/>
        <v>#VALUE!</v>
      </c>
      <c r="N38" s="77">
        <f t="shared" si="0"/>
        <v>0</v>
      </c>
      <c r="O38" s="77">
        <f t="shared" si="0"/>
        <v>0</v>
      </c>
      <c r="P38" s="77">
        <f t="shared" si="0"/>
        <v>0</v>
      </c>
    </row>
    <row r="39" spans="1:16" ht="16.5" customHeight="1">
      <c r="A39" s="86" t="e">
        <f t="shared" si="2"/>
        <v>#VALUE!</v>
      </c>
      <c r="B39" s="87" t="e">
        <f t="shared" si="3"/>
        <v>#VALUE!</v>
      </c>
      <c r="C39" s="88"/>
      <c r="D39" s="89"/>
      <c r="E39" s="90"/>
      <c r="F39" s="86" t="e">
        <f>IF($C$5&lt;F38+1," ",F38+1)</f>
        <v>#VALUE!</v>
      </c>
      <c r="G39" s="87" t="e">
        <f t="shared" si="1"/>
        <v>#VALUE!</v>
      </c>
      <c r="H39" s="88"/>
      <c r="I39" s="89"/>
      <c r="J39" s="90"/>
      <c r="K39" s="76">
        <v>30</v>
      </c>
      <c r="L39" s="96" t="e">
        <f t="shared" si="0"/>
        <v>#VALUE!</v>
      </c>
      <c r="M39" s="97" t="e">
        <f t="shared" si="0"/>
        <v>#VALUE!</v>
      </c>
      <c r="N39" s="77">
        <f t="shared" si="0"/>
        <v>0</v>
      </c>
      <c r="O39" s="77">
        <f t="shared" si="0"/>
        <v>0</v>
      </c>
      <c r="P39" s="77">
        <f t="shared" si="0"/>
        <v>0</v>
      </c>
    </row>
    <row r="40" spans="1:16" ht="16.5" customHeight="1">
      <c r="A40" s="86" t="e">
        <f t="shared" si="2"/>
        <v>#VALUE!</v>
      </c>
      <c r="B40" s="87" t="e">
        <f t="shared" si="3"/>
        <v>#VALUE!</v>
      </c>
      <c r="C40" s="88"/>
      <c r="D40" s="89"/>
      <c r="E40" s="90"/>
      <c r="F40" s="86" t="e">
        <f t="shared" si="4"/>
        <v>#VALUE!</v>
      </c>
      <c r="G40" s="87" t="e">
        <f t="shared" si="1"/>
        <v>#VALUE!</v>
      </c>
      <c r="H40" s="88"/>
      <c r="I40" s="89"/>
      <c r="J40" s="90"/>
      <c r="K40" s="76">
        <v>31</v>
      </c>
      <c r="L40" s="96" t="e">
        <f t="shared" si="0"/>
        <v>#VALUE!</v>
      </c>
      <c r="M40" s="97" t="e">
        <f t="shared" si="0"/>
        <v>#VALUE!</v>
      </c>
      <c r="N40" s="77">
        <f t="shared" si="0"/>
        <v>0</v>
      </c>
      <c r="O40" s="77">
        <f t="shared" si="0"/>
        <v>0</v>
      </c>
      <c r="P40" s="77">
        <f t="shared" si="0"/>
        <v>0</v>
      </c>
    </row>
    <row r="41" spans="1:16" ht="16.5" customHeight="1">
      <c r="A41" s="269" t="s">
        <v>77</v>
      </c>
      <c r="B41" s="270"/>
      <c r="C41" s="270"/>
      <c r="D41" s="270"/>
      <c r="E41" s="270"/>
      <c r="F41" s="270"/>
      <c r="G41" s="270"/>
      <c r="H41" s="270"/>
      <c r="I41" s="270"/>
      <c r="J41" s="271"/>
      <c r="L41" s="96"/>
      <c r="M41" s="97"/>
      <c r="O41" s="77"/>
      <c r="P41" s="77"/>
    </row>
    <row r="42" spans="1:16">
      <c r="A42" s="272" t="s">
        <v>72</v>
      </c>
      <c r="B42" s="273"/>
      <c r="C42" s="276" t="s">
        <v>73</v>
      </c>
      <c r="D42" s="276"/>
      <c r="E42" s="276"/>
      <c r="F42" s="272" t="s">
        <v>72</v>
      </c>
      <c r="G42" s="273"/>
      <c r="H42" s="276" t="s">
        <v>73</v>
      </c>
      <c r="I42" s="276"/>
      <c r="J42" s="276"/>
    </row>
    <row r="43" spans="1:16">
      <c r="A43" s="274"/>
      <c r="B43" s="275"/>
      <c r="C43" s="83" t="s">
        <v>74</v>
      </c>
      <c r="D43" s="84" t="s">
        <v>75</v>
      </c>
      <c r="E43" s="85" t="s">
        <v>76</v>
      </c>
      <c r="F43" s="274"/>
      <c r="G43" s="275"/>
      <c r="H43" s="83" t="s">
        <v>74</v>
      </c>
      <c r="I43" s="84" t="s">
        <v>75</v>
      </c>
      <c r="J43" s="85" t="s">
        <v>76</v>
      </c>
    </row>
    <row r="44" spans="1:16" ht="16.5" customHeight="1">
      <c r="A44" s="86" t="e">
        <f>F40+1</f>
        <v>#VALUE!</v>
      </c>
      <c r="B44" s="87" t="e">
        <f>A44</f>
        <v>#VALUE!</v>
      </c>
      <c r="C44" s="88"/>
      <c r="D44" s="89"/>
      <c r="E44" s="90"/>
      <c r="F44" s="98" t="e">
        <f>+A74+1</f>
        <v>#VALUE!</v>
      </c>
      <c r="G44" s="99" t="e">
        <f>F44</f>
        <v>#VALUE!</v>
      </c>
      <c r="H44" s="100"/>
      <c r="I44" s="101"/>
      <c r="J44" s="102"/>
      <c r="K44" s="76">
        <v>1</v>
      </c>
      <c r="L44" s="96" t="e">
        <f t="shared" ref="L44:P74" si="5">A44</f>
        <v>#VALUE!</v>
      </c>
      <c r="M44" s="97" t="e">
        <f t="shared" si="5"/>
        <v>#VALUE!</v>
      </c>
      <c r="N44" s="77">
        <f t="shared" si="5"/>
        <v>0</v>
      </c>
      <c r="O44" s="77">
        <f t="shared" si="5"/>
        <v>0</v>
      </c>
      <c r="P44" s="77">
        <f t="shared" si="5"/>
        <v>0</v>
      </c>
    </row>
    <row r="45" spans="1:16" ht="16.5" customHeight="1">
      <c r="A45" s="103" t="e">
        <f>+A44+1</f>
        <v>#VALUE!</v>
      </c>
      <c r="B45" s="87" t="e">
        <f>A45</f>
        <v>#VALUE!</v>
      </c>
      <c r="C45" s="88"/>
      <c r="D45" s="89"/>
      <c r="E45" s="90"/>
      <c r="F45" s="98" t="e">
        <f>+F44+1</f>
        <v>#VALUE!</v>
      </c>
      <c r="G45" s="99" t="e">
        <f t="shared" ref="G45:G74" si="6">F45</f>
        <v>#VALUE!</v>
      </c>
      <c r="H45" s="100"/>
      <c r="I45" s="89"/>
      <c r="J45" s="90"/>
      <c r="K45" s="76">
        <v>2</v>
      </c>
      <c r="L45" s="96" t="e">
        <f t="shared" si="5"/>
        <v>#VALUE!</v>
      </c>
      <c r="M45" s="97" t="e">
        <f t="shared" si="5"/>
        <v>#VALUE!</v>
      </c>
      <c r="N45" s="77">
        <f t="shared" si="5"/>
        <v>0</v>
      </c>
      <c r="O45" s="77">
        <f t="shared" si="5"/>
        <v>0</v>
      </c>
      <c r="P45" s="77">
        <f t="shared" si="5"/>
        <v>0</v>
      </c>
    </row>
    <row r="46" spans="1:16" ht="16.5" customHeight="1">
      <c r="A46" s="103" t="e">
        <f t="shared" ref="A46:A74" si="7">+A45+1</f>
        <v>#VALUE!</v>
      </c>
      <c r="B46" s="87" t="e">
        <f t="shared" ref="B46:B74" si="8">A46</f>
        <v>#VALUE!</v>
      </c>
      <c r="C46" s="88"/>
      <c r="D46" s="89"/>
      <c r="E46" s="90"/>
      <c r="F46" s="98" t="e">
        <f t="shared" ref="F46:F74" si="9">+F45+1</f>
        <v>#VALUE!</v>
      </c>
      <c r="G46" s="99" t="e">
        <f t="shared" si="6"/>
        <v>#VALUE!</v>
      </c>
      <c r="H46" s="100"/>
      <c r="I46" s="89"/>
      <c r="J46" s="90"/>
      <c r="K46" s="76">
        <v>3</v>
      </c>
      <c r="L46" s="96" t="e">
        <f t="shared" si="5"/>
        <v>#VALUE!</v>
      </c>
      <c r="M46" s="97" t="e">
        <f t="shared" si="5"/>
        <v>#VALUE!</v>
      </c>
      <c r="N46" s="77">
        <f t="shared" si="5"/>
        <v>0</v>
      </c>
      <c r="O46" s="77">
        <f t="shared" si="5"/>
        <v>0</v>
      </c>
      <c r="P46" s="77">
        <f t="shared" si="5"/>
        <v>0</v>
      </c>
    </row>
    <row r="47" spans="1:16" ht="16.5" customHeight="1">
      <c r="A47" s="103" t="e">
        <f t="shared" si="7"/>
        <v>#VALUE!</v>
      </c>
      <c r="B47" s="87" t="e">
        <f t="shared" si="8"/>
        <v>#VALUE!</v>
      </c>
      <c r="C47" s="88"/>
      <c r="D47" s="89"/>
      <c r="E47" s="90"/>
      <c r="F47" s="98" t="e">
        <f t="shared" si="9"/>
        <v>#VALUE!</v>
      </c>
      <c r="G47" s="99" t="e">
        <f t="shared" si="6"/>
        <v>#VALUE!</v>
      </c>
      <c r="H47" s="100"/>
      <c r="I47" s="89"/>
      <c r="J47" s="90"/>
      <c r="K47" s="76">
        <v>4</v>
      </c>
      <c r="L47" s="96" t="e">
        <f t="shared" si="5"/>
        <v>#VALUE!</v>
      </c>
      <c r="M47" s="97" t="e">
        <f t="shared" si="5"/>
        <v>#VALUE!</v>
      </c>
      <c r="N47" s="77">
        <f t="shared" si="5"/>
        <v>0</v>
      </c>
      <c r="O47" s="77">
        <f t="shared" si="5"/>
        <v>0</v>
      </c>
      <c r="P47" s="77">
        <f t="shared" si="5"/>
        <v>0</v>
      </c>
    </row>
    <row r="48" spans="1:16" ht="16.5" customHeight="1">
      <c r="A48" s="103" t="e">
        <f t="shared" si="7"/>
        <v>#VALUE!</v>
      </c>
      <c r="B48" s="87" t="e">
        <f t="shared" si="8"/>
        <v>#VALUE!</v>
      </c>
      <c r="C48" s="88"/>
      <c r="D48" s="89"/>
      <c r="E48" s="90"/>
      <c r="F48" s="98" t="e">
        <f t="shared" si="9"/>
        <v>#VALUE!</v>
      </c>
      <c r="G48" s="99" t="e">
        <f t="shared" si="6"/>
        <v>#VALUE!</v>
      </c>
      <c r="H48" s="100"/>
      <c r="I48" s="89"/>
      <c r="J48" s="90"/>
      <c r="K48" s="76">
        <v>5</v>
      </c>
      <c r="L48" s="96" t="e">
        <f t="shared" si="5"/>
        <v>#VALUE!</v>
      </c>
      <c r="M48" s="97" t="e">
        <f t="shared" si="5"/>
        <v>#VALUE!</v>
      </c>
      <c r="N48" s="77">
        <f t="shared" si="5"/>
        <v>0</v>
      </c>
      <c r="O48" s="77">
        <f t="shared" si="5"/>
        <v>0</v>
      </c>
      <c r="P48" s="77">
        <f t="shared" si="5"/>
        <v>0</v>
      </c>
    </row>
    <row r="49" spans="1:16" ht="16.5" customHeight="1">
      <c r="A49" s="103" t="e">
        <f t="shared" si="7"/>
        <v>#VALUE!</v>
      </c>
      <c r="B49" s="87" t="e">
        <f t="shared" si="8"/>
        <v>#VALUE!</v>
      </c>
      <c r="C49" s="88"/>
      <c r="D49" s="89"/>
      <c r="E49" s="90"/>
      <c r="F49" s="98" t="e">
        <f t="shared" si="9"/>
        <v>#VALUE!</v>
      </c>
      <c r="G49" s="99" t="e">
        <f t="shared" si="6"/>
        <v>#VALUE!</v>
      </c>
      <c r="H49" s="100"/>
      <c r="I49" s="89"/>
      <c r="J49" s="90"/>
      <c r="K49" s="76">
        <v>6</v>
      </c>
      <c r="L49" s="96" t="e">
        <f t="shared" si="5"/>
        <v>#VALUE!</v>
      </c>
      <c r="M49" s="97" t="e">
        <f t="shared" si="5"/>
        <v>#VALUE!</v>
      </c>
      <c r="N49" s="77">
        <f t="shared" si="5"/>
        <v>0</v>
      </c>
      <c r="O49" s="77">
        <f t="shared" si="5"/>
        <v>0</v>
      </c>
      <c r="P49" s="77">
        <f t="shared" si="5"/>
        <v>0</v>
      </c>
    </row>
    <row r="50" spans="1:16" ht="16.5" customHeight="1">
      <c r="A50" s="103" t="e">
        <f t="shared" si="7"/>
        <v>#VALUE!</v>
      </c>
      <c r="B50" s="87" t="e">
        <f t="shared" si="8"/>
        <v>#VALUE!</v>
      </c>
      <c r="C50" s="88"/>
      <c r="D50" s="89"/>
      <c r="E50" s="90"/>
      <c r="F50" s="98" t="e">
        <f t="shared" si="9"/>
        <v>#VALUE!</v>
      </c>
      <c r="G50" s="99" t="e">
        <f t="shared" si="6"/>
        <v>#VALUE!</v>
      </c>
      <c r="H50" s="100"/>
      <c r="I50" s="89"/>
      <c r="J50" s="90"/>
      <c r="K50" s="76">
        <v>7</v>
      </c>
      <c r="L50" s="96" t="e">
        <f t="shared" si="5"/>
        <v>#VALUE!</v>
      </c>
      <c r="M50" s="97" t="e">
        <f t="shared" si="5"/>
        <v>#VALUE!</v>
      </c>
      <c r="N50" s="77">
        <f t="shared" si="5"/>
        <v>0</v>
      </c>
      <c r="O50" s="77">
        <f t="shared" si="5"/>
        <v>0</v>
      </c>
      <c r="P50" s="77">
        <f t="shared" si="5"/>
        <v>0</v>
      </c>
    </row>
    <row r="51" spans="1:16" ht="16.5" customHeight="1">
      <c r="A51" s="103" t="e">
        <f t="shared" si="7"/>
        <v>#VALUE!</v>
      </c>
      <c r="B51" s="87" t="e">
        <f t="shared" si="8"/>
        <v>#VALUE!</v>
      </c>
      <c r="C51" s="88"/>
      <c r="D51" s="89"/>
      <c r="E51" s="90"/>
      <c r="F51" s="98" t="e">
        <f t="shared" si="9"/>
        <v>#VALUE!</v>
      </c>
      <c r="G51" s="99" t="e">
        <f t="shared" si="6"/>
        <v>#VALUE!</v>
      </c>
      <c r="H51" s="100"/>
      <c r="I51" s="89"/>
      <c r="J51" s="90"/>
      <c r="K51" s="76">
        <v>8</v>
      </c>
      <c r="L51" s="96" t="e">
        <f t="shared" si="5"/>
        <v>#VALUE!</v>
      </c>
      <c r="M51" s="97" t="e">
        <f t="shared" si="5"/>
        <v>#VALUE!</v>
      </c>
      <c r="N51" s="77">
        <f t="shared" si="5"/>
        <v>0</v>
      </c>
      <c r="O51" s="77">
        <f t="shared" si="5"/>
        <v>0</v>
      </c>
      <c r="P51" s="77">
        <f t="shared" si="5"/>
        <v>0</v>
      </c>
    </row>
    <row r="52" spans="1:16" ht="16.5" customHeight="1">
      <c r="A52" s="103" t="e">
        <f t="shared" si="7"/>
        <v>#VALUE!</v>
      </c>
      <c r="B52" s="87" t="e">
        <f t="shared" si="8"/>
        <v>#VALUE!</v>
      </c>
      <c r="C52" s="88"/>
      <c r="D52" s="89"/>
      <c r="E52" s="90"/>
      <c r="F52" s="98" t="e">
        <f t="shared" si="9"/>
        <v>#VALUE!</v>
      </c>
      <c r="G52" s="99" t="e">
        <f t="shared" si="6"/>
        <v>#VALUE!</v>
      </c>
      <c r="H52" s="100"/>
      <c r="I52" s="89"/>
      <c r="J52" s="90"/>
      <c r="K52" s="76">
        <v>9</v>
      </c>
      <c r="L52" s="96" t="e">
        <f t="shared" si="5"/>
        <v>#VALUE!</v>
      </c>
      <c r="M52" s="97" t="e">
        <f t="shared" si="5"/>
        <v>#VALUE!</v>
      </c>
      <c r="N52" s="77">
        <f t="shared" si="5"/>
        <v>0</v>
      </c>
      <c r="O52" s="77">
        <f t="shared" si="5"/>
        <v>0</v>
      </c>
      <c r="P52" s="77">
        <f t="shared" si="5"/>
        <v>0</v>
      </c>
    </row>
    <row r="53" spans="1:16" ht="16.5" customHeight="1">
      <c r="A53" s="103" t="e">
        <f t="shared" si="7"/>
        <v>#VALUE!</v>
      </c>
      <c r="B53" s="87" t="e">
        <f t="shared" si="8"/>
        <v>#VALUE!</v>
      </c>
      <c r="C53" s="88"/>
      <c r="D53" s="89"/>
      <c r="E53" s="90"/>
      <c r="F53" s="98" t="e">
        <f t="shared" si="9"/>
        <v>#VALUE!</v>
      </c>
      <c r="G53" s="99" t="e">
        <f t="shared" si="6"/>
        <v>#VALUE!</v>
      </c>
      <c r="H53" s="100"/>
      <c r="I53" s="89"/>
      <c r="J53" s="90"/>
      <c r="K53" s="76">
        <v>10</v>
      </c>
      <c r="L53" s="96" t="e">
        <f t="shared" si="5"/>
        <v>#VALUE!</v>
      </c>
      <c r="M53" s="97" t="e">
        <f t="shared" si="5"/>
        <v>#VALUE!</v>
      </c>
      <c r="N53" s="77">
        <f t="shared" si="5"/>
        <v>0</v>
      </c>
      <c r="O53" s="77">
        <f t="shared" si="5"/>
        <v>0</v>
      </c>
      <c r="P53" s="77">
        <f t="shared" si="5"/>
        <v>0</v>
      </c>
    </row>
    <row r="54" spans="1:16" ht="16.5" customHeight="1">
      <c r="A54" s="103" t="e">
        <f t="shared" si="7"/>
        <v>#VALUE!</v>
      </c>
      <c r="B54" s="87" t="e">
        <f t="shared" si="8"/>
        <v>#VALUE!</v>
      </c>
      <c r="C54" s="88"/>
      <c r="D54" s="89"/>
      <c r="E54" s="90"/>
      <c r="F54" s="98" t="e">
        <f t="shared" si="9"/>
        <v>#VALUE!</v>
      </c>
      <c r="G54" s="99" t="e">
        <f t="shared" si="6"/>
        <v>#VALUE!</v>
      </c>
      <c r="H54" s="100"/>
      <c r="I54" s="89"/>
      <c r="J54" s="90"/>
      <c r="K54" s="76">
        <v>11</v>
      </c>
      <c r="L54" s="96" t="e">
        <f t="shared" si="5"/>
        <v>#VALUE!</v>
      </c>
      <c r="M54" s="97" t="e">
        <f t="shared" si="5"/>
        <v>#VALUE!</v>
      </c>
      <c r="N54" s="77">
        <f t="shared" si="5"/>
        <v>0</v>
      </c>
      <c r="O54" s="77">
        <f t="shared" si="5"/>
        <v>0</v>
      </c>
      <c r="P54" s="77">
        <f t="shared" si="5"/>
        <v>0</v>
      </c>
    </row>
    <row r="55" spans="1:16" ht="16.5" customHeight="1">
      <c r="A55" s="103" t="e">
        <f t="shared" si="7"/>
        <v>#VALUE!</v>
      </c>
      <c r="B55" s="87" t="e">
        <f t="shared" si="8"/>
        <v>#VALUE!</v>
      </c>
      <c r="C55" s="88"/>
      <c r="D55" s="89"/>
      <c r="E55" s="90"/>
      <c r="F55" s="98" t="e">
        <f t="shared" si="9"/>
        <v>#VALUE!</v>
      </c>
      <c r="G55" s="99" t="e">
        <f t="shared" si="6"/>
        <v>#VALUE!</v>
      </c>
      <c r="H55" s="100"/>
      <c r="I55" s="89"/>
      <c r="J55" s="90"/>
      <c r="K55" s="76">
        <v>12</v>
      </c>
      <c r="L55" s="96" t="e">
        <f t="shared" si="5"/>
        <v>#VALUE!</v>
      </c>
      <c r="M55" s="97" t="e">
        <f t="shared" si="5"/>
        <v>#VALUE!</v>
      </c>
      <c r="N55" s="77">
        <f t="shared" si="5"/>
        <v>0</v>
      </c>
      <c r="O55" s="77">
        <f t="shared" si="5"/>
        <v>0</v>
      </c>
      <c r="P55" s="77">
        <f t="shared" si="5"/>
        <v>0</v>
      </c>
    </row>
    <row r="56" spans="1:16" ht="16.5" customHeight="1">
      <c r="A56" s="103" t="e">
        <f t="shared" si="7"/>
        <v>#VALUE!</v>
      </c>
      <c r="B56" s="87" t="e">
        <f t="shared" si="8"/>
        <v>#VALUE!</v>
      </c>
      <c r="C56" s="88"/>
      <c r="D56" s="89"/>
      <c r="E56" s="90"/>
      <c r="F56" s="98" t="e">
        <f t="shared" si="9"/>
        <v>#VALUE!</v>
      </c>
      <c r="G56" s="99" t="e">
        <f t="shared" si="6"/>
        <v>#VALUE!</v>
      </c>
      <c r="H56" s="100"/>
      <c r="I56" s="89"/>
      <c r="J56" s="90"/>
      <c r="K56" s="76">
        <v>13</v>
      </c>
      <c r="L56" s="96" t="e">
        <f t="shared" si="5"/>
        <v>#VALUE!</v>
      </c>
      <c r="M56" s="97" t="e">
        <f t="shared" si="5"/>
        <v>#VALUE!</v>
      </c>
      <c r="N56" s="77">
        <f t="shared" si="5"/>
        <v>0</v>
      </c>
      <c r="O56" s="77">
        <f t="shared" si="5"/>
        <v>0</v>
      </c>
      <c r="P56" s="77">
        <f t="shared" si="5"/>
        <v>0</v>
      </c>
    </row>
    <row r="57" spans="1:16" ht="16.5" customHeight="1">
      <c r="A57" s="103" t="e">
        <f t="shared" si="7"/>
        <v>#VALUE!</v>
      </c>
      <c r="B57" s="87" t="e">
        <f t="shared" si="8"/>
        <v>#VALUE!</v>
      </c>
      <c r="C57" s="88"/>
      <c r="D57" s="89"/>
      <c r="E57" s="90"/>
      <c r="F57" s="98" t="e">
        <f t="shared" si="9"/>
        <v>#VALUE!</v>
      </c>
      <c r="G57" s="99" t="e">
        <f t="shared" si="6"/>
        <v>#VALUE!</v>
      </c>
      <c r="H57" s="100"/>
      <c r="I57" s="89"/>
      <c r="J57" s="90"/>
      <c r="K57" s="76">
        <v>14</v>
      </c>
      <c r="L57" s="96" t="e">
        <f t="shared" si="5"/>
        <v>#VALUE!</v>
      </c>
      <c r="M57" s="97" t="e">
        <f t="shared" si="5"/>
        <v>#VALUE!</v>
      </c>
      <c r="N57" s="77">
        <f t="shared" si="5"/>
        <v>0</v>
      </c>
      <c r="O57" s="77">
        <f t="shared" si="5"/>
        <v>0</v>
      </c>
      <c r="P57" s="77">
        <f t="shared" si="5"/>
        <v>0</v>
      </c>
    </row>
    <row r="58" spans="1:16" ht="16.5" customHeight="1">
      <c r="A58" s="103" t="e">
        <f t="shared" si="7"/>
        <v>#VALUE!</v>
      </c>
      <c r="B58" s="87" t="e">
        <f t="shared" si="8"/>
        <v>#VALUE!</v>
      </c>
      <c r="C58" s="88"/>
      <c r="D58" s="89"/>
      <c r="E58" s="90"/>
      <c r="F58" s="98" t="e">
        <f t="shared" si="9"/>
        <v>#VALUE!</v>
      </c>
      <c r="G58" s="99" t="e">
        <f t="shared" si="6"/>
        <v>#VALUE!</v>
      </c>
      <c r="H58" s="100"/>
      <c r="I58" s="89"/>
      <c r="J58" s="90"/>
      <c r="K58" s="76">
        <v>15</v>
      </c>
      <c r="L58" s="96" t="e">
        <f t="shared" si="5"/>
        <v>#VALUE!</v>
      </c>
      <c r="M58" s="97" t="e">
        <f t="shared" si="5"/>
        <v>#VALUE!</v>
      </c>
      <c r="N58" s="77">
        <f t="shared" si="5"/>
        <v>0</v>
      </c>
      <c r="O58" s="77">
        <f t="shared" si="5"/>
        <v>0</v>
      </c>
      <c r="P58" s="77">
        <f t="shared" si="5"/>
        <v>0</v>
      </c>
    </row>
    <row r="59" spans="1:16" ht="16.5" customHeight="1">
      <c r="A59" s="103" t="e">
        <f t="shared" si="7"/>
        <v>#VALUE!</v>
      </c>
      <c r="B59" s="87" t="e">
        <f t="shared" si="8"/>
        <v>#VALUE!</v>
      </c>
      <c r="C59" s="88"/>
      <c r="D59" s="89"/>
      <c r="E59" s="90"/>
      <c r="F59" s="98" t="e">
        <f t="shared" si="9"/>
        <v>#VALUE!</v>
      </c>
      <c r="G59" s="99" t="e">
        <f t="shared" si="6"/>
        <v>#VALUE!</v>
      </c>
      <c r="H59" s="100"/>
      <c r="I59" s="89"/>
      <c r="J59" s="90"/>
      <c r="K59" s="76">
        <v>16</v>
      </c>
      <c r="L59" s="96" t="e">
        <f t="shared" si="5"/>
        <v>#VALUE!</v>
      </c>
      <c r="M59" s="97" t="e">
        <f t="shared" si="5"/>
        <v>#VALUE!</v>
      </c>
      <c r="N59" s="77">
        <f t="shared" si="5"/>
        <v>0</v>
      </c>
      <c r="O59" s="77">
        <f t="shared" si="5"/>
        <v>0</v>
      </c>
      <c r="P59" s="77">
        <f t="shared" si="5"/>
        <v>0</v>
      </c>
    </row>
    <row r="60" spans="1:16" ht="16.5" customHeight="1">
      <c r="A60" s="103" t="e">
        <f t="shared" si="7"/>
        <v>#VALUE!</v>
      </c>
      <c r="B60" s="87" t="e">
        <f t="shared" si="8"/>
        <v>#VALUE!</v>
      </c>
      <c r="C60" s="88"/>
      <c r="D60" s="89"/>
      <c r="E60" s="90"/>
      <c r="F60" s="98" t="e">
        <f t="shared" si="9"/>
        <v>#VALUE!</v>
      </c>
      <c r="G60" s="99" t="e">
        <f t="shared" si="6"/>
        <v>#VALUE!</v>
      </c>
      <c r="H60" s="100"/>
      <c r="I60" s="89"/>
      <c r="J60" s="90"/>
      <c r="K60" s="76">
        <v>17</v>
      </c>
      <c r="L60" s="96" t="e">
        <f t="shared" si="5"/>
        <v>#VALUE!</v>
      </c>
      <c r="M60" s="97" t="e">
        <f t="shared" si="5"/>
        <v>#VALUE!</v>
      </c>
      <c r="N60" s="77">
        <f t="shared" si="5"/>
        <v>0</v>
      </c>
      <c r="O60" s="77">
        <f t="shared" si="5"/>
        <v>0</v>
      </c>
      <c r="P60" s="77">
        <f t="shared" si="5"/>
        <v>0</v>
      </c>
    </row>
    <row r="61" spans="1:16" ht="16.5" customHeight="1">
      <c r="A61" s="103" t="e">
        <f t="shared" si="7"/>
        <v>#VALUE!</v>
      </c>
      <c r="B61" s="87" t="e">
        <f t="shared" si="8"/>
        <v>#VALUE!</v>
      </c>
      <c r="C61" s="88"/>
      <c r="D61" s="89"/>
      <c r="E61" s="90"/>
      <c r="F61" s="98" t="e">
        <f t="shared" si="9"/>
        <v>#VALUE!</v>
      </c>
      <c r="G61" s="99" t="e">
        <f t="shared" si="6"/>
        <v>#VALUE!</v>
      </c>
      <c r="H61" s="100"/>
      <c r="I61" s="89"/>
      <c r="J61" s="90"/>
      <c r="K61" s="76">
        <v>18</v>
      </c>
      <c r="L61" s="96" t="e">
        <f t="shared" si="5"/>
        <v>#VALUE!</v>
      </c>
      <c r="M61" s="97" t="e">
        <f t="shared" si="5"/>
        <v>#VALUE!</v>
      </c>
      <c r="N61" s="77">
        <f t="shared" si="5"/>
        <v>0</v>
      </c>
      <c r="O61" s="77">
        <f t="shared" si="5"/>
        <v>0</v>
      </c>
      <c r="P61" s="77">
        <f t="shared" si="5"/>
        <v>0</v>
      </c>
    </row>
    <row r="62" spans="1:16" ht="16.5" customHeight="1">
      <c r="A62" s="103" t="e">
        <f t="shared" si="7"/>
        <v>#VALUE!</v>
      </c>
      <c r="B62" s="87" t="e">
        <f t="shared" si="8"/>
        <v>#VALUE!</v>
      </c>
      <c r="C62" s="88"/>
      <c r="D62" s="89"/>
      <c r="E62" s="90"/>
      <c r="F62" s="98" t="e">
        <f t="shared" si="9"/>
        <v>#VALUE!</v>
      </c>
      <c r="G62" s="99" t="e">
        <f t="shared" si="6"/>
        <v>#VALUE!</v>
      </c>
      <c r="H62" s="100"/>
      <c r="I62" s="89"/>
      <c r="J62" s="90"/>
      <c r="K62" s="76">
        <v>19</v>
      </c>
      <c r="L62" s="96" t="e">
        <f t="shared" si="5"/>
        <v>#VALUE!</v>
      </c>
      <c r="M62" s="97" t="e">
        <f t="shared" si="5"/>
        <v>#VALUE!</v>
      </c>
      <c r="N62" s="77">
        <f t="shared" si="5"/>
        <v>0</v>
      </c>
      <c r="O62" s="77">
        <f t="shared" si="5"/>
        <v>0</v>
      </c>
      <c r="P62" s="77">
        <f t="shared" si="5"/>
        <v>0</v>
      </c>
    </row>
    <row r="63" spans="1:16" ht="16.5" customHeight="1">
      <c r="A63" s="103" t="e">
        <f t="shared" si="7"/>
        <v>#VALUE!</v>
      </c>
      <c r="B63" s="87" t="e">
        <f t="shared" si="8"/>
        <v>#VALUE!</v>
      </c>
      <c r="C63" s="88"/>
      <c r="D63" s="89"/>
      <c r="E63" s="90"/>
      <c r="F63" s="98" t="e">
        <f t="shared" si="9"/>
        <v>#VALUE!</v>
      </c>
      <c r="G63" s="99" t="e">
        <f t="shared" si="6"/>
        <v>#VALUE!</v>
      </c>
      <c r="H63" s="100"/>
      <c r="I63" s="89"/>
      <c r="J63" s="90"/>
      <c r="K63" s="76">
        <v>20</v>
      </c>
      <c r="L63" s="96" t="e">
        <f t="shared" si="5"/>
        <v>#VALUE!</v>
      </c>
      <c r="M63" s="97" t="e">
        <f t="shared" si="5"/>
        <v>#VALUE!</v>
      </c>
      <c r="N63" s="77">
        <f t="shared" si="5"/>
        <v>0</v>
      </c>
      <c r="O63" s="77">
        <f t="shared" si="5"/>
        <v>0</v>
      </c>
      <c r="P63" s="77">
        <f t="shared" si="5"/>
        <v>0</v>
      </c>
    </row>
    <row r="64" spans="1:16" ht="16.5" customHeight="1">
      <c r="A64" s="103" t="e">
        <f t="shared" si="7"/>
        <v>#VALUE!</v>
      </c>
      <c r="B64" s="87" t="e">
        <f t="shared" si="8"/>
        <v>#VALUE!</v>
      </c>
      <c r="C64" s="88"/>
      <c r="D64" s="89"/>
      <c r="E64" s="90"/>
      <c r="F64" s="98" t="e">
        <f t="shared" si="9"/>
        <v>#VALUE!</v>
      </c>
      <c r="G64" s="99" t="e">
        <f t="shared" si="6"/>
        <v>#VALUE!</v>
      </c>
      <c r="H64" s="100"/>
      <c r="I64" s="89"/>
      <c r="J64" s="90"/>
      <c r="K64" s="76">
        <v>21</v>
      </c>
      <c r="L64" s="96" t="e">
        <f t="shared" si="5"/>
        <v>#VALUE!</v>
      </c>
      <c r="M64" s="97" t="e">
        <f t="shared" si="5"/>
        <v>#VALUE!</v>
      </c>
      <c r="N64" s="77">
        <f t="shared" si="5"/>
        <v>0</v>
      </c>
      <c r="O64" s="77">
        <f t="shared" si="5"/>
        <v>0</v>
      </c>
      <c r="P64" s="77">
        <f t="shared" si="5"/>
        <v>0</v>
      </c>
    </row>
    <row r="65" spans="1:16" ht="16.5" customHeight="1">
      <c r="A65" s="103" t="e">
        <f t="shared" si="7"/>
        <v>#VALUE!</v>
      </c>
      <c r="B65" s="87" t="e">
        <f t="shared" si="8"/>
        <v>#VALUE!</v>
      </c>
      <c r="C65" s="88"/>
      <c r="D65" s="89"/>
      <c r="E65" s="90"/>
      <c r="F65" s="98" t="e">
        <f t="shared" si="9"/>
        <v>#VALUE!</v>
      </c>
      <c r="G65" s="99" t="e">
        <f t="shared" si="6"/>
        <v>#VALUE!</v>
      </c>
      <c r="H65" s="100"/>
      <c r="I65" s="89"/>
      <c r="J65" s="90"/>
      <c r="K65" s="76">
        <v>22</v>
      </c>
      <c r="L65" s="96" t="e">
        <f t="shared" si="5"/>
        <v>#VALUE!</v>
      </c>
      <c r="M65" s="97" t="e">
        <f t="shared" si="5"/>
        <v>#VALUE!</v>
      </c>
      <c r="N65" s="77">
        <f t="shared" si="5"/>
        <v>0</v>
      </c>
      <c r="O65" s="77">
        <f t="shared" si="5"/>
        <v>0</v>
      </c>
      <c r="P65" s="77">
        <f t="shared" si="5"/>
        <v>0</v>
      </c>
    </row>
    <row r="66" spans="1:16" ht="16.5" customHeight="1">
      <c r="A66" s="103" t="e">
        <f t="shared" si="7"/>
        <v>#VALUE!</v>
      </c>
      <c r="B66" s="87" t="e">
        <f t="shared" si="8"/>
        <v>#VALUE!</v>
      </c>
      <c r="C66" s="88"/>
      <c r="D66" s="89"/>
      <c r="E66" s="90"/>
      <c r="F66" s="98" t="e">
        <f t="shared" si="9"/>
        <v>#VALUE!</v>
      </c>
      <c r="G66" s="99" t="e">
        <f t="shared" si="6"/>
        <v>#VALUE!</v>
      </c>
      <c r="H66" s="100"/>
      <c r="I66" s="89"/>
      <c r="J66" s="90"/>
      <c r="K66" s="76">
        <v>23</v>
      </c>
      <c r="L66" s="96" t="e">
        <f t="shared" si="5"/>
        <v>#VALUE!</v>
      </c>
      <c r="M66" s="97" t="e">
        <f t="shared" si="5"/>
        <v>#VALUE!</v>
      </c>
      <c r="N66" s="77">
        <f t="shared" si="5"/>
        <v>0</v>
      </c>
      <c r="O66" s="77">
        <f t="shared" si="5"/>
        <v>0</v>
      </c>
      <c r="P66" s="77">
        <f t="shared" si="5"/>
        <v>0</v>
      </c>
    </row>
    <row r="67" spans="1:16" ht="16.5" customHeight="1">
      <c r="A67" s="103" t="e">
        <f t="shared" si="7"/>
        <v>#VALUE!</v>
      </c>
      <c r="B67" s="87" t="e">
        <f t="shared" si="8"/>
        <v>#VALUE!</v>
      </c>
      <c r="C67" s="88"/>
      <c r="D67" s="89"/>
      <c r="E67" s="90"/>
      <c r="F67" s="98" t="e">
        <f t="shared" si="9"/>
        <v>#VALUE!</v>
      </c>
      <c r="G67" s="99" t="e">
        <f t="shared" si="6"/>
        <v>#VALUE!</v>
      </c>
      <c r="H67" s="100"/>
      <c r="I67" s="89"/>
      <c r="J67" s="90"/>
      <c r="K67" s="76">
        <v>24</v>
      </c>
      <c r="L67" s="96" t="e">
        <f t="shared" si="5"/>
        <v>#VALUE!</v>
      </c>
      <c r="M67" s="97" t="e">
        <f t="shared" si="5"/>
        <v>#VALUE!</v>
      </c>
      <c r="N67" s="77">
        <f t="shared" si="5"/>
        <v>0</v>
      </c>
      <c r="O67" s="77">
        <f t="shared" si="5"/>
        <v>0</v>
      </c>
      <c r="P67" s="77">
        <f t="shared" si="5"/>
        <v>0</v>
      </c>
    </row>
    <row r="68" spans="1:16" ht="16.5" customHeight="1">
      <c r="A68" s="103" t="e">
        <f t="shared" si="7"/>
        <v>#VALUE!</v>
      </c>
      <c r="B68" s="87" t="e">
        <f t="shared" si="8"/>
        <v>#VALUE!</v>
      </c>
      <c r="C68" s="88"/>
      <c r="D68" s="89"/>
      <c r="E68" s="90"/>
      <c r="F68" s="98" t="e">
        <f t="shared" si="9"/>
        <v>#VALUE!</v>
      </c>
      <c r="G68" s="99" t="e">
        <f t="shared" si="6"/>
        <v>#VALUE!</v>
      </c>
      <c r="H68" s="100"/>
      <c r="I68" s="89"/>
      <c r="J68" s="90"/>
      <c r="K68" s="76">
        <v>25</v>
      </c>
      <c r="L68" s="96" t="e">
        <f t="shared" si="5"/>
        <v>#VALUE!</v>
      </c>
      <c r="M68" s="97" t="e">
        <f t="shared" si="5"/>
        <v>#VALUE!</v>
      </c>
      <c r="N68" s="77">
        <f t="shared" si="5"/>
        <v>0</v>
      </c>
      <c r="O68" s="77">
        <f t="shared" si="5"/>
        <v>0</v>
      </c>
      <c r="P68" s="77">
        <f t="shared" si="5"/>
        <v>0</v>
      </c>
    </row>
    <row r="69" spans="1:16" ht="16.5" customHeight="1">
      <c r="A69" s="103" t="e">
        <f t="shared" si="7"/>
        <v>#VALUE!</v>
      </c>
      <c r="B69" s="87" t="e">
        <f t="shared" si="8"/>
        <v>#VALUE!</v>
      </c>
      <c r="C69" s="88"/>
      <c r="D69" s="89"/>
      <c r="E69" s="90"/>
      <c r="F69" s="98" t="e">
        <f t="shared" si="9"/>
        <v>#VALUE!</v>
      </c>
      <c r="G69" s="99" t="e">
        <f t="shared" si="6"/>
        <v>#VALUE!</v>
      </c>
      <c r="H69" s="100"/>
      <c r="I69" s="89"/>
      <c r="J69" s="90"/>
      <c r="K69" s="76">
        <v>26</v>
      </c>
      <c r="L69" s="96" t="e">
        <f t="shared" si="5"/>
        <v>#VALUE!</v>
      </c>
      <c r="M69" s="97" t="e">
        <f t="shared" si="5"/>
        <v>#VALUE!</v>
      </c>
      <c r="N69" s="77">
        <f t="shared" si="5"/>
        <v>0</v>
      </c>
      <c r="O69" s="77">
        <f t="shared" si="5"/>
        <v>0</v>
      </c>
      <c r="P69" s="77">
        <f t="shared" si="5"/>
        <v>0</v>
      </c>
    </row>
    <row r="70" spans="1:16" ht="16.5" customHeight="1">
      <c r="A70" s="103" t="e">
        <f t="shared" si="7"/>
        <v>#VALUE!</v>
      </c>
      <c r="B70" s="87" t="e">
        <f t="shared" si="8"/>
        <v>#VALUE!</v>
      </c>
      <c r="C70" s="88"/>
      <c r="D70" s="89"/>
      <c r="E70" s="90"/>
      <c r="F70" s="98" t="e">
        <f t="shared" si="9"/>
        <v>#VALUE!</v>
      </c>
      <c r="G70" s="99" t="e">
        <f t="shared" si="6"/>
        <v>#VALUE!</v>
      </c>
      <c r="H70" s="100"/>
      <c r="I70" s="89"/>
      <c r="J70" s="90"/>
      <c r="K70" s="76">
        <v>27</v>
      </c>
      <c r="L70" s="96" t="e">
        <f t="shared" si="5"/>
        <v>#VALUE!</v>
      </c>
      <c r="M70" s="97" t="e">
        <f t="shared" si="5"/>
        <v>#VALUE!</v>
      </c>
      <c r="N70" s="77">
        <f t="shared" si="5"/>
        <v>0</v>
      </c>
      <c r="O70" s="77">
        <f t="shared" si="5"/>
        <v>0</v>
      </c>
      <c r="P70" s="77">
        <f t="shared" si="5"/>
        <v>0</v>
      </c>
    </row>
    <row r="71" spans="1:16" ht="16.5" customHeight="1">
      <c r="A71" s="103" t="e">
        <f t="shared" si="7"/>
        <v>#VALUE!</v>
      </c>
      <c r="B71" s="87" t="e">
        <f t="shared" si="8"/>
        <v>#VALUE!</v>
      </c>
      <c r="C71" s="88"/>
      <c r="D71" s="89"/>
      <c r="E71" s="90"/>
      <c r="F71" s="98" t="e">
        <f t="shared" si="9"/>
        <v>#VALUE!</v>
      </c>
      <c r="G71" s="99" t="e">
        <f t="shared" si="6"/>
        <v>#VALUE!</v>
      </c>
      <c r="H71" s="100"/>
      <c r="I71" s="89"/>
      <c r="J71" s="90"/>
      <c r="K71" s="76">
        <v>28</v>
      </c>
      <c r="L71" s="96" t="e">
        <f t="shared" si="5"/>
        <v>#VALUE!</v>
      </c>
      <c r="M71" s="97" t="e">
        <f t="shared" si="5"/>
        <v>#VALUE!</v>
      </c>
      <c r="N71" s="77">
        <f t="shared" si="5"/>
        <v>0</v>
      </c>
      <c r="O71" s="77">
        <f t="shared" si="5"/>
        <v>0</v>
      </c>
      <c r="P71" s="77">
        <f t="shared" si="5"/>
        <v>0</v>
      </c>
    </row>
    <row r="72" spans="1:16" ht="16.5" customHeight="1">
      <c r="A72" s="103" t="e">
        <f t="shared" si="7"/>
        <v>#VALUE!</v>
      </c>
      <c r="B72" s="87" t="e">
        <f t="shared" si="8"/>
        <v>#VALUE!</v>
      </c>
      <c r="C72" s="88"/>
      <c r="D72" s="89"/>
      <c r="E72" s="90"/>
      <c r="F72" s="98" t="e">
        <f t="shared" si="9"/>
        <v>#VALUE!</v>
      </c>
      <c r="G72" s="99" t="e">
        <f t="shared" si="6"/>
        <v>#VALUE!</v>
      </c>
      <c r="H72" s="100"/>
      <c r="I72" s="89"/>
      <c r="J72" s="90"/>
      <c r="K72" s="76">
        <v>29</v>
      </c>
      <c r="L72" s="96" t="e">
        <f t="shared" si="5"/>
        <v>#VALUE!</v>
      </c>
      <c r="M72" s="97" t="e">
        <f t="shared" si="5"/>
        <v>#VALUE!</v>
      </c>
      <c r="N72" s="77">
        <f t="shared" si="5"/>
        <v>0</v>
      </c>
      <c r="O72" s="77">
        <f t="shared" si="5"/>
        <v>0</v>
      </c>
      <c r="P72" s="77">
        <f t="shared" si="5"/>
        <v>0</v>
      </c>
    </row>
    <row r="73" spans="1:16" ht="16.5" customHeight="1">
      <c r="A73" s="103" t="e">
        <f t="shared" si="7"/>
        <v>#VALUE!</v>
      </c>
      <c r="B73" s="87" t="e">
        <f t="shared" si="8"/>
        <v>#VALUE!</v>
      </c>
      <c r="C73" s="88"/>
      <c r="D73" s="89"/>
      <c r="E73" s="90"/>
      <c r="F73" s="98" t="e">
        <f t="shared" si="9"/>
        <v>#VALUE!</v>
      </c>
      <c r="G73" s="99" t="e">
        <f t="shared" si="6"/>
        <v>#VALUE!</v>
      </c>
      <c r="H73" s="100"/>
      <c r="I73" s="89"/>
      <c r="J73" s="90"/>
      <c r="K73" s="76">
        <v>30</v>
      </c>
      <c r="L73" s="96" t="e">
        <f t="shared" si="5"/>
        <v>#VALUE!</v>
      </c>
      <c r="M73" s="97" t="e">
        <f t="shared" si="5"/>
        <v>#VALUE!</v>
      </c>
      <c r="N73" s="77">
        <f t="shared" si="5"/>
        <v>0</v>
      </c>
      <c r="O73" s="77">
        <f t="shared" si="5"/>
        <v>0</v>
      </c>
      <c r="P73" s="77">
        <f t="shared" si="5"/>
        <v>0</v>
      </c>
    </row>
    <row r="74" spans="1:16" ht="16.5" customHeight="1">
      <c r="A74" s="103" t="e">
        <f t="shared" si="7"/>
        <v>#VALUE!</v>
      </c>
      <c r="B74" s="87" t="e">
        <f t="shared" si="8"/>
        <v>#VALUE!</v>
      </c>
      <c r="C74" s="88"/>
      <c r="D74" s="89"/>
      <c r="E74" s="90"/>
      <c r="F74" s="98" t="e">
        <f t="shared" si="9"/>
        <v>#VALUE!</v>
      </c>
      <c r="G74" s="99" t="e">
        <f t="shared" si="6"/>
        <v>#VALUE!</v>
      </c>
      <c r="H74" s="100"/>
      <c r="I74" s="89"/>
      <c r="J74" s="90"/>
      <c r="K74" s="76">
        <v>31</v>
      </c>
      <c r="L74" s="96" t="e">
        <f t="shared" si="5"/>
        <v>#VALUE!</v>
      </c>
      <c r="M74" s="97" t="e">
        <f t="shared" si="5"/>
        <v>#VALUE!</v>
      </c>
      <c r="N74" s="77">
        <f t="shared" si="5"/>
        <v>0</v>
      </c>
      <c r="O74" s="77">
        <f t="shared" si="5"/>
        <v>0</v>
      </c>
      <c r="P74" s="77">
        <f t="shared" si="5"/>
        <v>0</v>
      </c>
    </row>
    <row r="75" spans="1:16">
      <c r="A75" s="272" t="s">
        <v>72</v>
      </c>
      <c r="B75" s="273"/>
      <c r="C75" s="276" t="s">
        <v>73</v>
      </c>
      <c r="D75" s="276"/>
      <c r="E75" s="276"/>
      <c r="F75" s="272" t="s">
        <v>72</v>
      </c>
      <c r="G75" s="273"/>
      <c r="H75" s="276" t="s">
        <v>73</v>
      </c>
      <c r="I75" s="276"/>
      <c r="J75" s="276"/>
    </row>
    <row r="76" spans="1:16">
      <c r="A76" s="274"/>
      <c r="B76" s="275"/>
      <c r="C76" s="83" t="s">
        <v>74</v>
      </c>
      <c r="D76" s="84" t="s">
        <v>75</v>
      </c>
      <c r="E76" s="85" t="s">
        <v>76</v>
      </c>
      <c r="F76" s="274"/>
      <c r="G76" s="275"/>
      <c r="H76" s="83" t="s">
        <v>74</v>
      </c>
      <c r="I76" s="84" t="s">
        <v>75</v>
      </c>
      <c r="J76" s="85" t="s">
        <v>76</v>
      </c>
    </row>
    <row r="77" spans="1:16" ht="16.5" customHeight="1">
      <c r="A77" s="86" t="e">
        <f>F74+1</f>
        <v>#VALUE!</v>
      </c>
      <c r="B77" s="87" t="e">
        <f>A77</f>
        <v>#VALUE!</v>
      </c>
      <c r="C77" s="88"/>
      <c r="D77" s="89"/>
      <c r="E77" s="90"/>
      <c r="F77" s="98" t="e">
        <f>+A107+1</f>
        <v>#VALUE!</v>
      </c>
      <c r="G77" s="99" t="e">
        <f>F77</f>
        <v>#VALUE!</v>
      </c>
      <c r="H77" s="100"/>
      <c r="I77" s="101"/>
      <c r="J77" s="102"/>
      <c r="K77" s="76">
        <v>1</v>
      </c>
      <c r="L77" s="96" t="e">
        <f t="shared" ref="L77:P107" si="10">A77</f>
        <v>#VALUE!</v>
      </c>
      <c r="M77" s="97" t="e">
        <f t="shared" si="10"/>
        <v>#VALUE!</v>
      </c>
      <c r="N77" s="77">
        <f t="shared" si="10"/>
        <v>0</v>
      </c>
      <c r="O77" s="77">
        <f t="shared" si="10"/>
        <v>0</v>
      </c>
      <c r="P77" s="77">
        <f t="shared" si="10"/>
        <v>0</v>
      </c>
    </row>
    <row r="78" spans="1:16" ht="16.5" customHeight="1">
      <c r="A78" s="103" t="e">
        <f>+A77+1</f>
        <v>#VALUE!</v>
      </c>
      <c r="B78" s="87" t="e">
        <f>A78</f>
        <v>#VALUE!</v>
      </c>
      <c r="C78" s="88"/>
      <c r="D78" s="89"/>
      <c r="E78" s="90"/>
      <c r="F78" s="98" t="e">
        <f>+F77+1</f>
        <v>#VALUE!</v>
      </c>
      <c r="G78" s="99" t="e">
        <f t="shared" ref="G78:G107" si="11">F78</f>
        <v>#VALUE!</v>
      </c>
      <c r="H78" s="100"/>
      <c r="I78" s="89"/>
      <c r="J78" s="90"/>
      <c r="K78" s="76">
        <v>2</v>
      </c>
      <c r="L78" s="96" t="e">
        <f t="shared" si="10"/>
        <v>#VALUE!</v>
      </c>
      <c r="M78" s="97" t="e">
        <f t="shared" si="10"/>
        <v>#VALUE!</v>
      </c>
      <c r="N78" s="77">
        <f t="shared" si="10"/>
        <v>0</v>
      </c>
      <c r="O78" s="77">
        <f t="shared" si="10"/>
        <v>0</v>
      </c>
      <c r="P78" s="77">
        <f t="shared" si="10"/>
        <v>0</v>
      </c>
    </row>
    <row r="79" spans="1:16" ht="16.5" customHeight="1">
      <c r="A79" s="103" t="e">
        <f t="shared" ref="A79:A107" si="12">+A78+1</f>
        <v>#VALUE!</v>
      </c>
      <c r="B79" s="87" t="e">
        <f t="shared" ref="B79:B107" si="13">A79</f>
        <v>#VALUE!</v>
      </c>
      <c r="C79" s="88"/>
      <c r="D79" s="89"/>
      <c r="E79" s="90"/>
      <c r="F79" s="98" t="e">
        <f t="shared" ref="F79:F107" si="14">+F78+1</f>
        <v>#VALUE!</v>
      </c>
      <c r="G79" s="99" t="e">
        <f t="shared" si="11"/>
        <v>#VALUE!</v>
      </c>
      <c r="H79" s="100"/>
      <c r="I79" s="89"/>
      <c r="J79" s="90"/>
      <c r="K79" s="76">
        <v>3</v>
      </c>
      <c r="L79" s="96" t="e">
        <f t="shared" si="10"/>
        <v>#VALUE!</v>
      </c>
      <c r="M79" s="97" t="e">
        <f t="shared" si="10"/>
        <v>#VALUE!</v>
      </c>
      <c r="N79" s="77">
        <f t="shared" si="10"/>
        <v>0</v>
      </c>
      <c r="O79" s="77">
        <f t="shared" si="10"/>
        <v>0</v>
      </c>
      <c r="P79" s="77">
        <f t="shared" si="10"/>
        <v>0</v>
      </c>
    </row>
    <row r="80" spans="1:16" ht="16.5" customHeight="1">
      <c r="A80" s="103" t="e">
        <f t="shared" si="12"/>
        <v>#VALUE!</v>
      </c>
      <c r="B80" s="87" t="e">
        <f t="shared" si="13"/>
        <v>#VALUE!</v>
      </c>
      <c r="C80" s="88"/>
      <c r="D80" s="89"/>
      <c r="E80" s="90"/>
      <c r="F80" s="98" t="e">
        <f t="shared" si="14"/>
        <v>#VALUE!</v>
      </c>
      <c r="G80" s="99" t="e">
        <f t="shared" si="11"/>
        <v>#VALUE!</v>
      </c>
      <c r="H80" s="100"/>
      <c r="I80" s="89"/>
      <c r="J80" s="90"/>
      <c r="K80" s="76">
        <v>4</v>
      </c>
      <c r="L80" s="96" t="e">
        <f t="shared" si="10"/>
        <v>#VALUE!</v>
      </c>
      <c r="M80" s="97" t="e">
        <f t="shared" si="10"/>
        <v>#VALUE!</v>
      </c>
      <c r="N80" s="77">
        <f t="shared" si="10"/>
        <v>0</v>
      </c>
      <c r="O80" s="77">
        <f t="shared" si="10"/>
        <v>0</v>
      </c>
      <c r="P80" s="77">
        <f t="shared" si="10"/>
        <v>0</v>
      </c>
    </row>
    <row r="81" spans="1:16" ht="16.5" customHeight="1">
      <c r="A81" s="103" t="e">
        <f t="shared" si="12"/>
        <v>#VALUE!</v>
      </c>
      <c r="B81" s="87" t="e">
        <f t="shared" si="13"/>
        <v>#VALUE!</v>
      </c>
      <c r="C81" s="88"/>
      <c r="D81" s="89"/>
      <c r="E81" s="90"/>
      <c r="F81" s="98" t="e">
        <f t="shared" si="14"/>
        <v>#VALUE!</v>
      </c>
      <c r="G81" s="99" t="e">
        <f t="shared" si="11"/>
        <v>#VALUE!</v>
      </c>
      <c r="H81" s="100"/>
      <c r="I81" s="89"/>
      <c r="J81" s="90"/>
      <c r="K81" s="76">
        <v>5</v>
      </c>
      <c r="L81" s="96" t="e">
        <f t="shared" si="10"/>
        <v>#VALUE!</v>
      </c>
      <c r="M81" s="97" t="e">
        <f t="shared" si="10"/>
        <v>#VALUE!</v>
      </c>
      <c r="N81" s="77">
        <f t="shared" si="10"/>
        <v>0</v>
      </c>
      <c r="O81" s="77">
        <f t="shared" si="10"/>
        <v>0</v>
      </c>
      <c r="P81" s="77">
        <f t="shared" si="10"/>
        <v>0</v>
      </c>
    </row>
    <row r="82" spans="1:16" ht="16.5" customHeight="1">
      <c r="A82" s="103" t="e">
        <f t="shared" si="12"/>
        <v>#VALUE!</v>
      </c>
      <c r="B82" s="87" t="e">
        <f t="shared" si="13"/>
        <v>#VALUE!</v>
      </c>
      <c r="C82" s="88"/>
      <c r="D82" s="89"/>
      <c r="E82" s="90"/>
      <c r="F82" s="98" t="e">
        <f t="shared" si="14"/>
        <v>#VALUE!</v>
      </c>
      <c r="G82" s="99" t="e">
        <f t="shared" si="11"/>
        <v>#VALUE!</v>
      </c>
      <c r="H82" s="100"/>
      <c r="I82" s="89"/>
      <c r="J82" s="90"/>
      <c r="K82" s="76">
        <v>6</v>
      </c>
      <c r="L82" s="96" t="e">
        <f t="shared" si="10"/>
        <v>#VALUE!</v>
      </c>
      <c r="M82" s="97" t="e">
        <f t="shared" si="10"/>
        <v>#VALUE!</v>
      </c>
      <c r="N82" s="77">
        <f t="shared" si="10"/>
        <v>0</v>
      </c>
      <c r="O82" s="77">
        <f t="shared" si="10"/>
        <v>0</v>
      </c>
      <c r="P82" s="77">
        <f t="shared" si="10"/>
        <v>0</v>
      </c>
    </row>
    <row r="83" spans="1:16" ht="16.5" customHeight="1">
      <c r="A83" s="103" t="e">
        <f t="shared" si="12"/>
        <v>#VALUE!</v>
      </c>
      <c r="B83" s="87" t="e">
        <f t="shared" si="13"/>
        <v>#VALUE!</v>
      </c>
      <c r="C83" s="88"/>
      <c r="D83" s="89"/>
      <c r="E83" s="90"/>
      <c r="F83" s="98" t="e">
        <f t="shared" si="14"/>
        <v>#VALUE!</v>
      </c>
      <c r="G83" s="99" t="e">
        <f t="shared" si="11"/>
        <v>#VALUE!</v>
      </c>
      <c r="H83" s="100"/>
      <c r="I83" s="89"/>
      <c r="J83" s="90"/>
      <c r="K83" s="76">
        <v>7</v>
      </c>
      <c r="L83" s="96" t="e">
        <f t="shared" si="10"/>
        <v>#VALUE!</v>
      </c>
      <c r="M83" s="97" t="e">
        <f t="shared" si="10"/>
        <v>#VALUE!</v>
      </c>
      <c r="N83" s="77">
        <f t="shared" si="10"/>
        <v>0</v>
      </c>
      <c r="O83" s="77">
        <f t="shared" si="10"/>
        <v>0</v>
      </c>
      <c r="P83" s="77">
        <f t="shared" si="10"/>
        <v>0</v>
      </c>
    </row>
    <row r="84" spans="1:16" ht="16.5" customHeight="1">
      <c r="A84" s="103" t="e">
        <f t="shared" si="12"/>
        <v>#VALUE!</v>
      </c>
      <c r="B84" s="87" t="e">
        <f t="shared" si="13"/>
        <v>#VALUE!</v>
      </c>
      <c r="C84" s="88"/>
      <c r="D84" s="89"/>
      <c r="E84" s="90"/>
      <c r="F84" s="98" t="e">
        <f t="shared" si="14"/>
        <v>#VALUE!</v>
      </c>
      <c r="G84" s="99" t="e">
        <f t="shared" si="11"/>
        <v>#VALUE!</v>
      </c>
      <c r="H84" s="100"/>
      <c r="I84" s="89"/>
      <c r="J84" s="90"/>
      <c r="K84" s="76">
        <v>8</v>
      </c>
      <c r="L84" s="96" t="e">
        <f t="shared" si="10"/>
        <v>#VALUE!</v>
      </c>
      <c r="M84" s="97" t="e">
        <f t="shared" si="10"/>
        <v>#VALUE!</v>
      </c>
      <c r="N84" s="77">
        <f t="shared" si="10"/>
        <v>0</v>
      </c>
      <c r="O84" s="77">
        <f t="shared" si="10"/>
        <v>0</v>
      </c>
      <c r="P84" s="77">
        <f t="shared" si="10"/>
        <v>0</v>
      </c>
    </row>
    <row r="85" spans="1:16" ht="16.5" customHeight="1">
      <c r="A85" s="103" t="e">
        <f t="shared" si="12"/>
        <v>#VALUE!</v>
      </c>
      <c r="B85" s="87" t="e">
        <f t="shared" si="13"/>
        <v>#VALUE!</v>
      </c>
      <c r="C85" s="88"/>
      <c r="D85" s="89"/>
      <c r="E85" s="90"/>
      <c r="F85" s="98" t="e">
        <f t="shared" si="14"/>
        <v>#VALUE!</v>
      </c>
      <c r="G85" s="99" t="e">
        <f t="shared" si="11"/>
        <v>#VALUE!</v>
      </c>
      <c r="H85" s="100"/>
      <c r="I85" s="89"/>
      <c r="J85" s="90"/>
      <c r="K85" s="76">
        <v>9</v>
      </c>
      <c r="L85" s="96" t="e">
        <f t="shared" si="10"/>
        <v>#VALUE!</v>
      </c>
      <c r="M85" s="97" t="e">
        <f t="shared" si="10"/>
        <v>#VALUE!</v>
      </c>
      <c r="N85" s="77">
        <f t="shared" si="10"/>
        <v>0</v>
      </c>
      <c r="O85" s="77">
        <f t="shared" si="10"/>
        <v>0</v>
      </c>
      <c r="P85" s="77">
        <f t="shared" si="10"/>
        <v>0</v>
      </c>
    </row>
    <row r="86" spans="1:16" ht="16.5" customHeight="1">
      <c r="A86" s="103" t="e">
        <f t="shared" si="12"/>
        <v>#VALUE!</v>
      </c>
      <c r="B86" s="87" t="e">
        <f t="shared" si="13"/>
        <v>#VALUE!</v>
      </c>
      <c r="C86" s="88"/>
      <c r="D86" s="89"/>
      <c r="E86" s="90"/>
      <c r="F86" s="98" t="e">
        <f t="shared" si="14"/>
        <v>#VALUE!</v>
      </c>
      <c r="G86" s="99" t="e">
        <f t="shared" si="11"/>
        <v>#VALUE!</v>
      </c>
      <c r="H86" s="100"/>
      <c r="I86" s="89"/>
      <c r="J86" s="90"/>
      <c r="K86" s="76">
        <v>10</v>
      </c>
      <c r="L86" s="96" t="e">
        <f t="shared" si="10"/>
        <v>#VALUE!</v>
      </c>
      <c r="M86" s="97" t="e">
        <f t="shared" si="10"/>
        <v>#VALUE!</v>
      </c>
      <c r="N86" s="77">
        <f t="shared" si="10"/>
        <v>0</v>
      </c>
      <c r="O86" s="77">
        <f t="shared" si="10"/>
        <v>0</v>
      </c>
      <c r="P86" s="77">
        <f t="shared" si="10"/>
        <v>0</v>
      </c>
    </row>
    <row r="87" spans="1:16" ht="16.5" customHeight="1">
      <c r="A87" s="103" t="e">
        <f t="shared" si="12"/>
        <v>#VALUE!</v>
      </c>
      <c r="B87" s="87" t="e">
        <f t="shared" si="13"/>
        <v>#VALUE!</v>
      </c>
      <c r="C87" s="88"/>
      <c r="D87" s="89"/>
      <c r="E87" s="90"/>
      <c r="F87" s="98" t="e">
        <f t="shared" si="14"/>
        <v>#VALUE!</v>
      </c>
      <c r="G87" s="99" t="e">
        <f t="shared" si="11"/>
        <v>#VALUE!</v>
      </c>
      <c r="H87" s="100"/>
      <c r="I87" s="89"/>
      <c r="J87" s="90"/>
      <c r="K87" s="76">
        <v>11</v>
      </c>
      <c r="L87" s="96" t="e">
        <f t="shared" si="10"/>
        <v>#VALUE!</v>
      </c>
      <c r="M87" s="97" t="e">
        <f t="shared" si="10"/>
        <v>#VALUE!</v>
      </c>
      <c r="N87" s="77">
        <f t="shared" si="10"/>
        <v>0</v>
      </c>
      <c r="O87" s="77">
        <f t="shared" si="10"/>
        <v>0</v>
      </c>
      <c r="P87" s="77">
        <f t="shared" si="10"/>
        <v>0</v>
      </c>
    </row>
    <row r="88" spans="1:16" ht="16.5" customHeight="1">
      <c r="A88" s="103" t="e">
        <f t="shared" si="12"/>
        <v>#VALUE!</v>
      </c>
      <c r="B88" s="87" t="e">
        <f t="shared" si="13"/>
        <v>#VALUE!</v>
      </c>
      <c r="C88" s="88"/>
      <c r="D88" s="89"/>
      <c r="E88" s="90"/>
      <c r="F88" s="98" t="e">
        <f t="shared" si="14"/>
        <v>#VALUE!</v>
      </c>
      <c r="G88" s="99" t="e">
        <f t="shared" si="11"/>
        <v>#VALUE!</v>
      </c>
      <c r="H88" s="100"/>
      <c r="I88" s="89"/>
      <c r="J88" s="90"/>
      <c r="K88" s="76">
        <v>12</v>
      </c>
      <c r="L88" s="96" t="e">
        <f t="shared" si="10"/>
        <v>#VALUE!</v>
      </c>
      <c r="M88" s="97" t="e">
        <f t="shared" si="10"/>
        <v>#VALUE!</v>
      </c>
      <c r="N88" s="77">
        <f t="shared" si="10"/>
        <v>0</v>
      </c>
      <c r="O88" s="77">
        <f t="shared" si="10"/>
        <v>0</v>
      </c>
      <c r="P88" s="77">
        <f t="shared" si="10"/>
        <v>0</v>
      </c>
    </row>
    <row r="89" spans="1:16" ht="16.5" customHeight="1">
      <c r="A89" s="103" t="e">
        <f t="shared" si="12"/>
        <v>#VALUE!</v>
      </c>
      <c r="B89" s="87" t="e">
        <f t="shared" si="13"/>
        <v>#VALUE!</v>
      </c>
      <c r="C89" s="88"/>
      <c r="D89" s="89"/>
      <c r="E89" s="90"/>
      <c r="F89" s="98" t="e">
        <f t="shared" si="14"/>
        <v>#VALUE!</v>
      </c>
      <c r="G89" s="99" t="e">
        <f t="shared" si="11"/>
        <v>#VALUE!</v>
      </c>
      <c r="H89" s="100"/>
      <c r="I89" s="89"/>
      <c r="J89" s="90"/>
      <c r="K89" s="76">
        <v>13</v>
      </c>
      <c r="L89" s="96" t="e">
        <f t="shared" si="10"/>
        <v>#VALUE!</v>
      </c>
      <c r="M89" s="97" t="e">
        <f t="shared" si="10"/>
        <v>#VALUE!</v>
      </c>
      <c r="N89" s="77">
        <f t="shared" si="10"/>
        <v>0</v>
      </c>
      <c r="O89" s="77">
        <f t="shared" si="10"/>
        <v>0</v>
      </c>
      <c r="P89" s="77">
        <f t="shared" si="10"/>
        <v>0</v>
      </c>
    </row>
    <row r="90" spans="1:16" ht="16.5" customHeight="1">
      <c r="A90" s="103" t="e">
        <f t="shared" si="12"/>
        <v>#VALUE!</v>
      </c>
      <c r="B90" s="87" t="e">
        <f t="shared" si="13"/>
        <v>#VALUE!</v>
      </c>
      <c r="C90" s="88"/>
      <c r="D90" s="89"/>
      <c r="E90" s="90"/>
      <c r="F90" s="98" t="e">
        <f t="shared" si="14"/>
        <v>#VALUE!</v>
      </c>
      <c r="G90" s="99" t="e">
        <f t="shared" si="11"/>
        <v>#VALUE!</v>
      </c>
      <c r="H90" s="100"/>
      <c r="I90" s="89"/>
      <c r="J90" s="90"/>
      <c r="K90" s="76">
        <v>14</v>
      </c>
      <c r="L90" s="96" t="e">
        <f t="shared" si="10"/>
        <v>#VALUE!</v>
      </c>
      <c r="M90" s="97" t="e">
        <f t="shared" si="10"/>
        <v>#VALUE!</v>
      </c>
      <c r="N90" s="77">
        <f t="shared" si="10"/>
        <v>0</v>
      </c>
      <c r="O90" s="77">
        <f t="shared" si="10"/>
        <v>0</v>
      </c>
      <c r="P90" s="77">
        <f t="shared" si="10"/>
        <v>0</v>
      </c>
    </row>
    <row r="91" spans="1:16" ht="16.5" customHeight="1">
      <c r="A91" s="103" t="e">
        <f t="shared" si="12"/>
        <v>#VALUE!</v>
      </c>
      <c r="B91" s="87" t="e">
        <f t="shared" si="13"/>
        <v>#VALUE!</v>
      </c>
      <c r="C91" s="88"/>
      <c r="D91" s="89"/>
      <c r="E91" s="90"/>
      <c r="F91" s="98" t="e">
        <f t="shared" si="14"/>
        <v>#VALUE!</v>
      </c>
      <c r="G91" s="99" t="e">
        <f t="shared" si="11"/>
        <v>#VALUE!</v>
      </c>
      <c r="H91" s="100"/>
      <c r="I91" s="89"/>
      <c r="J91" s="90"/>
      <c r="K91" s="76">
        <v>15</v>
      </c>
      <c r="L91" s="96" t="e">
        <f t="shared" si="10"/>
        <v>#VALUE!</v>
      </c>
      <c r="M91" s="97" t="e">
        <f t="shared" si="10"/>
        <v>#VALUE!</v>
      </c>
      <c r="N91" s="77">
        <f t="shared" si="10"/>
        <v>0</v>
      </c>
      <c r="O91" s="77">
        <f t="shared" si="10"/>
        <v>0</v>
      </c>
      <c r="P91" s="77">
        <f t="shared" si="10"/>
        <v>0</v>
      </c>
    </row>
    <row r="92" spans="1:16" ht="16.5" customHeight="1">
      <c r="A92" s="103" t="e">
        <f t="shared" si="12"/>
        <v>#VALUE!</v>
      </c>
      <c r="B92" s="87" t="e">
        <f t="shared" si="13"/>
        <v>#VALUE!</v>
      </c>
      <c r="C92" s="88"/>
      <c r="D92" s="89"/>
      <c r="E92" s="90"/>
      <c r="F92" s="98" t="e">
        <f t="shared" si="14"/>
        <v>#VALUE!</v>
      </c>
      <c r="G92" s="99" t="e">
        <f t="shared" si="11"/>
        <v>#VALUE!</v>
      </c>
      <c r="H92" s="100"/>
      <c r="I92" s="89"/>
      <c r="J92" s="90"/>
      <c r="K92" s="76">
        <v>16</v>
      </c>
      <c r="L92" s="96" t="e">
        <f t="shared" si="10"/>
        <v>#VALUE!</v>
      </c>
      <c r="M92" s="97" t="e">
        <f t="shared" si="10"/>
        <v>#VALUE!</v>
      </c>
      <c r="N92" s="77">
        <f t="shared" si="10"/>
        <v>0</v>
      </c>
      <c r="O92" s="77">
        <f t="shared" si="10"/>
        <v>0</v>
      </c>
      <c r="P92" s="77">
        <f t="shared" si="10"/>
        <v>0</v>
      </c>
    </row>
    <row r="93" spans="1:16" ht="16.5" customHeight="1">
      <c r="A93" s="103" t="e">
        <f t="shared" si="12"/>
        <v>#VALUE!</v>
      </c>
      <c r="B93" s="87" t="e">
        <f t="shared" si="13"/>
        <v>#VALUE!</v>
      </c>
      <c r="C93" s="88"/>
      <c r="D93" s="89"/>
      <c r="E93" s="90"/>
      <c r="F93" s="98" t="e">
        <f t="shared" si="14"/>
        <v>#VALUE!</v>
      </c>
      <c r="G93" s="99" t="e">
        <f t="shared" si="11"/>
        <v>#VALUE!</v>
      </c>
      <c r="H93" s="100"/>
      <c r="I93" s="89"/>
      <c r="J93" s="90"/>
      <c r="K93" s="76">
        <v>17</v>
      </c>
      <c r="L93" s="96" t="e">
        <f t="shared" si="10"/>
        <v>#VALUE!</v>
      </c>
      <c r="M93" s="97" t="e">
        <f t="shared" si="10"/>
        <v>#VALUE!</v>
      </c>
      <c r="N93" s="77">
        <f t="shared" si="10"/>
        <v>0</v>
      </c>
      <c r="O93" s="77">
        <f t="shared" si="10"/>
        <v>0</v>
      </c>
      <c r="P93" s="77">
        <f t="shared" si="10"/>
        <v>0</v>
      </c>
    </row>
    <row r="94" spans="1:16" ht="16.5" customHeight="1">
      <c r="A94" s="103" t="e">
        <f t="shared" si="12"/>
        <v>#VALUE!</v>
      </c>
      <c r="B94" s="87" t="e">
        <f t="shared" si="13"/>
        <v>#VALUE!</v>
      </c>
      <c r="C94" s="88"/>
      <c r="D94" s="89"/>
      <c r="E94" s="90"/>
      <c r="F94" s="98" t="e">
        <f t="shared" si="14"/>
        <v>#VALUE!</v>
      </c>
      <c r="G94" s="99" t="e">
        <f t="shared" si="11"/>
        <v>#VALUE!</v>
      </c>
      <c r="H94" s="100"/>
      <c r="I94" s="89"/>
      <c r="J94" s="90"/>
      <c r="K94" s="76">
        <v>18</v>
      </c>
      <c r="L94" s="96" t="e">
        <f t="shared" si="10"/>
        <v>#VALUE!</v>
      </c>
      <c r="M94" s="97" t="e">
        <f t="shared" si="10"/>
        <v>#VALUE!</v>
      </c>
      <c r="N94" s="77">
        <f t="shared" si="10"/>
        <v>0</v>
      </c>
      <c r="O94" s="77">
        <f t="shared" si="10"/>
        <v>0</v>
      </c>
      <c r="P94" s="77">
        <f t="shared" si="10"/>
        <v>0</v>
      </c>
    </row>
    <row r="95" spans="1:16" ht="16.5" customHeight="1">
      <c r="A95" s="103" t="e">
        <f t="shared" si="12"/>
        <v>#VALUE!</v>
      </c>
      <c r="B95" s="87" t="e">
        <f t="shared" si="13"/>
        <v>#VALUE!</v>
      </c>
      <c r="C95" s="88"/>
      <c r="D95" s="89"/>
      <c r="E95" s="90"/>
      <c r="F95" s="98" t="e">
        <f t="shared" si="14"/>
        <v>#VALUE!</v>
      </c>
      <c r="G95" s="99" t="e">
        <f t="shared" si="11"/>
        <v>#VALUE!</v>
      </c>
      <c r="H95" s="100"/>
      <c r="I95" s="89"/>
      <c r="J95" s="90"/>
      <c r="K95" s="76">
        <v>19</v>
      </c>
      <c r="L95" s="96" t="e">
        <f t="shared" si="10"/>
        <v>#VALUE!</v>
      </c>
      <c r="M95" s="97" t="e">
        <f t="shared" si="10"/>
        <v>#VALUE!</v>
      </c>
      <c r="N95" s="77">
        <f t="shared" si="10"/>
        <v>0</v>
      </c>
      <c r="O95" s="77">
        <f t="shared" si="10"/>
        <v>0</v>
      </c>
      <c r="P95" s="77">
        <f t="shared" si="10"/>
        <v>0</v>
      </c>
    </row>
    <row r="96" spans="1:16" ht="16.5" customHeight="1">
      <c r="A96" s="103" t="e">
        <f t="shared" si="12"/>
        <v>#VALUE!</v>
      </c>
      <c r="B96" s="87" t="e">
        <f t="shared" si="13"/>
        <v>#VALUE!</v>
      </c>
      <c r="C96" s="88"/>
      <c r="D96" s="89"/>
      <c r="E96" s="90"/>
      <c r="F96" s="98" t="e">
        <f t="shared" si="14"/>
        <v>#VALUE!</v>
      </c>
      <c r="G96" s="99" t="e">
        <f t="shared" si="11"/>
        <v>#VALUE!</v>
      </c>
      <c r="H96" s="100"/>
      <c r="I96" s="89"/>
      <c r="J96" s="90"/>
      <c r="K96" s="76">
        <v>20</v>
      </c>
      <c r="L96" s="96" t="e">
        <f t="shared" si="10"/>
        <v>#VALUE!</v>
      </c>
      <c r="M96" s="97" t="e">
        <f t="shared" si="10"/>
        <v>#VALUE!</v>
      </c>
      <c r="N96" s="77">
        <f t="shared" si="10"/>
        <v>0</v>
      </c>
      <c r="O96" s="77">
        <f t="shared" si="10"/>
        <v>0</v>
      </c>
      <c r="P96" s="77">
        <f t="shared" si="10"/>
        <v>0</v>
      </c>
    </row>
    <row r="97" spans="1:16" ht="16.5" customHeight="1">
      <c r="A97" s="103" t="e">
        <f t="shared" si="12"/>
        <v>#VALUE!</v>
      </c>
      <c r="B97" s="87" t="e">
        <f t="shared" si="13"/>
        <v>#VALUE!</v>
      </c>
      <c r="C97" s="88"/>
      <c r="D97" s="89"/>
      <c r="E97" s="90"/>
      <c r="F97" s="98" t="e">
        <f t="shared" si="14"/>
        <v>#VALUE!</v>
      </c>
      <c r="G97" s="99" t="e">
        <f t="shared" si="11"/>
        <v>#VALUE!</v>
      </c>
      <c r="H97" s="100"/>
      <c r="I97" s="89"/>
      <c r="J97" s="90"/>
      <c r="K97" s="76">
        <v>21</v>
      </c>
      <c r="L97" s="96" t="e">
        <f t="shared" si="10"/>
        <v>#VALUE!</v>
      </c>
      <c r="M97" s="97" t="e">
        <f t="shared" si="10"/>
        <v>#VALUE!</v>
      </c>
      <c r="N97" s="77">
        <f t="shared" si="10"/>
        <v>0</v>
      </c>
      <c r="O97" s="77">
        <f t="shared" si="10"/>
        <v>0</v>
      </c>
      <c r="P97" s="77">
        <f t="shared" si="10"/>
        <v>0</v>
      </c>
    </row>
    <row r="98" spans="1:16" ht="16.5" customHeight="1">
      <c r="A98" s="103" t="e">
        <f t="shared" si="12"/>
        <v>#VALUE!</v>
      </c>
      <c r="B98" s="87" t="e">
        <f t="shared" si="13"/>
        <v>#VALUE!</v>
      </c>
      <c r="C98" s="88"/>
      <c r="D98" s="89"/>
      <c r="E98" s="90"/>
      <c r="F98" s="98" t="e">
        <f t="shared" si="14"/>
        <v>#VALUE!</v>
      </c>
      <c r="G98" s="99" t="e">
        <f t="shared" si="11"/>
        <v>#VALUE!</v>
      </c>
      <c r="H98" s="100"/>
      <c r="I98" s="89"/>
      <c r="J98" s="90"/>
      <c r="K98" s="76">
        <v>22</v>
      </c>
      <c r="L98" s="96" t="e">
        <f t="shared" si="10"/>
        <v>#VALUE!</v>
      </c>
      <c r="M98" s="97" t="e">
        <f t="shared" si="10"/>
        <v>#VALUE!</v>
      </c>
      <c r="N98" s="77">
        <f t="shared" si="10"/>
        <v>0</v>
      </c>
      <c r="O98" s="77">
        <f t="shared" si="10"/>
        <v>0</v>
      </c>
      <c r="P98" s="77">
        <f t="shared" si="10"/>
        <v>0</v>
      </c>
    </row>
    <row r="99" spans="1:16" ht="16.5" customHeight="1">
      <c r="A99" s="103" t="e">
        <f t="shared" si="12"/>
        <v>#VALUE!</v>
      </c>
      <c r="B99" s="87" t="e">
        <f t="shared" si="13"/>
        <v>#VALUE!</v>
      </c>
      <c r="C99" s="88"/>
      <c r="D99" s="89"/>
      <c r="E99" s="90"/>
      <c r="F99" s="98" t="e">
        <f t="shared" si="14"/>
        <v>#VALUE!</v>
      </c>
      <c r="G99" s="99" t="e">
        <f t="shared" si="11"/>
        <v>#VALUE!</v>
      </c>
      <c r="H99" s="100"/>
      <c r="I99" s="89"/>
      <c r="J99" s="90"/>
      <c r="K99" s="76">
        <v>23</v>
      </c>
      <c r="L99" s="96" t="e">
        <f t="shared" si="10"/>
        <v>#VALUE!</v>
      </c>
      <c r="M99" s="97" t="e">
        <f t="shared" si="10"/>
        <v>#VALUE!</v>
      </c>
      <c r="N99" s="77">
        <f t="shared" si="10"/>
        <v>0</v>
      </c>
      <c r="O99" s="77">
        <f t="shared" si="10"/>
        <v>0</v>
      </c>
      <c r="P99" s="77">
        <f t="shared" si="10"/>
        <v>0</v>
      </c>
    </row>
    <row r="100" spans="1:16" ht="16.5" customHeight="1">
      <c r="A100" s="103" t="e">
        <f t="shared" si="12"/>
        <v>#VALUE!</v>
      </c>
      <c r="B100" s="87" t="e">
        <f t="shared" si="13"/>
        <v>#VALUE!</v>
      </c>
      <c r="C100" s="88"/>
      <c r="D100" s="89"/>
      <c r="E100" s="90"/>
      <c r="F100" s="98" t="e">
        <f t="shared" si="14"/>
        <v>#VALUE!</v>
      </c>
      <c r="G100" s="99" t="e">
        <f t="shared" si="11"/>
        <v>#VALUE!</v>
      </c>
      <c r="H100" s="100"/>
      <c r="I100" s="89"/>
      <c r="J100" s="90"/>
      <c r="K100" s="76">
        <v>24</v>
      </c>
      <c r="L100" s="96" t="e">
        <f t="shared" si="10"/>
        <v>#VALUE!</v>
      </c>
      <c r="M100" s="97" t="e">
        <f t="shared" si="10"/>
        <v>#VALUE!</v>
      </c>
      <c r="N100" s="77">
        <f t="shared" si="10"/>
        <v>0</v>
      </c>
      <c r="O100" s="77">
        <f t="shared" si="10"/>
        <v>0</v>
      </c>
      <c r="P100" s="77">
        <f t="shared" si="10"/>
        <v>0</v>
      </c>
    </row>
    <row r="101" spans="1:16" ht="16.5" customHeight="1">
      <c r="A101" s="103" t="e">
        <f t="shared" si="12"/>
        <v>#VALUE!</v>
      </c>
      <c r="B101" s="87" t="e">
        <f t="shared" si="13"/>
        <v>#VALUE!</v>
      </c>
      <c r="C101" s="88"/>
      <c r="D101" s="89"/>
      <c r="E101" s="90"/>
      <c r="F101" s="98" t="e">
        <f t="shared" si="14"/>
        <v>#VALUE!</v>
      </c>
      <c r="G101" s="99" t="e">
        <f t="shared" si="11"/>
        <v>#VALUE!</v>
      </c>
      <c r="H101" s="100"/>
      <c r="I101" s="89"/>
      <c r="J101" s="90"/>
      <c r="K101" s="76">
        <v>25</v>
      </c>
      <c r="L101" s="96" t="e">
        <f t="shared" si="10"/>
        <v>#VALUE!</v>
      </c>
      <c r="M101" s="97" t="e">
        <f t="shared" si="10"/>
        <v>#VALUE!</v>
      </c>
      <c r="N101" s="77">
        <f t="shared" si="10"/>
        <v>0</v>
      </c>
      <c r="O101" s="77">
        <f t="shared" si="10"/>
        <v>0</v>
      </c>
      <c r="P101" s="77">
        <f t="shared" si="10"/>
        <v>0</v>
      </c>
    </row>
    <row r="102" spans="1:16" ht="16.5" customHeight="1">
      <c r="A102" s="103" t="e">
        <f t="shared" si="12"/>
        <v>#VALUE!</v>
      </c>
      <c r="B102" s="87" t="e">
        <f t="shared" si="13"/>
        <v>#VALUE!</v>
      </c>
      <c r="C102" s="88"/>
      <c r="D102" s="89"/>
      <c r="E102" s="90"/>
      <c r="F102" s="98" t="e">
        <f t="shared" si="14"/>
        <v>#VALUE!</v>
      </c>
      <c r="G102" s="99" t="e">
        <f t="shared" si="11"/>
        <v>#VALUE!</v>
      </c>
      <c r="H102" s="100"/>
      <c r="I102" s="89"/>
      <c r="J102" s="90"/>
      <c r="K102" s="76">
        <v>26</v>
      </c>
      <c r="L102" s="96" t="e">
        <f t="shared" si="10"/>
        <v>#VALUE!</v>
      </c>
      <c r="M102" s="97" t="e">
        <f t="shared" si="10"/>
        <v>#VALUE!</v>
      </c>
      <c r="N102" s="77">
        <f t="shared" si="10"/>
        <v>0</v>
      </c>
      <c r="O102" s="77">
        <f t="shared" si="10"/>
        <v>0</v>
      </c>
      <c r="P102" s="77">
        <f t="shared" si="10"/>
        <v>0</v>
      </c>
    </row>
    <row r="103" spans="1:16" ht="16.5" customHeight="1">
      <c r="A103" s="103" t="e">
        <f t="shared" si="12"/>
        <v>#VALUE!</v>
      </c>
      <c r="B103" s="87" t="e">
        <f t="shared" si="13"/>
        <v>#VALUE!</v>
      </c>
      <c r="C103" s="88"/>
      <c r="D103" s="89"/>
      <c r="E103" s="90"/>
      <c r="F103" s="98" t="e">
        <f t="shared" si="14"/>
        <v>#VALUE!</v>
      </c>
      <c r="G103" s="99" t="e">
        <f t="shared" si="11"/>
        <v>#VALUE!</v>
      </c>
      <c r="H103" s="100"/>
      <c r="I103" s="89"/>
      <c r="J103" s="90"/>
      <c r="K103" s="76">
        <v>27</v>
      </c>
      <c r="L103" s="96" t="e">
        <f t="shared" si="10"/>
        <v>#VALUE!</v>
      </c>
      <c r="M103" s="97" t="e">
        <f t="shared" si="10"/>
        <v>#VALUE!</v>
      </c>
      <c r="N103" s="77">
        <f t="shared" si="10"/>
        <v>0</v>
      </c>
      <c r="O103" s="77">
        <f t="shared" si="10"/>
        <v>0</v>
      </c>
      <c r="P103" s="77">
        <f t="shared" si="10"/>
        <v>0</v>
      </c>
    </row>
    <row r="104" spans="1:16" ht="16.5" customHeight="1">
      <c r="A104" s="103" t="e">
        <f t="shared" si="12"/>
        <v>#VALUE!</v>
      </c>
      <c r="B104" s="87" t="e">
        <f t="shared" si="13"/>
        <v>#VALUE!</v>
      </c>
      <c r="C104" s="88"/>
      <c r="D104" s="89"/>
      <c r="E104" s="90"/>
      <c r="F104" s="98" t="e">
        <f t="shared" si="14"/>
        <v>#VALUE!</v>
      </c>
      <c r="G104" s="99" t="e">
        <f t="shared" si="11"/>
        <v>#VALUE!</v>
      </c>
      <c r="H104" s="100"/>
      <c r="I104" s="89"/>
      <c r="J104" s="90"/>
      <c r="K104" s="76">
        <v>28</v>
      </c>
      <c r="L104" s="96" t="e">
        <f t="shared" si="10"/>
        <v>#VALUE!</v>
      </c>
      <c r="M104" s="97" t="e">
        <f t="shared" si="10"/>
        <v>#VALUE!</v>
      </c>
      <c r="N104" s="77">
        <f t="shared" si="10"/>
        <v>0</v>
      </c>
      <c r="O104" s="77">
        <f t="shared" si="10"/>
        <v>0</v>
      </c>
      <c r="P104" s="77">
        <f t="shared" si="10"/>
        <v>0</v>
      </c>
    </row>
    <row r="105" spans="1:16" ht="16.5" customHeight="1">
      <c r="A105" s="103" t="e">
        <f t="shared" si="12"/>
        <v>#VALUE!</v>
      </c>
      <c r="B105" s="87" t="e">
        <f t="shared" si="13"/>
        <v>#VALUE!</v>
      </c>
      <c r="C105" s="88"/>
      <c r="D105" s="89"/>
      <c r="E105" s="90"/>
      <c r="F105" s="98" t="e">
        <f t="shared" si="14"/>
        <v>#VALUE!</v>
      </c>
      <c r="G105" s="99" t="e">
        <f t="shared" si="11"/>
        <v>#VALUE!</v>
      </c>
      <c r="H105" s="100"/>
      <c r="I105" s="89"/>
      <c r="J105" s="90"/>
      <c r="K105" s="76">
        <v>29</v>
      </c>
      <c r="L105" s="96" t="e">
        <f t="shared" si="10"/>
        <v>#VALUE!</v>
      </c>
      <c r="M105" s="97" t="e">
        <f t="shared" si="10"/>
        <v>#VALUE!</v>
      </c>
      <c r="N105" s="77">
        <f t="shared" si="10"/>
        <v>0</v>
      </c>
      <c r="O105" s="77">
        <f t="shared" si="10"/>
        <v>0</v>
      </c>
      <c r="P105" s="77">
        <f t="shared" si="10"/>
        <v>0</v>
      </c>
    </row>
    <row r="106" spans="1:16" ht="16.5" customHeight="1">
      <c r="A106" s="103" t="e">
        <f t="shared" si="12"/>
        <v>#VALUE!</v>
      </c>
      <c r="B106" s="87" t="e">
        <f t="shared" si="13"/>
        <v>#VALUE!</v>
      </c>
      <c r="C106" s="88"/>
      <c r="D106" s="89"/>
      <c r="E106" s="90"/>
      <c r="F106" s="98" t="e">
        <f t="shared" si="14"/>
        <v>#VALUE!</v>
      </c>
      <c r="G106" s="99" t="e">
        <f t="shared" si="11"/>
        <v>#VALUE!</v>
      </c>
      <c r="H106" s="100"/>
      <c r="I106" s="89"/>
      <c r="J106" s="90"/>
      <c r="K106" s="76">
        <v>30</v>
      </c>
      <c r="L106" s="96" t="e">
        <f t="shared" si="10"/>
        <v>#VALUE!</v>
      </c>
      <c r="M106" s="97" t="e">
        <f t="shared" si="10"/>
        <v>#VALUE!</v>
      </c>
      <c r="N106" s="77">
        <f t="shared" si="10"/>
        <v>0</v>
      </c>
      <c r="O106" s="77">
        <f t="shared" si="10"/>
        <v>0</v>
      </c>
      <c r="P106" s="77">
        <f t="shared" si="10"/>
        <v>0</v>
      </c>
    </row>
    <row r="107" spans="1:16" ht="16.5" customHeight="1">
      <c r="A107" s="103" t="e">
        <f t="shared" si="12"/>
        <v>#VALUE!</v>
      </c>
      <c r="B107" s="87" t="e">
        <f t="shared" si="13"/>
        <v>#VALUE!</v>
      </c>
      <c r="C107" s="88"/>
      <c r="D107" s="89"/>
      <c r="E107" s="90"/>
      <c r="F107" s="98" t="e">
        <f t="shared" si="14"/>
        <v>#VALUE!</v>
      </c>
      <c r="G107" s="99" t="e">
        <f t="shared" si="11"/>
        <v>#VALUE!</v>
      </c>
      <c r="H107" s="100"/>
      <c r="I107" s="89"/>
      <c r="J107" s="90"/>
      <c r="K107" s="76">
        <v>31</v>
      </c>
      <c r="L107" s="96" t="e">
        <f t="shared" si="10"/>
        <v>#VALUE!</v>
      </c>
      <c r="M107" s="97" t="e">
        <f t="shared" si="10"/>
        <v>#VALUE!</v>
      </c>
      <c r="N107" s="77">
        <f t="shared" si="10"/>
        <v>0</v>
      </c>
      <c r="O107" s="77">
        <f t="shared" si="10"/>
        <v>0</v>
      </c>
      <c r="P107" s="77">
        <f t="shared" si="10"/>
        <v>0</v>
      </c>
    </row>
    <row r="108" spans="1:16">
      <c r="A108" s="272" t="s">
        <v>72</v>
      </c>
      <c r="B108" s="273"/>
      <c r="C108" s="276" t="s">
        <v>73</v>
      </c>
      <c r="D108" s="276"/>
      <c r="E108" s="276"/>
      <c r="F108" s="272" t="s">
        <v>72</v>
      </c>
      <c r="G108" s="273"/>
      <c r="H108" s="276" t="s">
        <v>73</v>
      </c>
      <c r="I108" s="276"/>
      <c r="J108" s="276"/>
    </row>
    <row r="109" spans="1:16">
      <c r="A109" s="274"/>
      <c r="B109" s="275"/>
      <c r="C109" s="83" t="s">
        <v>74</v>
      </c>
      <c r="D109" s="84" t="s">
        <v>75</v>
      </c>
      <c r="E109" s="85" t="s">
        <v>76</v>
      </c>
      <c r="F109" s="274"/>
      <c r="G109" s="275"/>
      <c r="H109" s="83" t="s">
        <v>74</v>
      </c>
      <c r="I109" s="84" t="s">
        <v>75</v>
      </c>
      <c r="J109" s="85" t="s">
        <v>76</v>
      </c>
    </row>
    <row r="110" spans="1:16" ht="16.5" customHeight="1">
      <c r="A110" s="86" t="e">
        <f>F107+1</f>
        <v>#VALUE!</v>
      </c>
      <c r="B110" s="87" t="e">
        <f>A110</f>
        <v>#VALUE!</v>
      </c>
      <c r="C110" s="88"/>
      <c r="D110" s="89"/>
      <c r="E110" s="90"/>
      <c r="F110" s="98" t="e">
        <f>+A140+1</f>
        <v>#VALUE!</v>
      </c>
      <c r="G110" s="99" t="e">
        <f>F110</f>
        <v>#VALUE!</v>
      </c>
      <c r="H110" s="100"/>
      <c r="I110" s="101"/>
      <c r="J110" s="102"/>
      <c r="K110" s="76">
        <v>1</v>
      </c>
      <c r="L110" s="96" t="e">
        <f t="shared" ref="L110:P140" si="15">A110</f>
        <v>#VALUE!</v>
      </c>
      <c r="M110" s="97" t="e">
        <f t="shared" si="15"/>
        <v>#VALUE!</v>
      </c>
      <c r="N110" s="77">
        <f t="shared" si="15"/>
        <v>0</v>
      </c>
      <c r="O110" s="77">
        <f t="shared" si="15"/>
        <v>0</v>
      </c>
      <c r="P110" s="77">
        <f t="shared" si="15"/>
        <v>0</v>
      </c>
    </row>
    <row r="111" spans="1:16" ht="16.5" customHeight="1">
      <c r="A111" s="103" t="e">
        <f>+A110+1</f>
        <v>#VALUE!</v>
      </c>
      <c r="B111" s="87" t="e">
        <f>A111</f>
        <v>#VALUE!</v>
      </c>
      <c r="C111" s="88"/>
      <c r="D111" s="89"/>
      <c r="E111" s="90"/>
      <c r="F111" s="98" t="e">
        <f>+F110+1</f>
        <v>#VALUE!</v>
      </c>
      <c r="G111" s="99" t="e">
        <f t="shared" ref="G111:G140" si="16">F111</f>
        <v>#VALUE!</v>
      </c>
      <c r="H111" s="100"/>
      <c r="I111" s="89"/>
      <c r="J111" s="90"/>
      <c r="K111" s="76">
        <v>2</v>
      </c>
      <c r="L111" s="96" t="e">
        <f t="shared" si="15"/>
        <v>#VALUE!</v>
      </c>
      <c r="M111" s="97" t="e">
        <f t="shared" si="15"/>
        <v>#VALUE!</v>
      </c>
      <c r="N111" s="77">
        <f t="shared" si="15"/>
        <v>0</v>
      </c>
      <c r="O111" s="77">
        <f t="shared" si="15"/>
        <v>0</v>
      </c>
      <c r="P111" s="77">
        <f t="shared" si="15"/>
        <v>0</v>
      </c>
    </row>
    <row r="112" spans="1:16" ht="16.5" customHeight="1">
      <c r="A112" s="103" t="e">
        <f t="shared" ref="A112:A140" si="17">+A111+1</f>
        <v>#VALUE!</v>
      </c>
      <c r="B112" s="87" t="e">
        <f t="shared" ref="B112:B140" si="18">A112</f>
        <v>#VALUE!</v>
      </c>
      <c r="C112" s="88"/>
      <c r="D112" s="89"/>
      <c r="E112" s="90"/>
      <c r="F112" s="98" t="e">
        <f t="shared" ref="F112:F140" si="19">+F111+1</f>
        <v>#VALUE!</v>
      </c>
      <c r="G112" s="99" t="e">
        <f t="shared" si="16"/>
        <v>#VALUE!</v>
      </c>
      <c r="H112" s="100"/>
      <c r="I112" s="89"/>
      <c r="J112" s="90"/>
      <c r="K112" s="76">
        <v>3</v>
      </c>
      <c r="L112" s="96" t="e">
        <f t="shared" si="15"/>
        <v>#VALUE!</v>
      </c>
      <c r="M112" s="97" t="e">
        <f t="shared" si="15"/>
        <v>#VALUE!</v>
      </c>
      <c r="N112" s="77">
        <f t="shared" si="15"/>
        <v>0</v>
      </c>
      <c r="O112" s="77">
        <f t="shared" si="15"/>
        <v>0</v>
      </c>
      <c r="P112" s="77">
        <f t="shared" si="15"/>
        <v>0</v>
      </c>
    </row>
    <row r="113" spans="1:16" ht="16.5" customHeight="1">
      <c r="A113" s="103" t="e">
        <f t="shared" si="17"/>
        <v>#VALUE!</v>
      </c>
      <c r="B113" s="87" t="e">
        <f t="shared" si="18"/>
        <v>#VALUE!</v>
      </c>
      <c r="C113" s="88"/>
      <c r="D113" s="89"/>
      <c r="E113" s="90"/>
      <c r="F113" s="98" t="e">
        <f t="shared" si="19"/>
        <v>#VALUE!</v>
      </c>
      <c r="G113" s="99" t="e">
        <f t="shared" si="16"/>
        <v>#VALUE!</v>
      </c>
      <c r="H113" s="100"/>
      <c r="I113" s="89"/>
      <c r="J113" s="90"/>
      <c r="K113" s="76">
        <v>4</v>
      </c>
      <c r="L113" s="96" t="e">
        <f t="shared" si="15"/>
        <v>#VALUE!</v>
      </c>
      <c r="M113" s="97" t="e">
        <f t="shared" si="15"/>
        <v>#VALUE!</v>
      </c>
      <c r="N113" s="77">
        <f t="shared" si="15"/>
        <v>0</v>
      </c>
      <c r="O113" s="77">
        <f t="shared" si="15"/>
        <v>0</v>
      </c>
      <c r="P113" s="77">
        <f t="shared" si="15"/>
        <v>0</v>
      </c>
    </row>
    <row r="114" spans="1:16" ht="16.5" customHeight="1">
      <c r="A114" s="103" t="e">
        <f t="shared" si="17"/>
        <v>#VALUE!</v>
      </c>
      <c r="B114" s="87" t="e">
        <f t="shared" si="18"/>
        <v>#VALUE!</v>
      </c>
      <c r="C114" s="88"/>
      <c r="D114" s="89"/>
      <c r="E114" s="90"/>
      <c r="F114" s="98" t="e">
        <f t="shared" si="19"/>
        <v>#VALUE!</v>
      </c>
      <c r="G114" s="99" t="e">
        <f t="shared" si="16"/>
        <v>#VALUE!</v>
      </c>
      <c r="H114" s="100"/>
      <c r="I114" s="89"/>
      <c r="J114" s="90"/>
      <c r="K114" s="76">
        <v>5</v>
      </c>
      <c r="L114" s="96" t="e">
        <f t="shared" si="15"/>
        <v>#VALUE!</v>
      </c>
      <c r="M114" s="97" t="e">
        <f t="shared" si="15"/>
        <v>#VALUE!</v>
      </c>
      <c r="N114" s="77">
        <f t="shared" si="15"/>
        <v>0</v>
      </c>
      <c r="O114" s="77">
        <f t="shared" si="15"/>
        <v>0</v>
      </c>
      <c r="P114" s="77">
        <f t="shared" si="15"/>
        <v>0</v>
      </c>
    </row>
    <row r="115" spans="1:16" ht="16.5" customHeight="1">
      <c r="A115" s="103" t="e">
        <f t="shared" si="17"/>
        <v>#VALUE!</v>
      </c>
      <c r="B115" s="87" t="e">
        <f t="shared" si="18"/>
        <v>#VALUE!</v>
      </c>
      <c r="C115" s="88"/>
      <c r="D115" s="89"/>
      <c r="E115" s="90"/>
      <c r="F115" s="98" t="e">
        <f t="shared" si="19"/>
        <v>#VALUE!</v>
      </c>
      <c r="G115" s="99" t="e">
        <f t="shared" si="16"/>
        <v>#VALUE!</v>
      </c>
      <c r="H115" s="100"/>
      <c r="I115" s="89"/>
      <c r="J115" s="90"/>
      <c r="K115" s="76">
        <v>6</v>
      </c>
      <c r="L115" s="96" t="e">
        <f t="shared" si="15"/>
        <v>#VALUE!</v>
      </c>
      <c r="M115" s="97" t="e">
        <f t="shared" si="15"/>
        <v>#VALUE!</v>
      </c>
      <c r="N115" s="77">
        <f t="shared" si="15"/>
        <v>0</v>
      </c>
      <c r="O115" s="77">
        <f t="shared" si="15"/>
        <v>0</v>
      </c>
      <c r="P115" s="77">
        <f t="shared" si="15"/>
        <v>0</v>
      </c>
    </row>
    <row r="116" spans="1:16" ht="16.5" customHeight="1">
      <c r="A116" s="103" t="e">
        <f t="shared" si="17"/>
        <v>#VALUE!</v>
      </c>
      <c r="B116" s="87" t="e">
        <f t="shared" si="18"/>
        <v>#VALUE!</v>
      </c>
      <c r="C116" s="88"/>
      <c r="D116" s="89"/>
      <c r="E116" s="90"/>
      <c r="F116" s="98" t="e">
        <f t="shared" si="19"/>
        <v>#VALUE!</v>
      </c>
      <c r="G116" s="99" t="e">
        <f t="shared" si="16"/>
        <v>#VALUE!</v>
      </c>
      <c r="H116" s="100"/>
      <c r="I116" s="89"/>
      <c r="J116" s="90"/>
      <c r="K116" s="76">
        <v>7</v>
      </c>
      <c r="L116" s="96" t="e">
        <f t="shared" si="15"/>
        <v>#VALUE!</v>
      </c>
      <c r="M116" s="97" t="e">
        <f t="shared" si="15"/>
        <v>#VALUE!</v>
      </c>
      <c r="N116" s="77">
        <f t="shared" si="15"/>
        <v>0</v>
      </c>
      <c r="O116" s="77">
        <f t="shared" si="15"/>
        <v>0</v>
      </c>
      <c r="P116" s="77">
        <f t="shared" si="15"/>
        <v>0</v>
      </c>
    </row>
    <row r="117" spans="1:16" ht="16.5" customHeight="1">
      <c r="A117" s="103" t="e">
        <f t="shared" si="17"/>
        <v>#VALUE!</v>
      </c>
      <c r="B117" s="87" t="e">
        <f t="shared" si="18"/>
        <v>#VALUE!</v>
      </c>
      <c r="C117" s="88"/>
      <c r="D117" s="89"/>
      <c r="E117" s="90"/>
      <c r="F117" s="98" t="e">
        <f t="shared" si="19"/>
        <v>#VALUE!</v>
      </c>
      <c r="G117" s="99" t="e">
        <f t="shared" si="16"/>
        <v>#VALUE!</v>
      </c>
      <c r="H117" s="100"/>
      <c r="I117" s="89"/>
      <c r="J117" s="90"/>
      <c r="K117" s="76">
        <v>8</v>
      </c>
      <c r="L117" s="96" t="e">
        <f t="shared" si="15"/>
        <v>#VALUE!</v>
      </c>
      <c r="M117" s="97" t="e">
        <f t="shared" si="15"/>
        <v>#VALUE!</v>
      </c>
      <c r="N117" s="77">
        <f t="shared" si="15"/>
        <v>0</v>
      </c>
      <c r="O117" s="77">
        <f t="shared" si="15"/>
        <v>0</v>
      </c>
      <c r="P117" s="77">
        <f t="shared" si="15"/>
        <v>0</v>
      </c>
    </row>
    <row r="118" spans="1:16" ht="16.5" customHeight="1">
      <c r="A118" s="103" t="e">
        <f t="shared" si="17"/>
        <v>#VALUE!</v>
      </c>
      <c r="B118" s="87" t="e">
        <f t="shared" si="18"/>
        <v>#VALUE!</v>
      </c>
      <c r="C118" s="88"/>
      <c r="D118" s="89"/>
      <c r="E118" s="90"/>
      <c r="F118" s="98" t="e">
        <f t="shared" si="19"/>
        <v>#VALUE!</v>
      </c>
      <c r="G118" s="99" t="e">
        <f t="shared" si="16"/>
        <v>#VALUE!</v>
      </c>
      <c r="H118" s="100"/>
      <c r="I118" s="89"/>
      <c r="J118" s="90"/>
      <c r="K118" s="76">
        <v>9</v>
      </c>
      <c r="L118" s="96" t="e">
        <f t="shared" si="15"/>
        <v>#VALUE!</v>
      </c>
      <c r="M118" s="97" t="e">
        <f t="shared" si="15"/>
        <v>#VALUE!</v>
      </c>
      <c r="N118" s="77">
        <f t="shared" si="15"/>
        <v>0</v>
      </c>
      <c r="O118" s="77">
        <f t="shared" si="15"/>
        <v>0</v>
      </c>
      <c r="P118" s="77">
        <f t="shared" si="15"/>
        <v>0</v>
      </c>
    </row>
    <row r="119" spans="1:16" ht="16.5" customHeight="1">
      <c r="A119" s="103" t="e">
        <f t="shared" si="17"/>
        <v>#VALUE!</v>
      </c>
      <c r="B119" s="87" t="e">
        <f t="shared" si="18"/>
        <v>#VALUE!</v>
      </c>
      <c r="C119" s="88"/>
      <c r="D119" s="89"/>
      <c r="E119" s="90"/>
      <c r="F119" s="98" t="e">
        <f t="shared" si="19"/>
        <v>#VALUE!</v>
      </c>
      <c r="G119" s="99" t="e">
        <f t="shared" si="16"/>
        <v>#VALUE!</v>
      </c>
      <c r="H119" s="100"/>
      <c r="I119" s="89"/>
      <c r="J119" s="90"/>
      <c r="K119" s="76">
        <v>10</v>
      </c>
      <c r="L119" s="96" t="e">
        <f t="shared" si="15"/>
        <v>#VALUE!</v>
      </c>
      <c r="M119" s="97" t="e">
        <f t="shared" si="15"/>
        <v>#VALUE!</v>
      </c>
      <c r="N119" s="77">
        <f t="shared" si="15"/>
        <v>0</v>
      </c>
      <c r="O119" s="77">
        <f t="shared" si="15"/>
        <v>0</v>
      </c>
      <c r="P119" s="77">
        <f t="shared" si="15"/>
        <v>0</v>
      </c>
    </row>
    <row r="120" spans="1:16" ht="16.5" customHeight="1">
      <c r="A120" s="103" t="e">
        <f t="shared" si="17"/>
        <v>#VALUE!</v>
      </c>
      <c r="B120" s="87" t="e">
        <f t="shared" si="18"/>
        <v>#VALUE!</v>
      </c>
      <c r="C120" s="88"/>
      <c r="D120" s="89"/>
      <c r="E120" s="90"/>
      <c r="F120" s="98" t="e">
        <f t="shared" si="19"/>
        <v>#VALUE!</v>
      </c>
      <c r="G120" s="99" t="e">
        <f t="shared" si="16"/>
        <v>#VALUE!</v>
      </c>
      <c r="H120" s="100"/>
      <c r="I120" s="89"/>
      <c r="J120" s="90"/>
      <c r="K120" s="76">
        <v>11</v>
      </c>
      <c r="L120" s="96" t="e">
        <f t="shared" si="15"/>
        <v>#VALUE!</v>
      </c>
      <c r="M120" s="97" t="e">
        <f t="shared" si="15"/>
        <v>#VALUE!</v>
      </c>
      <c r="N120" s="77">
        <f t="shared" si="15"/>
        <v>0</v>
      </c>
      <c r="O120" s="77">
        <f t="shared" si="15"/>
        <v>0</v>
      </c>
      <c r="P120" s="77">
        <f t="shared" si="15"/>
        <v>0</v>
      </c>
    </row>
    <row r="121" spans="1:16" ht="16.5" customHeight="1">
      <c r="A121" s="103" t="e">
        <f t="shared" si="17"/>
        <v>#VALUE!</v>
      </c>
      <c r="B121" s="87" t="e">
        <f t="shared" si="18"/>
        <v>#VALUE!</v>
      </c>
      <c r="C121" s="88"/>
      <c r="D121" s="89"/>
      <c r="E121" s="90"/>
      <c r="F121" s="98" t="e">
        <f t="shared" si="19"/>
        <v>#VALUE!</v>
      </c>
      <c r="G121" s="99" t="e">
        <f t="shared" si="16"/>
        <v>#VALUE!</v>
      </c>
      <c r="H121" s="100"/>
      <c r="I121" s="89"/>
      <c r="J121" s="90"/>
      <c r="K121" s="76">
        <v>12</v>
      </c>
      <c r="L121" s="96" t="e">
        <f t="shared" si="15"/>
        <v>#VALUE!</v>
      </c>
      <c r="M121" s="97" t="e">
        <f t="shared" si="15"/>
        <v>#VALUE!</v>
      </c>
      <c r="N121" s="77">
        <f t="shared" si="15"/>
        <v>0</v>
      </c>
      <c r="O121" s="77">
        <f t="shared" si="15"/>
        <v>0</v>
      </c>
      <c r="P121" s="77">
        <f t="shared" si="15"/>
        <v>0</v>
      </c>
    </row>
    <row r="122" spans="1:16" ht="16.5" customHeight="1">
      <c r="A122" s="103" t="e">
        <f t="shared" si="17"/>
        <v>#VALUE!</v>
      </c>
      <c r="B122" s="87" t="e">
        <f t="shared" si="18"/>
        <v>#VALUE!</v>
      </c>
      <c r="C122" s="88"/>
      <c r="D122" s="89"/>
      <c r="E122" s="90"/>
      <c r="F122" s="98" t="e">
        <f t="shared" si="19"/>
        <v>#VALUE!</v>
      </c>
      <c r="G122" s="99" t="e">
        <f t="shared" si="16"/>
        <v>#VALUE!</v>
      </c>
      <c r="H122" s="100"/>
      <c r="I122" s="89"/>
      <c r="J122" s="90"/>
      <c r="K122" s="76">
        <v>13</v>
      </c>
      <c r="L122" s="96" t="e">
        <f t="shared" si="15"/>
        <v>#VALUE!</v>
      </c>
      <c r="M122" s="97" t="e">
        <f t="shared" si="15"/>
        <v>#VALUE!</v>
      </c>
      <c r="N122" s="77">
        <f t="shared" si="15"/>
        <v>0</v>
      </c>
      <c r="O122" s="77">
        <f t="shared" si="15"/>
        <v>0</v>
      </c>
      <c r="P122" s="77">
        <f t="shared" si="15"/>
        <v>0</v>
      </c>
    </row>
    <row r="123" spans="1:16" ht="16.5" customHeight="1">
      <c r="A123" s="103" t="e">
        <f t="shared" si="17"/>
        <v>#VALUE!</v>
      </c>
      <c r="B123" s="87" t="e">
        <f t="shared" si="18"/>
        <v>#VALUE!</v>
      </c>
      <c r="C123" s="88"/>
      <c r="D123" s="89"/>
      <c r="E123" s="90"/>
      <c r="F123" s="98" t="e">
        <f t="shared" si="19"/>
        <v>#VALUE!</v>
      </c>
      <c r="G123" s="99" t="e">
        <f t="shared" si="16"/>
        <v>#VALUE!</v>
      </c>
      <c r="H123" s="100"/>
      <c r="I123" s="89"/>
      <c r="J123" s="90"/>
      <c r="K123" s="76">
        <v>14</v>
      </c>
      <c r="L123" s="96" t="e">
        <f t="shared" si="15"/>
        <v>#VALUE!</v>
      </c>
      <c r="M123" s="97" t="e">
        <f t="shared" si="15"/>
        <v>#VALUE!</v>
      </c>
      <c r="N123" s="77">
        <f t="shared" si="15"/>
        <v>0</v>
      </c>
      <c r="O123" s="77">
        <f t="shared" si="15"/>
        <v>0</v>
      </c>
      <c r="P123" s="77">
        <f t="shared" si="15"/>
        <v>0</v>
      </c>
    </row>
    <row r="124" spans="1:16" ht="16.5" customHeight="1">
      <c r="A124" s="103" t="e">
        <f t="shared" si="17"/>
        <v>#VALUE!</v>
      </c>
      <c r="B124" s="87" t="e">
        <f t="shared" si="18"/>
        <v>#VALUE!</v>
      </c>
      <c r="C124" s="88"/>
      <c r="D124" s="89"/>
      <c r="E124" s="90"/>
      <c r="F124" s="98" t="e">
        <f t="shared" si="19"/>
        <v>#VALUE!</v>
      </c>
      <c r="G124" s="99" t="e">
        <f t="shared" si="16"/>
        <v>#VALUE!</v>
      </c>
      <c r="H124" s="100"/>
      <c r="I124" s="89"/>
      <c r="J124" s="90"/>
      <c r="K124" s="76">
        <v>15</v>
      </c>
      <c r="L124" s="96" t="e">
        <f t="shared" si="15"/>
        <v>#VALUE!</v>
      </c>
      <c r="M124" s="97" t="e">
        <f t="shared" si="15"/>
        <v>#VALUE!</v>
      </c>
      <c r="N124" s="77">
        <f t="shared" si="15"/>
        <v>0</v>
      </c>
      <c r="O124" s="77">
        <f t="shared" si="15"/>
        <v>0</v>
      </c>
      <c r="P124" s="77">
        <f t="shared" si="15"/>
        <v>0</v>
      </c>
    </row>
    <row r="125" spans="1:16" ht="16.5" customHeight="1">
      <c r="A125" s="103" t="e">
        <f t="shared" si="17"/>
        <v>#VALUE!</v>
      </c>
      <c r="B125" s="87" t="e">
        <f t="shared" si="18"/>
        <v>#VALUE!</v>
      </c>
      <c r="C125" s="88"/>
      <c r="D125" s="89"/>
      <c r="E125" s="90"/>
      <c r="F125" s="98" t="e">
        <f t="shared" si="19"/>
        <v>#VALUE!</v>
      </c>
      <c r="G125" s="99" t="e">
        <f t="shared" si="16"/>
        <v>#VALUE!</v>
      </c>
      <c r="H125" s="100"/>
      <c r="I125" s="89"/>
      <c r="J125" s="90"/>
      <c r="K125" s="76">
        <v>16</v>
      </c>
      <c r="L125" s="96" t="e">
        <f t="shared" si="15"/>
        <v>#VALUE!</v>
      </c>
      <c r="M125" s="97" t="e">
        <f t="shared" si="15"/>
        <v>#VALUE!</v>
      </c>
      <c r="N125" s="77">
        <f t="shared" si="15"/>
        <v>0</v>
      </c>
      <c r="O125" s="77">
        <f t="shared" si="15"/>
        <v>0</v>
      </c>
      <c r="P125" s="77">
        <f t="shared" si="15"/>
        <v>0</v>
      </c>
    </row>
    <row r="126" spans="1:16" ht="16.5" customHeight="1">
      <c r="A126" s="103" t="e">
        <f t="shared" si="17"/>
        <v>#VALUE!</v>
      </c>
      <c r="B126" s="87" t="e">
        <f t="shared" si="18"/>
        <v>#VALUE!</v>
      </c>
      <c r="C126" s="88"/>
      <c r="D126" s="89"/>
      <c r="E126" s="90"/>
      <c r="F126" s="98" t="e">
        <f t="shared" si="19"/>
        <v>#VALUE!</v>
      </c>
      <c r="G126" s="99" t="e">
        <f t="shared" si="16"/>
        <v>#VALUE!</v>
      </c>
      <c r="H126" s="100"/>
      <c r="I126" s="89"/>
      <c r="J126" s="90"/>
      <c r="K126" s="76">
        <v>17</v>
      </c>
      <c r="L126" s="96" t="e">
        <f t="shared" si="15"/>
        <v>#VALUE!</v>
      </c>
      <c r="M126" s="97" t="e">
        <f t="shared" si="15"/>
        <v>#VALUE!</v>
      </c>
      <c r="N126" s="77">
        <f t="shared" si="15"/>
        <v>0</v>
      </c>
      <c r="O126" s="77">
        <f t="shared" si="15"/>
        <v>0</v>
      </c>
      <c r="P126" s="77">
        <f t="shared" si="15"/>
        <v>0</v>
      </c>
    </row>
    <row r="127" spans="1:16" ht="16.5" customHeight="1">
      <c r="A127" s="103" t="e">
        <f t="shared" si="17"/>
        <v>#VALUE!</v>
      </c>
      <c r="B127" s="87" t="e">
        <f t="shared" si="18"/>
        <v>#VALUE!</v>
      </c>
      <c r="C127" s="88"/>
      <c r="D127" s="89"/>
      <c r="E127" s="90"/>
      <c r="F127" s="98" t="e">
        <f t="shared" si="19"/>
        <v>#VALUE!</v>
      </c>
      <c r="G127" s="99" t="e">
        <f t="shared" si="16"/>
        <v>#VALUE!</v>
      </c>
      <c r="H127" s="100"/>
      <c r="I127" s="89"/>
      <c r="J127" s="90"/>
      <c r="K127" s="76">
        <v>18</v>
      </c>
      <c r="L127" s="96" t="e">
        <f t="shared" si="15"/>
        <v>#VALUE!</v>
      </c>
      <c r="M127" s="97" t="e">
        <f t="shared" si="15"/>
        <v>#VALUE!</v>
      </c>
      <c r="N127" s="77">
        <f t="shared" si="15"/>
        <v>0</v>
      </c>
      <c r="O127" s="77">
        <f t="shared" si="15"/>
        <v>0</v>
      </c>
      <c r="P127" s="77">
        <f t="shared" si="15"/>
        <v>0</v>
      </c>
    </row>
    <row r="128" spans="1:16" ht="16.5" customHeight="1">
      <c r="A128" s="103" t="e">
        <f t="shared" si="17"/>
        <v>#VALUE!</v>
      </c>
      <c r="B128" s="87" t="e">
        <f t="shared" si="18"/>
        <v>#VALUE!</v>
      </c>
      <c r="C128" s="88"/>
      <c r="D128" s="89"/>
      <c r="E128" s="90"/>
      <c r="F128" s="98" t="e">
        <f t="shared" si="19"/>
        <v>#VALUE!</v>
      </c>
      <c r="G128" s="99" t="e">
        <f t="shared" si="16"/>
        <v>#VALUE!</v>
      </c>
      <c r="H128" s="100"/>
      <c r="I128" s="89"/>
      <c r="J128" s="90"/>
      <c r="K128" s="76">
        <v>19</v>
      </c>
      <c r="L128" s="96" t="e">
        <f t="shared" si="15"/>
        <v>#VALUE!</v>
      </c>
      <c r="M128" s="97" t="e">
        <f t="shared" si="15"/>
        <v>#VALUE!</v>
      </c>
      <c r="N128" s="77">
        <f t="shared" si="15"/>
        <v>0</v>
      </c>
      <c r="O128" s="77">
        <f t="shared" si="15"/>
        <v>0</v>
      </c>
      <c r="P128" s="77">
        <f t="shared" si="15"/>
        <v>0</v>
      </c>
    </row>
    <row r="129" spans="1:16" ht="16.5" customHeight="1">
      <c r="A129" s="103" t="e">
        <f t="shared" si="17"/>
        <v>#VALUE!</v>
      </c>
      <c r="B129" s="87" t="e">
        <f t="shared" si="18"/>
        <v>#VALUE!</v>
      </c>
      <c r="C129" s="88"/>
      <c r="D129" s="89"/>
      <c r="E129" s="90"/>
      <c r="F129" s="98" t="e">
        <f t="shared" si="19"/>
        <v>#VALUE!</v>
      </c>
      <c r="G129" s="99" t="e">
        <f t="shared" si="16"/>
        <v>#VALUE!</v>
      </c>
      <c r="H129" s="100"/>
      <c r="I129" s="89"/>
      <c r="J129" s="90"/>
      <c r="K129" s="76">
        <v>20</v>
      </c>
      <c r="L129" s="96" t="e">
        <f t="shared" si="15"/>
        <v>#VALUE!</v>
      </c>
      <c r="M129" s="97" t="e">
        <f t="shared" si="15"/>
        <v>#VALUE!</v>
      </c>
      <c r="N129" s="77">
        <f t="shared" si="15"/>
        <v>0</v>
      </c>
      <c r="O129" s="77">
        <f t="shared" si="15"/>
        <v>0</v>
      </c>
      <c r="P129" s="77">
        <f t="shared" si="15"/>
        <v>0</v>
      </c>
    </row>
    <row r="130" spans="1:16" ht="16.5" customHeight="1">
      <c r="A130" s="103" t="e">
        <f t="shared" si="17"/>
        <v>#VALUE!</v>
      </c>
      <c r="B130" s="87" t="e">
        <f t="shared" si="18"/>
        <v>#VALUE!</v>
      </c>
      <c r="C130" s="88"/>
      <c r="D130" s="89"/>
      <c r="E130" s="90"/>
      <c r="F130" s="98" t="e">
        <f t="shared" si="19"/>
        <v>#VALUE!</v>
      </c>
      <c r="G130" s="99" t="e">
        <f t="shared" si="16"/>
        <v>#VALUE!</v>
      </c>
      <c r="H130" s="100"/>
      <c r="I130" s="89"/>
      <c r="J130" s="90"/>
      <c r="K130" s="76">
        <v>21</v>
      </c>
      <c r="L130" s="96" t="e">
        <f t="shared" si="15"/>
        <v>#VALUE!</v>
      </c>
      <c r="M130" s="97" t="e">
        <f t="shared" si="15"/>
        <v>#VALUE!</v>
      </c>
      <c r="N130" s="77">
        <f t="shared" si="15"/>
        <v>0</v>
      </c>
      <c r="O130" s="77">
        <f t="shared" si="15"/>
        <v>0</v>
      </c>
      <c r="P130" s="77">
        <f t="shared" si="15"/>
        <v>0</v>
      </c>
    </row>
    <row r="131" spans="1:16" ht="16.5" customHeight="1">
      <c r="A131" s="103" t="e">
        <f t="shared" si="17"/>
        <v>#VALUE!</v>
      </c>
      <c r="B131" s="87" t="e">
        <f t="shared" si="18"/>
        <v>#VALUE!</v>
      </c>
      <c r="C131" s="88"/>
      <c r="D131" s="89"/>
      <c r="E131" s="90"/>
      <c r="F131" s="98" t="e">
        <f t="shared" si="19"/>
        <v>#VALUE!</v>
      </c>
      <c r="G131" s="99" t="e">
        <f t="shared" si="16"/>
        <v>#VALUE!</v>
      </c>
      <c r="H131" s="100"/>
      <c r="I131" s="89"/>
      <c r="J131" s="90"/>
      <c r="K131" s="76">
        <v>22</v>
      </c>
      <c r="L131" s="96" t="e">
        <f t="shared" si="15"/>
        <v>#VALUE!</v>
      </c>
      <c r="M131" s="97" t="e">
        <f t="shared" si="15"/>
        <v>#VALUE!</v>
      </c>
      <c r="N131" s="77">
        <f t="shared" si="15"/>
        <v>0</v>
      </c>
      <c r="O131" s="77">
        <f t="shared" si="15"/>
        <v>0</v>
      </c>
      <c r="P131" s="77">
        <f t="shared" si="15"/>
        <v>0</v>
      </c>
    </row>
    <row r="132" spans="1:16" ht="16.5" customHeight="1">
      <c r="A132" s="103" t="e">
        <f t="shared" si="17"/>
        <v>#VALUE!</v>
      </c>
      <c r="B132" s="87" t="e">
        <f t="shared" si="18"/>
        <v>#VALUE!</v>
      </c>
      <c r="C132" s="88"/>
      <c r="D132" s="89"/>
      <c r="E132" s="90"/>
      <c r="F132" s="98" t="e">
        <f t="shared" si="19"/>
        <v>#VALUE!</v>
      </c>
      <c r="G132" s="99" t="e">
        <f t="shared" si="16"/>
        <v>#VALUE!</v>
      </c>
      <c r="H132" s="100"/>
      <c r="I132" s="89"/>
      <c r="J132" s="90"/>
      <c r="K132" s="76">
        <v>23</v>
      </c>
      <c r="L132" s="96" t="e">
        <f t="shared" si="15"/>
        <v>#VALUE!</v>
      </c>
      <c r="M132" s="97" t="e">
        <f t="shared" si="15"/>
        <v>#VALUE!</v>
      </c>
      <c r="N132" s="77">
        <f t="shared" si="15"/>
        <v>0</v>
      </c>
      <c r="O132" s="77">
        <f t="shared" si="15"/>
        <v>0</v>
      </c>
      <c r="P132" s="77">
        <f t="shared" si="15"/>
        <v>0</v>
      </c>
    </row>
    <row r="133" spans="1:16" ht="16.5" customHeight="1">
      <c r="A133" s="103" t="e">
        <f t="shared" si="17"/>
        <v>#VALUE!</v>
      </c>
      <c r="B133" s="87" t="e">
        <f t="shared" si="18"/>
        <v>#VALUE!</v>
      </c>
      <c r="C133" s="88"/>
      <c r="D133" s="89"/>
      <c r="E133" s="90"/>
      <c r="F133" s="98" t="e">
        <f t="shared" si="19"/>
        <v>#VALUE!</v>
      </c>
      <c r="G133" s="99" t="e">
        <f t="shared" si="16"/>
        <v>#VALUE!</v>
      </c>
      <c r="H133" s="100"/>
      <c r="I133" s="89"/>
      <c r="J133" s="90"/>
      <c r="K133" s="76">
        <v>24</v>
      </c>
      <c r="L133" s="96" t="e">
        <f t="shared" si="15"/>
        <v>#VALUE!</v>
      </c>
      <c r="M133" s="97" t="e">
        <f t="shared" si="15"/>
        <v>#VALUE!</v>
      </c>
      <c r="N133" s="77">
        <f t="shared" si="15"/>
        <v>0</v>
      </c>
      <c r="O133" s="77">
        <f t="shared" si="15"/>
        <v>0</v>
      </c>
      <c r="P133" s="77">
        <f t="shared" si="15"/>
        <v>0</v>
      </c>
    </row>
    <row r="134" spans="1:16" ht="16.5" customHeight="1">
      <c r="A134" s="103" t="e">
        <f t="shared" si="17"/>
        <v>#VALUE!</v>
      </c>
      <c r="B134" s="87" t="e">
        <f t="shared" si="18"/>
        <v>#VALUE!</v>
      </c>
      <c r="C134" s="88"/>
      <c r="D134" s="89"/>
      <c r="E134" s="90"/>
      <c r="F134" s="98" t="e">
        <f t="shared" si="19"/>
        <v>#VALUE!</v>
      </c>
      <c r="G134" s="99" t="e">
        <f t="shared" si="16"/>
        <v>#VALUE!</v>
      </c>
      <c r="H134" s="100"/>
      <c r="I134" s="89"/>
      <c r="J134" s="90"/>
      <c r="K134" s="76">
        <v>25</v>
      </c>
      <c r="L134" s="96" t="e">
        <f t="shared" si="15"/>
        <v>#VALUE!</v>
      </c>
      <c r="M134" s="97" t="e">
        <f t="shared" si="15"/>
        <v>#VALUE!</v>
      </c>
      <c r="N134" s="77">
        <f t="shared" si="15"/>
        <v>0</v>
      </c>
      <c r="O134" s="77">
        <f t="shared" si="15"/>
        <v>0</v>
      </c>
      <c r="P134" s="77">
        <f t="shared" si="15"/>
        <v>0</v>
      </c>
    </row>
    <row r="135" spans="1:16" ht="16.5" customHeight="1">
      <c r="A135" s="103" t="e">
        <f t="shared" si="17"/>
        <v>#VALUE!</v>
      </c>
      <c r="B135" s="87" t="e">
        <f t="shared" si="18"/>
        <v>#VALUE!</v>
      </c>
      <c r="C135" s="88"/>
      <c r="D135" s="89"/>
      <c r="E135" s="90"/>
      <c r="F135" s="98" t="e">
        <f t="shared" si="19"/>
        <v>#VALUE!</v>
      </c>
      <c r="G135" s="99" t="e">
        <f t="shared" si="16"/>
        <v>#VALUE!</v>
      </c>
      <c r="H135" s="100"/>
      <c r="I135" s="89"/>
      <c r="J135" s="90"/>
      <c r="K135" s="76">
        <v>26</v>
      </c>
      <c r="L135" s="96" t="e">
        <f t="shared" si="15"/>
        <v>#VALUE!</v>
      </c>
      <c r="M135" s="97" t="e">
        <f t="shared" si="15"/>
        <v>#VALUE!</v>
      </c>
      <c r="N135" s="77">
        <f t="shared" si="15"/>
        <v>0</v>
      </c>
      <c r="O135" s="77">
        <f t="shared" si="15"/>
        <v>0</v>
      </c>
      <c r="P135" s="77">
        <f t="shared" si="15"/>
        <v>0</v>
      </c>
    </row>
    <row r="136" spans="1:16" ht="16.5" customHeight="1">
      <c r="A136" s="103" t="e">
        <f t="shared" si="17"/>
        <v>#VALUE!</v>
      </c>
      <c r="B136" s="87" t="e">
        <f t="shared" si="18"/>
        <v>#VALUE!</v>
      </c>
      <c r="C136" s="88"/>
      <c r="D136" s="89"/>
      <c r="E136" s="90"/>
      <c r="F136" s="98" t="e">
        <f t="shared" si="19"/>
        <v>#VALUE!</v>
      </c>
      <c r="G136" s="99" t="e">
        <f t="shared" si="16"/>
        <v>#VALUE!</v>
      </c>
      <c r="H136" s="100"/>
      <c r="I136" s="89"/>
      <c r="J136" s="90"/>
      <c r="K136" s="76">
        <v>27</v>
      </c>
      <c r="L136" s="96" t="e">
        <f t="shared" si="15"/>
        <v>#VALUE!</v>
      </c>
      <c r="M136" s="97" t="e">
        <f t="shared" si="15"/>
        <v>#VALUE!</v>
      </c>
      <c r="N136" s="77">
        <f t="shared" si="15"/>
        <v>0</v>
      </c>
      <c r="O136" s="77">
        <f t="shared" si="15"/>
        <v>0</v>
      </c>
      <c r="P136" s="77">
        <f t="shared" si="15"/>
        <v>0</v>
      </c>
    </row>
    <row r="137" spans="1:16" ht="16.5" customHeight="1">
      <c r="A137" s="103" t="e">
        <f t="shared" si="17"/>
        <v>#VALUE!</v>
      </c>
      <c r="B137" s="87" t="e">
        <f t="shared" si="18"/>
        <v>#VALUE!</v>
      </c>
      <c r="C137" s="88"/>
      <c r="D137" s="89"/>
      <c r="E137" s="90"/>
      <c r="F137" s="98" t="e">
        <f t="shared" si="19"/>
        <v>#VALUE!</v>
      </c>
      <c r="G137" s="99" t="e">
        <f t="shared" si="16"/>
        <v>#VALUE!</v>
      </c>
      <c r="H137" s="100"/>
      <c r="I137" s="89"/>
      <c r="J137" s="90"/>
      <c r="K137" s="76">
        <v>28</v>
      </c>
      <c r="L137" s="96" t="e">
        <f t="shared" si="15"/>
        <v>#VALUE!</v>
      </c>
      <c r="M137" s="97" t="e">
        <f t="shared" si="15"/>
        <v>#VALUE!</v>
      </c>
      <c r="N137" s="77">
        <f t="shared" si="15"/>
        <v>0</v>
      </c>
      <c r="O137" s="77">
        <f t="shared" si="15"/>
        <v>0</v>
      </c>
      <c r="P137" s="77">
        <f t="shared" si="15"/>
        <v>0</v>
      </c>
    </row>
    <row r="138" spans="1:16" ht="16.5" customHeight="1">
      <c r="A138" s="103" t="e">
        <f t="shared" si="17"/>
        <v>#VALUE!</v>
      </c>
      <c r="B138" s="87" t="e">
        <f t="shared" si="18"/>
        <v>#VALUE!</v>
      </c>
      <c r="C138" s="88"/>
      <c r="D138" s="89"/>
      <c r="E138" s="90"/>
      <c r="F138" s="98" t="e">
        <f t="shared" si="19"/>
        <v>#VALUE!</v>
      </c>
      <c r="G138" s="99" t="e">
        <f t="shared" si="16"/>
        <v>#VALUE!</v>
      </c>
      <c r="H138" s="100"/>
      <c r="I138" s="89"/>
      <c r="J138" s="90"/>
      <c r="K138" s="76">
        <v>29</v>
      </c>
      <c r="L138" s="96" t="e">
        <f t="shared" si="15"/>
        <v>#VALUE!</v>
      </c>
      <c r="M138" s="97" t="e">
        <f t="shared" si="15"/>
        <v>#VALUE!</v>
      </c>
      <c r="N138" s="77">
        <f t="shared" si="15"/>
        <v>0</v>
      </c>
      <c r="O138" s="77">
        <f t="shared" si="15"/>
        <v>0</v>
      </c>
      <c r="P138" s="77">
        <f t="shared" si="15"/>
        <v>0</v>
      </c>
    </row>
    <row r="139" spans="1:16" ht="16.5" customHeight="1">
      <c r="A139" s="103" t="e">
        <f t="shared" si="17"/>
        <v>#VALUE!</v>
      </c>
      <c r="B139" s="87" t="e">
        <f t="shared" si="18"/>
        <v>#VALUE!</v>
      </c>
      <c r="C139" s="88"/>
      <c r="D139" s="89"/>
      <c r="E139" s="90"/>
      <c r="F139" s="98" t="e">
        <f t="shared" si="19"/>
        <v>#VALUE!</v>
      </c>
      <c r="G139" s="99" t="e">
        <f t="shared" si="16"/>
        <v>#VALUE!</v>
      </c>
      <c r="H139" s="100"/>
      <c r="I139" s="89"/>
      <c r="J139" s="90"/>
      <c r="K139" s="76">
        <v>30</v>
      </c>
      <c r="L139" s="96" t="e">
        <f t="shared" si="15"/>
        <v>#VALUE!</v>
      </c>
      <c r="M139" s="97" t="e">
        <f t="shared" si="15"/>
        <v>#VALUE!</v>
      </c>
      <c r="N139" s="77">
        <f t="shared" si="15"/>
        <v>0</v>
      </c>
      <c r="O139" s="77">
        <f t="shared" si="15"/>
        <v>0</v>
      </c>
      <c r="P139" s="77">
        <f t="shared" si="15"/>
        <v>0</v>
      </c>
    </row>
    <row r="140" spans="1:16" ht="16.5" customHeight="1">
      <c r="A140" s="103" t="e">
        <f t="shared" si="17"/>
        <v>#VALUE!</v>
      </c>
      <c r="B140" s="87" t="e">
        <f t="shared" si="18"/>
        <v>#VALUE!</v>
      </c>
      <c r="C140" s="88"/>
      <c r="D140" s="89"/>
      <c r="E140" s="90"/>
      <c r="F140" s="98" t="e">
        <f t="shared" si="19"/>
        <v>#VALUE!</v>
      </c>
      <c r="G140" s="99" t="e">
        <f t="shared" si="16"/>
        <v>#VALUE!</v>
      </c>
      <c r="H140" s="100"/>
      <c r="I140" s="89"/>
      <c r="J140" s="90"/>
      <c r="K140" s="76">
        <v>31</v>
      </c>
      <c r="L140" s="96" t="e">
        <f t="shared" si="15"/>
        <v>#VALUE!</v>
      </c>
      <c r="M140" s="97" t="e">
        <f t="shared" si="15"/>
        <v>#VALUE!</v>
      </c>
      <c r="N140" s="77">
        <f t="shared" si="15"/>
        <v>0</v>
      </c>
      <c r="O140" s="77">
        <f t="shared" si="15"/>
        <v>0</v>
      </c>
      <c r="P140" s="77">
        <f t="shared" si="15"/>
        <v>0</v>
      </c>
    </row>
    <row r="141" spans="1:16">
      <c r="A141" s="272" t="s">
        <v>72</v>
      </c>
      <c r="B141" s="273"/>
      <c r="C141" s="276" t="s">
        <v>73</v>
      </c>
      <c r="D141" s="276"/>
      <c r="E141" s="276"/>
      <c r="F141" s="272" t="s">
        <v>72</v>
      </c>
      <c r="G141" s="273"/>
      <c r="H141" s="276" t="s">
        <v>73</v>
      </c>
      <c r="I141" s="276"/>
      <c r="J141" s="276"/>
    </row>
    <row r="142" spans="1:16">
      <c r="A142" s="274"/>
      <c r="B142" s="275"/>
      <c r="C142" s="83" t="s">
        <v>74</v>
      </c>
      <c r="D142" s="84" t="s">
        <v>75</v>
      </c>
      <c r="E142" s="85" t="s">
        <v>76</v>
      </c>
      <c r="F142" s="274"/>
      <c r="G142" s="275"/>
      <c r="H142" s="83" t="s">
        <v>74</v>
      </c>
      <c r="I142" s="84" t="s">
        <v>75</v>
      </c>
      <c r="J142" s="85" t="s">
        <v>76</v>
      </c>
    </row>
    <row r="143" spans="1:16" ht="16.5" customHeight="1">
      <c r="A143" s="86" t="e">
        <f>F140+1</f>
        <v>#VALUE!</v>
      </c>
      <c r="B143" s="87" t="e">
        <f>A143</f>
        <v>#VALUE!</v>
      </c>
      <c r="C143" s="88"/>
      <c r="D143" s="89"/>
      <c r="E143" s="90"/>
      <c r="F143" s="98" t="e">
        <f>+A173+1</f>
        <v>#VALUE!</v>
      </c>
      <c r="G143" s="99" t="e">
        <f>F143</f>
        <v>#VALUE!</v>
      </c>
      <c r="H143" s="100"/>
      <c r="I143" s="101"/>
      <c r="J143" s="102"/>
      <c r="K143" s="76">
        <v>1</v>
      </c>
      <c r="L143" s="96" t="e">
        <f t="shared" ref="L143:P173" si="20">A143</f>
        <v>#VALUE!</v>
      </c>
      <c r="M143" s="97" t="e">
        <f t="shared" si="20"/>
        <v>#VALUE!</v>
      </c>
      <c r="N143" s="77">
        <f t="shared" si="20"/>
        <v>0</v>
      </c>
      <c r="O143" s="77">
        <f t="shared" si="20"/>
        <v>0</v>
      </c>
      <c r="P143" s="77">
        <f t="shared" si="20"/>
        <v>0</v>
      </c>
    </row>
    <row r="144" spans="1:16" ht="16.5" customHeight="1">
      <c r="A144" s="103" t="e">
        <f>+A143+1</f>
        <v>#VALUE!</v>
      </c>
      <c r="B144" s="87" t="e">
        <f>A144</f>
        <v>#VALUE!</v>
      </c>
      <c r="C144" s="88"/>
      <c r="D144" s="89"/>
      <c r="E144" s="90"/>
      <c r="F144" s="98" t="e">
        <f>+F143+1</f>
        <v>#VALUE!</v>
      </c>
      <c r="G144" s="99" t="e">
        <f t="shared" ref="G144:G173" si="21">F144</f>
        <v>#VALUE!</v>
      </c>
      <c r="H144" s="100"/>
      <c r="I144" s="89"/>
      <c r="J144" s="90"/>
      <c r="K144" s="76">
        <v>2</v>
      </c>
      <c r="L144" s="96" t="e">
        <f t="shared" si="20"/>
        <v>#VALUE!</v>
      </c>
      <c r="M144" s="97" t="e">
        <f t="shared" si="20"/>
        <v>#VALUE!</v>
      </c>
      <c r="N144" s="77">
        <f t="shared" si="20"/>
        <v>0</v>
      </c>
      <c r="O144" s="77">
        <f t="shared" si="20"/>
        <v>0</v>
      </c>
      <c r="P144" s="77">
        <f t="shared" si="20"/>
        <v>0</v>
      </c>
    </row>
    <row r="145" spans="1:16" ht="16.5" customHeight="1">
      <c r="A145" s="103" t="e">
        <f t="shared" ref="A145:A173" si="22">+A144+1</f>
        <v>#VALUE!</v>
      </c>
      <c r="B145" s="87" t="e">
        <f t="shared" ref="B145:B173" si="23">A145</f>
        <v>#VALUE!</v>
      </c>
      <c r="C145" s="88"/>
      <c r="D145" s="89"/>
      <c r="E145" s="90"/>
      <c r="F145" s="98" t="e">
        <f t="shared" ref="F145:F173" si="24">+F144+1</f>
        <v>#VALUE!</v>
      </c>
      <c r="G145" s="99" t="e">
        <f t="shared" si="21"/>
        <v>#VALUE!</v>
      </c>
      <c r="H145" s="100"/>
      <c r="I145" s="89"/>
      <c r="J145" s="90"/>
      <c r="K145" s="76">
        <v>3</v>
      </c>
      <c r="L145" s="96" t="e">
        <f t="shared" si="20"/>
        <v>#VALUE!</v>
      </c>
      <c r="M145" s="97" t="e">
        <f t="shared" si="20"/>
        <v>#VALUE!</v>
      </c>
      <c r="N145" s="77">
        <f t="shared" si="20"/>
        <v>0</v>
      </c>
      <c r="O145" s="77">
        <f t="shared" si="20"/>
        <v>0</v>
      </c>
      <c r="P145" s="77">
        <f t="shared" si="20"/>
        <v>0</v>
      </c>
    </row>
    <row r="146" spans="1:16" ht="16.5" customHeight="1">
      <c r="A146" s="103" t="e">
        <f t="shared" si="22"/>
        <v>#VALUE!</v>
      </c>
      <c r="B146" s="87" t="e">
        <f t="shared" si="23"/>
        <v>#VALUE!</v>
      </c>
      <c r="C146" s="88"/>
      <c r="D146" s="89"/>
      <c r="E146" s="90"/>
      <c r="F146" s="98" t="e">
        <f t="shared" si="24"/>
        <v>#VALUE!</v>
      </c>
      <c r="G146" s="99" t="e">
        <f t="shared" si="21"/>
        <v>#VALUE!</v>
      </c>
      <c r="H146" s="100"/>
      <c r="I146" s="89"/>
      <c r="J146" s="90"/>
      <c r="K146" s="76">
        <v>4</v>
      </c>
      <c r="L146" s="96" t="e">
        <f t="shared" si="20"/>
        <v>#VALUE!</v>
      </c>
      <c r="M146" s="97" t="e">
        <f t="shared" si="20"/>
        <v>#VALUE!</v>
      </c>
      <c r="N146" s="77">
        <f t="shared" si="20"/>
        <v>0</v>
      </c>
      <c r="O146" s="77">
        <f t="shared" si="20"/>
        <v>0</v>
      </c>
      <c r="P146" s="77">
        <f t="shared" si="20"/>
        <v>0</v>
      </c>
    </row>
    <row r="147" spans="1:16" ht="16.5" customHeight="1">
      <c r="A147" s="103" t="e">
        <f t="shared" si="22"/>
        <v>#VALUE!</v>
      </c>
      <c r="B147" s="87" t="e">
        <f t="shared" si="23"/>
        <v>#VALUE!</v>
      </c>
      <c r="C147" s="88"/>
      <c r="D147" s="89"/>
      <c r="E147" s="90"/>
      <c r="F147" s="98" t="e">
        <f t="shared" si="24"/>
        <v>#VALUE!</v>
      </c>
      <c r="G147" s="99" t="e">
        <f t="shared" si="21"/>
        <v>#VALUE!</v>
      </c>
      <c r="H147" s="100"/>
      <c r="I147" s="89"/>
      <c r="J147" s="90"/>
      <c r="K147" s="76">
        <v>5</v>
      </c>
      <c r="L147" s="96" t="e">
        <f t="shared" si="20"/>
        <v>#VALUE!</v>
      </c>
      <c r="M147" s="97" t="e">
        <f t="shared" si="20"/>
        <v>#VALUE!</v>
      </c>
      <c r="N147" s="77">
        <f t="shared" si="20"/>
        <v>0</v>
      </c>
      <c r="O147" s="77">
        <f t="shared" si="20"/>
        <v>0</v>
      </c>
      <c r="P147" s="77">
        <f t="shared" si="20"/>
        <v>0</v>
      </c>
    </row>
    <row r="148" spans="1:16" ht="16.5" customHeight="1">
      <c r="A148" s="103" t="e">
        <f t="shared" si="22"/>
        <v>#VALUE!</v>
      </c>
      <c r="B148" s="87" t="e">
        <f t="shared" si="23"/>
        <v>#VALUE!</v>
      </c>
      <c r="C148" s="88"/>
      <c r="D148" s="89"/>
      <c r="E148" s="90"/>
      <c r="F148" s="98" t="e">
        <f t="shared" si="24"/>
        <v>#VALUE!</v>
      </c>
      <c r="G148" s="99" t="e">
        <f t="shared" si="21"/>
        <v>#VALUE!</v>
      </c>
      <c r="H148" s="100"/>
      <c r="I148" s="89"/>
      <c r="J148" s="90"/>
      <c r="K148" s="76">
        <v>6</v>
      </c>
      <c r="L148" s="96" t="e">
        <f t="shared" si="20"/>
        <v>#VALUE!</v>
      </c>
      <c r="M148" s="97" t="e">
        <f t="shared" si="20"/>
        <v>#VALUE!</v>
      </c>
      <c r="N148" s="77">
        <f t="shared" si="20"/>
        <v>0</v>
      </c>
      <c r="O148" s="77">
        <f t="shared" si="20"/>
        <v>0</v>
      </c>
      <c r="P148" s="77">
        <f t="shared" si="20"/>
        <v>0</v>
      </c>
    </row>
    <row r="149" spans="1:16" ht="16.5" customHeight="1">
      <c r="A149" s="103" t="e">
        <f t="shared" si="22"/>
        <v>#VALUE!</v>
      </c>
      <c r="B149" s="87" t="e">
        <f t="shared" si="23"/>
        <v>#VALUE!</v>
      </c>
      <c r="C149" s="88"/>
      <c r="D149" s="89"/>
      <c r="E149" s="90"/>
      <c r="F149" s="98" t="e">
        <f t="shared" si="24"/>
        <v>#VALUE!</v>
      </c>
      <c r="G149" s="99" t="e">
        <f t="shared" si="21"/>
        <v>#VALUE!</v>
      </c>
      <c r="H149" s="100"/>
      <c r="I149" s="89"/>
      <c r="J149" s="90"/>
      <c r="K149" s="76">
        <v>7</v>
      </c>
      <c r="L149" s="96" t="e">
        <f t="shared" si="20"/>
        <v>#VALUE!</v>
      </c>
      <c r="M149" s="97" t="e">
        <f t="shared" si="20"/>
        <v>#VALUE!</v>
      </c>
      <c r="N149" s="77">
        <f t="shared" si="20"/>
        <v>0</v>
      </c>
      <c r="O149" s="77">
        <f t="shared" si="20"/>
        <v>0</v>
      </c>
      <c r="P149" s="77">
        <f t="shared" si="20"/>
        <v>0</v>
      </c>
    </row>
    <row r="150" spans="1:16" ht="16.5" customHeight="1">
      <c r="A150" s="103" t="e">
        <f t="shared" si="22"/>
        <v>#VALUE!</v>
      </c>
      <c r="B150" s="87" t="e">
        <f t="shared" si="23"/>
        <v>#VALUE!</v>
      </c>
      <c r="C150" s="88"/>
      <c r="D150" s="89"/>
      <c r="E150" s="90"/>
      <c r="F150" s="98" t="e">
        <f t="shared" si="24"/>
        <v>#VALUE!</v>
      </c>
      <c r="G150" s="99" t="e">
        <f t="shared" si="21"/>
        <v>#VALUE!</v>
      </c>
      <c r="H150" s="100"/>
      <c r="I150" s="89"/>
      <c r="J150" s="90"/>
      <c r="K150" s="76">
        <v>8</v>
      </c>
      <c r="L150" s="96" t="e">
        <f t="shared" si="20"/>
        <v>#VALUE!</v>
      </c>
      <c r="M150" s="97" t="e">
        <f t="shared" si="20"/>
        <v>#VALUE!</v>
      </c>
      <c r="N150" s="77">
        <f t="shared" si="20"/>
        <v>0</v>
      </c>
      <c r="O150" s="77">
        <f t="shared" si="20"/>
        <v>0</v>
      </c>
      <c r="P150" s="77">
        <f t="shared" si="20"/>
        <v>0</v>
      </c>
    </row>
    <row r="151" spans="1:16" ht="16.5" customHeight="1">
      <c r="A151" s="103" t="e">
        <f t="shared" si="22"/>
        <v>#VALUE!</v>
      </c>
      <c r="B151" s="87" t="e">
        <f t="shared" si="23"/>
        <v>#VALUE!</v>
      </c>
      <c r="C151" s="88"/>
      <c r="D151" s="89"/>
      <c r="E151" s="90"/>
      <c r="F151" s="98" t="e">
        <f t="shared" si="24"/>
        <v>#VALUE!</v>
      </c>
      <c r="G151" s="99" t="e">
        <f t="shared" si="21"/>
        <v>#VALUE!</v>
      </c>
      <c r="H151" s="100"/>
      <c r="I151" s="89"/>
      <c r="J151" s="90"/>
      <c r="K151" s="76">
        <v>9</v>
      </c>
      <c r="L151" s="96" t="e">
        <f t="shared" si="20"/>
        <v>#VALUE!</v>
      </c>
      <c r="M151" s="97" t="e">
        <f t="shared" si="20"/>
        <v>#VALUE!</v>
      </c>
      <c r="N151" s="77">
        <f t="shared" si="20"/>
        <v>0</v>
      </c>
      <c r="O151" s="77">
        <f t="shared" si="20"/>
        <v>0</v>
      </c>
      <c r="P151" s="77">
        <f t="shared" si="20"/>
        <v>0</v>
      </c>
    </row>
    <row r="152" spans="1:16" ht="16.5" customHeight="1">
      <c r="A152" s="103" t="e">
        <f t="shared" si="22"/>
        <v>#VALUE!</v>
      </c>
      <c r="B152" s="87" t="e">
        <f t="shared" si="23"/>
        <v>#VALUE!</v>
      </c>
      <c r="C152" s="88"/>
      <c r="D152" s="89"/>
      <c r="E152" s="90"/>
      <c r="F152" s="98" t="e">
        <f t="shared" si="24"/>
        <v>#VALUE!</v>
      </c>
      <c r="G152" s="99" t="e">
        <f t="shared" si="21"/>
        <v>#VALUE!</v>
      </c>
      <c r="H152" s="100"/>
      <c r="I152" s="89"/>
      <c r="J152" s="90"/>
      <c r="K152" s="76">
        <v>10</v>
      </c>
      <c r="L152" s="96" t="e">
        <f t="shared" si="20"/>
        <v>#VALUE!</v>
      </c>
      <c r="M152" s="97" t="e">
        <f t="shared" si="20"/>
        <v>#VALUE!</v>
      </c>
      <c r="N152" s="77">
        <f t="shared" si="20"/>
        <v>0</v>
      </c>
      <c r="O152" s="77">
        <f t="shared" si="20"/>
        <v>0</v>
      </c>
      <c r="P152" s="77">
        <f t="shared" si="20"/>
        <v>0</v>
      </c>
    </row>
    <row r="153" spans="1:16" ht="16.5" customHeight="1">
      <c r="A153" s="103" t="e">
        <f t="shared" si="22"/>
        <v>#VALUE!</v>
      </c>
      <c r="B153" s="87" t="e">
        <f t="shared" si="23"/>
        <v>#VALUE!</v>
      </c>
      <c r="C153" s="88"/>
      <c r="D153" s="89"/>
      <c r="E153" s="90"/>
      <c r="F153" s="98" t="e">
        <f t="shared" si="24"/>
        <v>#VALUE!</v>
      </c>
      <c r="G153" s="99" t="e">
        <f t="shared" si="21"/>
        <v>#VALUE!</v>
      </c>
      <c r="H153" s="100"/>
      <c r="I153" s="89"/>
      <c r="J153" s="90"/>
      <c r="K153" s="76">
        <v>11</v>
      </c>
      <c r="L153" s="96" t="e">
        <f t="shared" si="20"/>
        <v>#VALUE!</v>
      </c>
      <c r="M153" s="97" t="e">
        <f t="shared" si="20"/>
        <v>#VALUE!</v>
      </c>
      <c r="N153" s="77">
        <f t="shared" si="20"/>
        <v>0</v>
      </c>
      <c r="O153" s="77">
        <f t="shared" si="20"/>
        <v>0</v>
      </c>
      <c r="P153" s="77">
        <f t="shared" si="20"/>
        <v>0</v>
      </c>
    </row>
    <row r="154" spans="1:16" ht="16.5" customHeight="1">
      <c r="A154" s="103" t="e">
        <f t="shared" si="22"/>
        <v>#VALUE!</v>
      </c>
      <c r="B154" s="87" t="e">
        <f t="shared" si="23"/>
        <v>#VALUE!</v>
      </c>
      <c r="C154" s="88"/>
      <c r="D154" s="89"/>
      <c r="E154" s="90"/>
      <c r="F154" s="98" t="e">
        <f t="shared" si="24"/>
        <v>#VALUE!</v>
      </c>
      <c r="G154" s="99" t="e">
        <f t="shared" si="21"/>
        <v>#VALUE!</v>
      </c>
      <c r="H154" s="100"/>
      <c r="I154" s="89"/>
      <c r="J154" s="90"/>
      <c r="K154" s="76">
        <v>12</v>
      </c>
      <c r="L154" s="96" t="e">
        <f t="shared" si="20"/>
        <v>#VALUE!</v>
      </c>
      <c r="M154" s="97" t="e">
        <f t="shared" si="20"/>
        <v>#VALUE!</v>
      </c>
      <c r="N154" s="77">
        <f t="shared" si="20"/>
        <v>0</v>
      </c>
      <c r="O154" s="77">
        <f t="shared" si="20"/>
        <v>0</v>
      </c>
      <c r="P154" s="77">
        <f t="shared" si="20"/>
        <v>0</v>
      </c>
    </row>
    <row r="155" spans="1:16" ht="16.5" customHeight="1">
      <c r="A155" s="103" t="e">
        <f t="shared" si="22"/>
        <v>#VALUE!</v>
      </c>
      <c r="B155" s="87" t="e">
        <f t="shared" si="23"/>
        <v>#VALUE!</v>
      </c>
      <c r="C155" s="88"/>
      <c r="D155" s="89"/>
      <c r="E155" s="90"/>
      <c r="F155" s="98" t="e">
        <f t="shared" si="24"/>
        <v>#VALUE!</v>
      </c>
      <c r="G155" s="99" t="e">
        <f t="shared" si="21"/>
        <v>#VALUE!</v>
      </c>
      <c r="H155" s="100"/>
      <c r="I155" s="89"/>
      <c r="J155" s="90"/>
      <c r="K155" s="76">
        <v>13</v>
      </c>
      <c r="L155" s="96" t="e">
        <f t="shared" si="20"/>
        <v>#VALUE!</v>
      </c>
      <c r="M155" s="97" t="e">
        <f t="shared" si="20"/>
        <v>#VALUE!</v>
      </c>
      <c r="N155" s="77">
        <f t="shared" si="20"/>
        <v>0</v>
      </c>
      <c r="O155" s="77">
        <f t="shared" si="20"/>
        <v>0</v>
      </c>
      <c r="P155" s="77">
        <f t="shared" si="20"/>
        <v>0</v>
      </c>
    </row>
    <row r="156" spans="1:16" ht="16.5" customHeight="1">
      <c r="A156" s="103" t="e">
        <f t="shared" si="22"/>
        <v>#VALUE!</v>
      </c>
      <c r="B156" s="87" t="e">
        <f t="shared" si="23"/>
        <v>#VALUE!</v>
      </c>
      <c r="C156" s="88"/>
      <c r="D156" s="89"/>
      <c r="E156" s="90"/>
      <c r="F156" s="98" t="e">
        <f t="shared" si="24"/>
        <v>#VALUE!</v>
      </c>
      <c r="G156" s="99" t="e">
        <f t="shared" si="21"/>
        <v>#VALUE!</v>
      </c>
      <c r="H156" s="100"/>
      <c r="I156" s="89"/>
      <c r="J156" s="90"/>
      <c r="K156" s="76">
        <v>14</v>
      </c>
      <c r="L156" s="96" t="e">
        <f t="shared" si="20"/>
        <v>#VALUE!</v>
      </c>
      <c r="M156" s="97" t="e">
        <f t="shared" si="20"/>
        <v>#VALUE!</v>
      </c>
      <c r="N156" s="77">
        <f t="shared" si="20"/>
        <v>0</v>
      </c>
      <c r="O156" s="77">
        <f t="shared" si="20"/>
        <v>0</v>
      </c>
      <c r="P156" s="77">
        <f t="shared" si="20"/>
        <v>0</v>
      </c>
    </row>
    <row r="157" spans="1:16" ht="16.5" customHeight="1">
      <c r="A157" s="103" t="e">
        <f t="shared" si="22"/>
        <v>#VALUE!</v>
      </c>
      <c r="B157" s="87" t="e">
        <f t="shared" si="23"/>
        <v>#VALUE!</v>
      </c>
      <c r="C157" s="88"/>
      <c r="D157" s="89"/>
      <c r="E157" s="90"/>
      <c r="F157" s="98" t="e">
        <f t="shared" si="24"/>
        <v>#VALUE!</v>
      </c>
      <c r="G157" s="99" t="e">
        <f t="shared" si="21"/>
        <v>#VALUE!</v>
      </c>
      <c r="H157" s="100"/>
      <c r="I157" s="89"/>
      <c r="J157" s="90"/>
      <c r="K157" s="76">
        <v>15</v>
      </c>
      <c r="L157" s="96" t="e">
        <f t="shared" si="20"/>
        <v>#VALUE!</v>
      </c>
      <c r="M157" s="97" t="e">
        <f t="shared" si="20"/>
        <v>#VALUE!</v>
      </c>
      <c r="N157" s="77">
        <f t="shared" si="20"/>
        <v>0</v>
      </c>
      <c r="O157" s="77">
        <f t="shared" si="20"/>
        <v>0</v>
      </c>
      <c r="P157" s="77">
        <f t="shared" si="20"/>
        <v>0</v>
      </c>
    </row>
    <row r="158" spans="1:16" ht="16.5" customHeight="1">
      <c r="A158" s="103" t="e">
        <f t="shared" si="22"/>
        <v>#VALUE!</v>
      </c>
      <c r="B158" s="87" t="e">
        <f t="shared" si="23"/>
        <v>#VALUE!</v>
      </c>
      <c r="C158" s="88"/>
      <c r="D158" s="89"/>
      <c r="E158" s="90"/>
      <c r="F158" s="98" t="e">
        <f t="shared" si="24"/>
        <v>#VALUE!</v>
      </c>
      <c r="G158" s="99" t="e">
        <f t="shared" si="21"/>
        <v>#VALUE!</v>
      </c>
      <c r="H158" s="100"/>
      <c r="I158" s="89"/>
      <c r="J158" s="90"/>
      <c r="K158" s="76">
        <v>16</v>
      </c>
      <c r="L158" s="96" t="e">
        <f t="shared" si="20"/>
        <v>#VALUE!</v>
      </c>
      <c r="M158" s="97" t="e">
        <f t="shared" si="20"/>
        <v>#VALUE!</v>
      </c>
      <c r="N158" s="77">
        <f t="shared" si="20"/>
        <v>0</v>
      </c>
      <c r="O158" s="77">
        <f t="shared" si="20"/>
        <v>0</v>
      </c>
      <c r="P158" s="77">
        <f t="shared" si="20"/>
        <v>0</v>
      </c>
    </row>
    <row r="159" spans="1:16" ht="16.5" customHeight="1">
      <c r="A159" s="103" t="e">
        <f t="shared" si="22"/>
        <v>#VALUE!</v>
      </c>
      <c r="B159" s="87" t="e">
        <f t="shared" si="23"/>
        <v>#VALUE!</v>
      </c>
      <c r="C159" s="88"/>
      <c r="D159" s="89"/>
      <c r="E159" s="90"/>
      <c r="F159" s="98" t="e">
        <f t="shared" si="24"/>
        <v>#VALUE!</v>
      </c>
      <c r="G159" s="99" t="e">
        <f t="shared" si="21"/>
        <v>#VALUE!</v>
      </c>
      <c r="H159" s="100"/>
      <c r="I159" s="89"/>
      <c r="J159" s="90"/>
      <c r="K159" s="76">
        <v>17</v>
      </c>
      <c r="L159" s="96" t="e">
        <f t="shared" si="20"/>
        <v>#VALUE!</v>
      </c>
      <c r="M159" s="97" t="e">
        <f t="shared" si="20"/>
        <v>#VALUE!</v>
      </c>
      <c r="N159" s="77">
        <f t="shared" si="20"/>
        <v>0</v>
      </c>
      <c r="O159" s="77">
        <f t="shared" si="20"/>
        <v>0</v>
      </c>
      <c r="P159" s="77">
        <f t="shared" si="20"/>
        <v>0</v>
      </c>
    </row>
    <row r="160" spans="1:16" ht="16.5" customHeight="1">
      <c r="A160" s="103" t="e">
        <f t="shared" si="22"/>
        <v>#VALUE!</v>
      </c>
      <c r="B160" s="87" t="e">
        <f t="shared" si="23"/>
        <v>#VALUE!</v>
      </c>
      <c r="C160" s="88"/>
      <c r="D160" s="89"/>
      <c r="E160" s="90"/>
      <c r="F160" s="98" t="e">
        <f t="shared" si="24"/>
        <v>#VALUE!</v>
      </c>
      <c r="G160" s="99" t="e">
        <f t="shared" si="21"/>
        <v>#VALUE!</v>
      </c>
      <c r="H160" s="100"/>
      <c r="I160" s="89"/>
      <c r="J160" s="90"/>
      <c r="K160" s="76">
        <v>18</v>
      </c>
      <c r="L160" s="96" t="e">
        <f t="shared" si="20"/>
        <v>#VALUE!</v>
      </c>
      <c r="M160" s="97" t="e">
        <f t="shared" si="20"/>
        <v>#VALUE!</v>
      </c>
      <c r="N160" s="77">
        <f t="shared" si="20"/>
        <v>0</v>
      </c>
      <c r="O160" s="77">
        <f t="shared" si="20"/>
        <v>0</v>
      </c>
      <c r="P160" s="77">
        <f t="shared" si="20"/>
        <v>0</v>
      </c>
    </row>
    <row r="161" spans="1:16" ht="16.5" customHeight="1">
      <c r="A161" s="103" t="e">
        <f t="shared" si="22"/>
        <v>#VALUE!</v>
      </c>
      <c r="B161" s="87" t="e">
        <f t="shared" si="23"/>
        <v>#VALUE!</v>
      </c>
      <c r="C161" s="88"/>
      <c r="D161" s="89"/>
      <c r="E161" s="90"/>
      <c r="F161" s="98" t="e">
        <f t="shared" si="24"/>
        <v>#VALUE!</v>
      </c>
      <c r="G161" s="99" t="e">
        <f t="shared" si="21"/>
        <v>#VALUE!</v>
      </c>
      <c r="H161" s="100"/>
      <c r="I161" s="89"/>
      <c r="J161" s="90"/>
      <c r="K161" s="76">
        <v>19</v>
      </c>
      <c r="L161" s="96" t="e">
        <f t="shared" si="20"/>
        <v>#VALUE!</v>
      </c>
      <c r="M161" s="97" t="e">
        <f t="shared" si="20"/>
        <v>#VALUE!</v>
      </c>
      <c r="N161" s="77">
        <f t="shared" si="20"/>
        <v>0</v>
      </c>
      <c r="O161" s="77">
        <f t="shared" si="20"/>
        <v>0</v>
      </c>
      <c r="P161" s="77">
        <f t="shared" si="20"/>
        <v>0</v>
      </c>
    </row>
    <row r="162" spans="1:16" ht="16.5" customHeight="1">
      <c r="A162" s="103" t="e">
        <f t="shared" si="22"/>
        <v>#VALUE!</v>
      </c>
      <c r="B162" s="87" t="e">
        <f t="shared" si="23"/>
        <v>#VALUE!</v>
      </c>
      <c r="C162" s="88"/>
      <c r="D162" s="89"/>
      <c r="E162" s="90"/>
      <c r="F162" s="98" t="e">
        <f t="shared" si="24"/>
        <v>#VALUE!</v>
      </c>
      <c r="G162" s="99" t="e">
        <f t="shared" si="21"/>
        <v>#VALUE!</v>
      </c>
      <c r="H162" s="100"/>
      <c r="I162" s="89"/>
      <c r="J162" s="90"/>
      <c r="K162" s="76">
        <v>20</v>
      </c>
      <c r="L162" s="96" t="e">
        <f t="shared" si="20"/>
        <v>#VALUE!</v>
      </c>
      <c r="M162" s="97" t="e">
        <f t="shared" si="20"/>
        <v>#VALUE!</v>
      </c>
      <c r="N162" s="77">
        <f t="shared" si="20"/>
        <v>0</v>
      </c>
      <c r="O162" s="77">
        <f t="shared" si="20"/>
        <v>0</v>
      </c>
      <c r="P162" s="77">
        <f t="shared" si="20"/>
        <v>0</v>
      </c>
    </row>
    <row r="163" spans="1:16" ht="16.5" customHeight="1">
      <c r="A163" s="103" t="e">
        <f t="shared" si="22"/>
        <v>#VALUE!</v>
      </c>
      <c r="B163" s="87" t="e">
        <f t="shared" si="23"/>
        <v>#VALUE!</v>
      </c>
      <c r="C163" s="88"/>
      <c r="D163" s="89"/>
      <c r="E163" s="90"/>
      <c r="F163" s="98" t="e">
        <f t="shared" si="24"/>
        <v>#VALUE!</v>
      </c>
      <c r="G163" s="99" t="e">
        <f t="shared" si="21"/>
        <v>#VALUE!</v>
      </c>
      <c r="H163" s="100"/>
      <c r="I163" s="89"/>
      <c r="J163" s="90"/>
      <c r="K163" s="76">
        <v>21</v>
      </c>
      <c r="L163" s="96" t="e">
        <f t="shared" si="20"/>
        <v>#VALUE!</v>
      </c>
      <c r="M163" s="97" t="e">
        <f t="shared" si="20"/>
        <v>#VALUE!</v>
      </c>
      <c r="N163" s="77">
        <f t="shared" si="20"/>
        <v>0</v>
      </c>
      <c r="O163" s="77">
        <f t="shared" si="20"/>
        <v>0</v>
      </c>
      <c r="P163" s="77">
        <f t="shared" si="20"/>
        <v>0</v>
      </c>
    </row>
    <row r="164" spans="1:16" ht="16.5" customHeight="1">
      <c r="A164" s="103" t="e">
        <f t="shared" si="22"/>
        <v>#VALUE!</v>
      </c>
      <c r="B164" s="87" t="e">
        <f t="shared" si="23"/>
        <v>#VALUE!</v>
      </c>
      <c r="C164" s="88"/>
      <c r="D164" s="89"/>
      <c r="E164" s="90"/>
      <c r="F164" s="98" t="e">
        <f t="shared" si="24"/>
        <v>#VALUE!</v>
      </c>
      <c r="G164" s="99" t="e">
        <f t="shared" si="21"/>
        <v>#VALUE!</v>
      </c>
      <c r="H164" s="100"/>
      <c r="I164" s="89"/>
      <c r="J164" s="90"/>
      <c r="K164" s="76">
        <v>22</v>
      </c>
      <c r="L164" s="96" t="e">
        <f t="shared" si="20"/>
        <v>#VALUE!</v>
      </c>
      <c r="M164" s="97" t="e">
        <f t="shared" si="20"/>
        <v>#VALUE!</v>
      </c>
      <c r="N164" s="77">
        <f t="shared" si="20"/>
        <v>0</v>
      </c>
      <c r="O164" s="77">
        <f t="shared" si="20"/>
        <v>0</v>
      </c>
      <c r="P164" s="77">
        <f t="shared" si="20"/>
        <v>0</v>
      </c>
    </row>
    <row r="165" spans="1:16" ht="16.5" customHeight="1">
      <c r="A165" s="103" t="e">
        <f t="shared" si="22"/>
        <v>#VALUE!</v>
      </c>
      <c r="B165" s="87" t="e">
        <f t="shared" si="23"/>
        <v>#VALUE!</v>
      </c>
      <c r="C165" s="88"/>
      <c r="D165" s="89"/>
      <c r="E165" s="90"/>
      <c r="F165" s="98" t="e">
        <f t="shared" si="24"/>
        <v>#VALUE!</v>
      </c>
      <c r="G165" s="99" t="e">
        <f t="shared" si="21"/>
        <v>#VALUE!</v>
      </c>
      <c r="H165" s="100"/>
      <c r="I165" s="89"/>
      <c r="J165" s="90"/>
      <c r="K165" s="76">
        <v>23</v>
      </c>
      <c r="L165" s="96" t="e">
        <f t="shared" si="20"/>
        <v>#VALUE!</v>
      </c>
      <c r="M165" s="97" t="e">
        <f t="shared" si="20"/>
        <v>#VALUE!</v>
      </c>
      <c r="N165" s="77">
        <f t="shared" si="20"/>
        <v>0</v>
      </c>
      <c r="O165" s="77">
        <f t="shared" si="20"/>
        <v>0</v>
      </c>
      <c r="P165" s="77">
        <f t="shared" si="20"/>
        <v>0</v>
      </c>
    </row>
    <row r="166" spans="1:16" ht="16.5" customHeight="1">
      <c r="A166" s="103" t="e">
        <f t="shared" si="22"/>
        <v>#VALUE!</v>
      </c>
      <c r="B166" s="87" t="e">
        <f t="shared" si="23"/>
        <v>#VALUE!</v>
      </c>
      <c r="C166" s="88"/>
      <c r="D166" s="89"/>
      <c r="E166" s="90"/>
      <c r="F166" s="98" t="e">
        <f t="shared" si="24"/>
        <v>#VALUE!</v>
      </c>
      <c r="G166" s="99" t="e">
        <f t="shared" si="21"/>
        <v>#VALUE!</v>
      </c>
      <c r="H166" s="100"/>
      <c r="I166" s="89"/>
      <c r="J166" s="90"/>
      <c r="K166" s="76">
        <v>24</v>
      </c>
      <c r="L166" s="96" t="e">
        <f t="shared" si="20"/>
        <v>#VALUE!</v>
      </c>
      <c r="M166" s="97" t="e">
        <f t="shared" si="20"/>
        <v>#VALUE!</v>
      </c>
      <c r="N166" s="77">
        <f t="shared" si="20"/>
        <v>0</v>
      </c>
      <c r="O166" s="77">
        <f t="shared" si="20"/>
        <v>0</v>
      </c>
      <c r="P166" s="77">
        <f t="shared" si="20"/>
        <v>0</v>
      </c>
    </row>
    <row r="167" spans="1:16" ht="16.5" customHeight="1">
      <c r="A167" s="103" t="e">
        <f t="shared" si="22"/>
        <v>#VALUE!</v>
      </c>
      <c r="B167" s="87" t="e">
        <f t="shared" si="23"/>
        <v>#VALUE!</v>
      </c>
      <c r="C167" s="88"/>
      <c r="D167" s="89"/>
      <c r="E167" s="90"/>
      <c r="F167" s="98" t="e">
        <f t="shared" si="24"/>
        <v>#VALUE!</v>
      </c>
      <c r="G167" s="99" t="e">
        <f t="shared" si="21"/>
        <v>#VALUE!</v>
      </c>
      <c r="H167" s="100"/>
      <c r="I167" s="89"/>
      <c r="J167" s="90"/>
      <c r="K167" s="76">
        <v>25</v>
      </c>
      <c r="L167" s="96" t="e">
        <f t="shared" si="20"/>
        <v>#VALUE!</v>
      </c>
      <c r="M167" s="97" t="e">
        <f t="shared" si="20"/>
        <v>#VALUE!</v>
      </c>
      <c r="N167" s="77">
        <f t="shared" si="20"/>
        <v>0</v>
      </c>
      <c r="O167" s="77">
        <f t="shared" si="20"/>
        <v>0</v>
      </c>
      <c r="P167" s="77">
        <f t="shared" si="20"/>
        <v>0</v>
      </c>
    </row>
    <row r="168" spans="1:16" ht="16.5" customHeight="1">
      <c r="A168" s="103" t="e">
        <f t="shared" si="22"/>
        <v>#VALUE!</v>
      </c>
      <c r="B168" s="87" t="e">
        <f t="shared" si="23"/>
        <v>#VALUE!</v>
      </c>
      <c r="C168" s="88"/>
      <c r="D168" s="89"/>
      <c r="E168" s="90"/>
      <c r="F168" s="98" t="e">
        <f t="shared" si="24"/>
        <v>#VALUE!</v>
      </c>
      <c r="G168" s="99" t="e">
        <f t="shared" si="21"/>
        <v>#VALUE!</v>
      </c>
      <c r="H168" s="100"/>
      <c r="I168" s="89"/>
      <c r="J168" s="90"/>
      <c r="K168" s="76">
        <v>26</v>
      </c>
      <c r="L168" s="96" t="e">
        <f t="shared" si="20"/>
        <v>#VALUE!</v>
      </c>
      <c r="M168" s="97" t="e">
        <f t="shared" si="20"/>
        <v>#VALUE!</v>
      </c>
      <c r="N168" s="77">
        <f t="shared" si="20"/>
        <v>0</v>
      </c>
      <c r="O168" s="77">
        <f t="shared" si="20"/>
        <v>0</v>
      </c>
      <c r="P168" s="77">
        <f t="shared" si="20"/>
        <v>0</v>
      </c>
    </row>
    <row r="169" spans="1:16" ht="16.5" customHeight="1">
      <c r="A169" s="103" t="e">
        <f t="shared" si="22"/>
        <v>#VALUE!</v>
      </c>
      <c r="B169" s="87" t="e">
        <f t="shared" si="23"/>
        <v>#VALUE!</v>
      </c>
      <c r="C169" s="88"/>
      <c r="D169" s="89"/>
      <c r="E169" s="90"/>
      <c r="F169" s="98" t="e">
        <f t="shared" si="24"/>
        <v>#VALUE!</v>
      </c>
      <c r="G169" s="99" t="e">
        <f t="shared" si="21"/>
        <v>#VALUE!</v>
      </c>
      <c r="H169" s="100"/>
      <c r="I169" s="89"/>
      <c r="J169" s="90"/>
      <c r="K169" s="76">
        <v>27</v>
      </c>
      <c r="L169" s="96" t="e">
        <f t="shared" si="20"/>
        <v>#VALUE!</v>
      </c>
      <c r="M169" s="97" t="e">
        <f t="shared" si="20"/>
        <v>#VALUE!</v>
      </c>
      <c r="N169" s="77">
        <f t="shared" si="20"/>
        <v>0</v>
      </c>
      <c r="O169" s="77">
        <f t="shared" si="20"/>
        <v>0</v>
      </c>
      <c r="P169" s="77">
        <f t="shared" si="20"/>
        <v>0</v>
      </c>
    </row>
    <row r="170" spans="1:16" ht="16.5" customHeight="1">
      <c r="A170" s="103" t="e">
        <f t="shared" si="22"/>
        <v>#VALUE!</v>
      </c>
      <c r="B170" s="87" t="e">
        <f t="shared" si="23"/>
        <v>#VALUE!</v>
      </c>
      <c r="C170" s="88"/>
      <c r="D170" s="89"/>
      <c r="E170" s="90"/>
      <c r="F170" s="98" t="e">
        <f t="shared" si="24"/>
        <v>#VALUE!</v>
      </c>
      <c r="G170" s="99" t="e">
        <f t="shared" si="21"/>
        <v>#VALUE!</v>
      </c>
      <c r="H170" s="100"/>
      <c r="I170" s="89"/>
      <c r="J170" s="90"/>
      <c r="K170" s="76">
        <v>28</v>
      </c>
      <c r="L170" s="96" t="e">
        <f t="shared" si="20"/>
        <v>#VALUE!</v>
      </c>
      <c r="M170" s="97" t="e">
        <f t="shared" si="20"/>
        <v>#VALUE!</v>
      </c>
      <c r="N170" s="77">
        <f t="shared" si="20"/>
        <v>0</v>
      </c>
      <c r="O170" s="77">
        <f t="shared" si="20"/>
        <v>0</v>
      </c>
      <c r="P170" s="77">
        <f t="shared" si="20"/>
        <v>0</v>
      </c>
    </row>
    <row r="171" spans="1:16" ht="16.5" customHeight="1">
      <c r="A171" s="103" t="e">
        <f t="shared" si="22"/>
        <v>#VALUE!</v>
      </c>
      <c r="B171" s="87" t="e">
        <f t="shared" si="23"/>
        <v>#VALUE!</v>
      </c>
      <c r="C171" s="88"/>
      <c r="D171" s="89"/>
      <c r="E171" s="90"/>
      <c r="F171" s="98" t="e">
        <f t="shared" si="24"/>
        <v>#VALUE!</v>
      </c>
      <c r="G171" s="99" t="e">
        <f t="shared" si="21"/>
        <v>#VALUE!</v>
      </c>
      <c r="H171" s="100"/>
      <c r="I171" s="89"/>
      <c r="J171" s="90"/>
      <c r="K171" s="76">
        <v>29</v>
      </c>
      <c r="L171" s="96" t="e">
        <f t="shared" si="20"/>
        <v>#VALUE!</v>
      </c>
      <c r="M171" s="97" t="e">
        <f t="shared" si="20"/>
        <v>#VALUE!</v>
      </c>
      <c r="N171" s="77">
        <f t="shared" si="20"/>
        <v>0</v>
      </c>
      <c r="O171" s="77">
        <f t="shared" si="20"/>
        <v>0</v>
      </c>
      <c r="P171" s="77">
        <f t="shared" si="20"/>
        <v>0</v>
      </c>
    </row>
    <row r="172" spans="1:16" ht="16.5" customHeight="1">
      <c r="A172" s="103" t="e">
        <f t="shared" si="22"/>
        <v>#VALUE!</v>
      </c>
      <c r="B172" s="87" t="e">
        <f t="shared" si="23"/>
        <v>#VALUE!</v>
      </c>
      <c r="C172" s="88"/>
      <c r="D172" s="89"/>
      <c r="E172" s="90"/>
      <c r="F172" s="98" t="e">
        <f t="shared" si="24"/>
        <v>#VALUE!</v>
      </c>
      <c r="G172" s="99" t="e">
        <f t="shared" si="21"/>
        <v>#VALUE!</v>
      </c>
      <c r="H172" s="100"/>
      <c r="I172" s="89"/>
      <c r="J172" s="90"/>
      <c r="K172" s="76">
        <v>30</v>
      </c>
      <c r="L172" s="96" t="e">
        <f t="shared" si="20"/>
        <v>#VALUE!</v>
      </c>
      <c r="M172" s="97" t="e">
        <f t="shared" si="20"/>
        <v>#VALUE!</v>
      </c>
      <c r="N172" s="77">
        <f t="shared" si="20"/>
        <v>0</v>
      </c>
      <c r="O172" s="77">
        <f t="shared" si="20"/>
        <v>0</v>
      </c>
      <c r="P172" s="77">
        <f t="shared" si="20"/>
        <v>0</v>
      </c>
    </row>
    <row r="173" spans="1:16" ht="16.5" customHeight="1">
      <c r="A173" s="103" t="e">
        <f t="shared" si="22"/>
        <v>#VALUE!</v>
      </c>
      <c r="B173" s="87" t="e">
        <f t="shared" si="23"/>
        <v>#VALUE!</v>
      </c>
      <c r="C173" s="88"/>
      <c r="D173" s="89"/>
      <c r="E173" s="90"/>
      <c r="F173" s="98" t="e">
        <f t="shared" si="24"/>
        <v>#VALUE!</v>
      </c>
      <c r="G173" s="99" t="e">
        <f t="shared" si="21"/>
        <v>#VALUE!</v>
      </c>
      <c r="H173" s="100"/>
      <c r="I173" s="89"/>
      <c r="J173" s="90"/>
      <c r="K173" s="76">
        <v>31</v>
      </c>
      <c r="L173" s="96" t="e">
        <f t="shared" si="20"/>
        <v>#VALUE!</v>
      </c>
      <c r="M173" s="97" t="e">
        <f t="shared" si="20"/>
        <v>#VALUE!</v>
      </c>
      <c r="N173" s="77">
        <f t="shared" si="20"/>
        <v>0</v>
      </c>
      <c r="O173" s="77">
        <f t="shared" si="20"/>
        <v>0</v>
      </c>
      <c r="P173" s="77">
        <f t="shared" si="20"/>
        <v>0</v>
      </c>
    </row>
    <row r="174" spans="1:16">
      <c r="A174" s="272" t="s">
        <v>72</v>
      </c>
      <c r="B174" s="273"/>
      <c r="C174" s="276" t="s">
        <v>73</v>
      </c>
      <c r="D174" s="276"/>
      <c r="E174" s="276"/>
      <c r="F174" s="272" t="s">
        <v>72</v>
      </c>
      <c r="G174" s="273"/>
      <c r="H174" s="276" t="s">
        <v>73</v>
      </c>
      <c r="I174" s="276"/>
      <c r="J174" s="276"/>
    </row>
    <row r="175" spans="1:16">
      <c r="A175" s="274"/>
      <c r="B175" s="275"/>
      <c r="C175" s="83" t="s">
        <v>74</v>
      </c>
      <c r="D175" s="84" t="s">
        <v>75</v>
      </c>
      <c r="E175" s="85" t="s">
        <v>76</v>
      </c>
      <c r="F175" s="274"/>
      <c r="G175" s="275"/>
      <c r="H175" s="83" t="s">
        <v>74</v>
      </c>
      <c r="I175" s="84" t="s">
        <v>75</v>
      </c>
      <c r="J175" s="85" t="s">
        <v>76</v>
      </c>
    </row>
    <row r="176" spans="1:16" ht="16.5" customHeight="1">
      <c r="A176" s="86" t="e">
        <f>F173+1</f>
        <v>#VALUE!</v>
      </c>
      <c r="B176" s="87" t="e">
        <f>A176</f>
        <v>#VALUE!</v>
      </c>
      <c r="C176" s="88"/>
      <c r="D176" s="89"/>
      <c r="E176" s="90"/>
      <c r="F176" s="98" t="e">
        <f>+A206+1</f>
        <v>#VALUE!</v>
      </c>
      <c r="G176" s="99" t="e">
        <f>F176</f>
        <v>#VALUE!</v>
      </c>
      <c r="H176" s="100"/>
      <c r="I176" s="101"/>
      <c r="J176" s="102"/>
      <c r="K176" s="76">
        <v>1</v>
      </c>
      <c r="L176" s="96" t="e">
        <f t="shared" ref="L176:P206" si="25">A176</f>
        <v>#VALUE!</v>
      </c>
      <c r="M176" s="97" t="e">
        <f t="shared" si="25"/>
        <v>#VALUE!</v>
      </c>
      <c r="N176" s="77">
        <f t="shared" si="25"/>
        <v>0</v>
      </c>
      <c r="O176" s="77">
        <f t="shared" si="25"/>
        <v>0</v>
      </c>
      <c r="P176" s="77">
        <f t="shared" si="25"/>
        <v>0</v>
      </c>
    </row>
    <row r="177" spans="1:16" ht="16.5" customHeight="1">
      <c r="A177" s="103" t="e">
        <f>+A176+1</f>
        <v>#VALUE!</v>
      </c>
      <c r="B177" s="87" t="e">
        <f>A177</f>
        <v>#VALUE!</v>
      </c>
      <c r="C177" s="88"/>
      <c r="D177" s="89"/>
      <c r="E177" s="90"/>
      <c r="F177" s="98" t="e">
        <f>+F176+1</f>
        <v>#VALUE!</v>
      </c>
      <c r="G177" s="99" t="e">
        <f t="shared" ref="G177:G206" si="26">F177</f>
        <v>#VALUE!</v>
      </c>
      <c r="H177" s="100"/>
      <c r="I177" s="89"/>
      <c r="J177" s="90"/>
      <c r="K177" s="76">
        <v>2</v>
      </c>
      <c r="L177" s="96" t="e">
        <f t="shared" si="25"/>
        <v>#VALUE!</v>
      </c>
      <c r="M177" s="97" t="e">
        <f t="shared" si="25"/>
        <v>#VALUE!</v>
      </c>
      <c r="N177" s="77">
        <f t="shared" si="25"/>
        <v>0</v>
      </c>
      <c r="O177" s="77">
        <f t="shared" si="25"/>
        <v>0</v>
      </c>
      <c r="P177" s="77">
        <f t="shared" si="25"/>
        <v>0</v>
      </c>
    </row>
    <row r="178" spans="1:16" ht="16.5" customHeight="1">
      <c r="A178" s="103" t="e">
        <f t="shared" ref="A178:A206" si="27">+A177+1</f>
        <v>#VALUE!</v>
      </c>
      <c r="B178" s="87" t="e">
        <f t="shared" ref="B178:B206" si="28">A178</f>
        <v>#VALUE!</v>
      </c>
      <c r="C178" s="88"/>
      <c r="D178" s="89"/>
      <c r="E178" s="90"/>
      <c r="F178" s="98" t="e">
        <f t="shared" ref="F178:F206" si="29">+F177+1</f>
        <v>#VALUE!</v>
      </c>
      <c r="G178" s="99" t="e">
        <f t="shared" si="26"/>
        <v>#VALUE!</v>
      </c>
      <c r="H178" s="100"/>
      <c r="I178" s="89"/>
      <c r="J178" s="90"/>
      <c r="K178" s="76">
        <v>3</v>
      </c>
      <c r="L178" s="96" t="e">
        <f t="shared" si="25"/>
        <v>#VALUE!</v>
      </c>
      <c r="M178" s="97" t="e">
        <f t="shared" si="25"/>
        <v>#VALUE!</v>
      </c>
      <c r="N178" s="77">
        <f t="shared" si="25"/>
        <v>0</v>
      </c>
      <c r="O178" s="77">
        <f t="shared" si="25"/>
        <v>0</v>
      </c>
      <c r="P178" s="77">
        <f t="shared" si="25"/>
        <v>0</v>
      </c>
    </row>
    <row r="179" spans="1:16" ht="16.5" customHeight="1">
      <c r="A179" s="103" t="e">
        <f t="shared" si="27"/>
        <v>#VALUE!</v>
      </c>
      <c r="B179" s="87" t="e">
        <f t="shared" si="28"/>
        <v>#VALUE!</v>
      </c>
      <c r="C179" s="88"/>
      <c r="D179" s="89"/>
      <c r="E179" s="90"/>
      <c r="F179" s="98" t="e">
        <f t="shared" si="29"/>
        <v>#VALUE!</v>
      </c>
      <c r="G179" s="99" t="e">
        <f t="shared" si="26"/>
        <v>#VALUE!</v>
      </c>
      <c r="H179" s="100"/>
      <c r="I179" s="89"/>
      <c r="J179" s="90"/>
      <c r="K179" s="76">
        <v>4</v>
      </c>
      <c r="L179" s="96" t="e">
        <f t="shared" si="25"/>
        <v>#VALUE!</v>
      </c>
      <c r="M179" s="97" t="e">
        <f t="shared" si="25"/>
        <v>#VALUE!</v>
      </c>
      <c r="N179" s="77">
        <f t="shared" si="25"/>
        <v>0</v>
      </c>
      <c r="O179" s="77">
        <f t="shared" si="25"/>
        <v>0</v>
      </c>
      <c r="P179" s="77">
        <f t="shared" si="25"/>
        <v>0</v>
      </c>
    </row>
    <row r="180" spans="1:16" ht="16.5" customHeight="1">
      <c r="A180" s="103" t="e">
        <f t="shared" si="27"/>
        <v>#VALUE!</v>
      </c>
      <c r="B180" s="87" t="e">
        <f t="shared" si="28"/>
        <v>#VALUE!</v>
      </c>
      <c r="C180" s="88"/>
      <c r="D180" s="89"/>
      <c r="E180" s="90"/>
      <c r="F180" s="98" t="e">
        <f t="shared" si="29"/>
        <v>#VALUE!</v>
      </c>
      <c r="G180" s="99" t="e">
        <f t="shared" si="26"/>
        <v>#VALUE!</v>
      </c>
      <c r="H180" s="100"/>
      <c r="I180" s="89"/>
      <c r="J180" s="90"/>
      <c r="K180" s="76">
        <v>5</v>
      </c>
      <c r="L180" s="96" t="e">
        <f t="shared" si="25"/>
        <v>#VALUE!</v>
      </c>
      <c r="M180" s="97" t="e">
        <f t="shared" si="25"/>
        <v>#VALUE!</v>
      </c>
      <c r="N180" s="77">
        <f t="shared" si="25"/>
        <v>0</v>
      </c>
      <c r="O180" s="77">
        <f t="shared" si="25"/>
        <v>0</v>
      </c>
      <c r="P180" s="77">
        <f t="shared" si="25"/>
        <v>0</v>
      </c>
    </row>
    <row r="181" spans="1:16" ht="16.5" customHeight="1">
      <c r="A181" s="103" t="e">
        <f t="shared" si="27"/>
        <v>#VALUE!</v>
      </c>
      <c r="B181" s="87" t="e">
        <f t="shared" si="28"/>
        <v>#VALUE!</v>
      </c>
      <c r="C181" s="88"/>
      <c r="D181" s="89"/>
      <c r="E181" s="90"/>
      <c r="F181" s="98" t="e">
        <f t="shared" si="29"/>
        <v>#VALUE!</v>
      </c>
      <c r="G181" s="99" t="e">
        <f t="shared" si="26"/>
        <v>#VALUE!</v>
      </c>
      <c r="H181" s="100"/>
      <c r="I181" s="89"/>
      <c r="J181" s="90"/>
      <c r="K181" s="76">
        <v>6</v>
      </c>
      <c r="L181" s="96" t="e">
        <f t="shared" si="25"/>
        <v>#VALUE!</v>
      </c>
      <c r="M181" s="97" t="e">
        <f t="shared" si="25"/>
        <v>#VALUE!</v>
      </c>
      <c r="N181" s="77">
        <f t="shared" si="25"/>
        <v>0</v>
      </c>
      <c r="O181" s="77">
        <f t="shared" si="25"/>
        <v>0</v>
      </c>
      <c r="P181" s="77">
        <f t="shared" si="25"/>
        <v>0</v>
      </c>
    </row>
    <row r="182" spans="1:16" ht="16.5" customHeight="1">
      <c r="A182" s="103" t="e">
        <f t="shared" si="27"/>
        <v>#VALUE!</v>
      </c>
      <c r="B182" s="87" t="e">
        <f t="shared" si="28"/>
        <v>#VALUE!</v>
      </c>
      <c r="C182" s="88"/>
      <c r="D182" s="89"/>
      <c r="E182" s="90"/>
      <c r="F182" s="98" t="e">
        <f t="shared" si="29"/>
        <v>#VALUE!</v>
      </c>
      <c r="G182" s="99" t="e">
        <f t="shared" si="26"/>
        <v>#VALUE!</v>
      </c>
      <c r="H182" s="100"/>
      <c r="I182" s="89"/>
      <c r="J182" s="90"/>
      <c r="K182" s="76">
        <v>7</v>
      </c>
      <c r="L182" s="96" t="e">
        <f t="shared" si="25"/>
        <v>#VALUE!</v>
      </c>
      <c r="M182" s="97" t="e">
        <f t="shared" si="25"/>
        <v>#VALUE!</v>
      </c>
      <c r="N182" s="77">
        <f t="shared" si="25"/>
        <v>0</v>
      </c>
      <c r="O182" s="77">
        <f t="shared" si="25"/>
        <v>0</v>
      </c>
      <c r="P182" s="77">
        <f t="shared" si="25"/>
        <v>0</v>
      </c>
    </row>
    <row r="183" spans="1:16" ht="16.5" customHeight="1">
      <c r="A183" s="103" t="e">
        <f t="shared" si="27"/>
        <v>#VALUE!</v>
      </c>
      <c r="B183" s="87" t="e">
        <f t="shared" si="28"/>
        <v>#VALUE!</v>
      </c>
      <c r="C183" s="88"/>
      <c r="D183" s="89"/>
      <c r="E183" s="90"/>
      <c r="F183" s="98" t="e">
        <f t="shared" si="29"/>
        <v>#VALUE!</v>
      </c>
      <c r="G183" s="99" t="e">
        <f t="shared" si="26"/>
        <v>#VALUE!</v>
      </c>
      <c r="H183" s="100"/>
      <c r="I183" s="89"/>
      <c r="J183" s="90"/>
      <c r="K183" s="76">
        <v>8</v>
      </c>
      <c r="L183" s="96" t="e">
        <f t="shared" si="25"/>
        <v>#VALUE!</v>
      </c>
      <c r="M183" s="97" t="e">
        <f t="shared" si="25"/>
        <v>#VALUE!</v>
      </c>
      <c r="N183" s="77">
        <f t="shared" si="25"/>
        <v>0</v>
      </c>
      <c r="O183" s="77">
        <f t="shared" si="25"/>
        <v>0</v>
      </c>
      <c r="P183" s="77">
        <f t="shared" si="25"/>
        <v>0</v>
      </c>
    </row>
    <row r="184" spans="1:16" ht="16.5" customHeight="1">
      <c r="A184" s="103" t="e">
        <f t="shared" si="27"/>
        <v>#VALUE!</v>
      </c>
      <c r="B184" s="87" t="e">
        <f t="shared" si="28"/>
        <v>#VALUE!</v>
      </c>
      <c r="C184" s="88"/>
      <c r="D184" s="89"/>
      <c r="E184" s="90"/>
      <c r="F184" s="98" t="e">
        <f t="shared" si="29"/>
        <v>#VALUE!</v>
      </c>
      <c r="G184" s="99" t="e">
        <f t="shared" si="26"/>
        <v>#VALUE!</v>
      </c>
      <c r="H184" s="100"/>
      <c r="I184" s="89"/>
      <c r="J184" s="90"/>
      <c r="K184" s="76">
        <v>9</v>
      </c>
      <c r="L184" s="96" t="e">
        <f t="shared" si="25"/>
        <v>#VALUE!</v>
      </c>
      <c r="M184" s="97" t="e">
        <f t="shared" si="25"/>
        <v>#VALUE!</v>
      </c>
      <c r="N184" s="77">
        <f t="shared" si="25"/>
        <v>0</v>
      </c>
      <c r="O184" s="77">
        <f t="shared" si="25"/>
        <v>0</v>
      </c>
      <c r="P184" s="77">
        <f t="shared" si="25"/>
        <v>0</v>
      </c>
    </row>
    <row r="185" spans="1:16" ht="16.5" customHeight="1">
      <c r="A185" s="103" t="e">
        <f t="shared" si="27"/>
        <v>#VALUE!</v>
      </c>
      <c r="B185" s="87" t="e">
        <f t="shared" si="28"/>
        <v>#VALUE!</v>
      </c>
      <c r="C185" s="88"/>
      <c r="D185" s="89"/>
      <c r="E185" s="90"/>
      <c r="F185" s="98" t="e">
        <f t="shared" si="29"/>
        <v>#VALUE!</v>
      </c>
      <c r="G185" s="99" t="e">
        <f t="shared" si="26"/>
        <v>#VALUE!</v>
      </c>
      <c r="H185" s="100"/>
      <c r="I185" s="89"/>
      <c r="J185" s="90"/>
      <c r="K185" s="76">
        <v>10</v>
      </c>
      <c r="L185" s="96" t="e">
        <f t="shared" si="25"/>
        <v>#VALUE!</v>
      </c>
      <c r="M185" s="97" t="e">
        <f t="shared" si="25"/>
        <v>#VALUE!</v>
      </c>
      <c r="N185" s="77">
        <f t="shared" si="25"/>
        <v>0</v>
      </c>
      <c r="O185" s="77">
        <f t="shared" si="25"/>
        <v>0</v>
      </c>
      <c r="P185" s="77">
        <f t="shared" si="25"/>
        <v>0</v>
      </c>
    </row>
    <row r="186" spans="1:16" ht="16.5" customHeight="1">
      <c r="A186" s="103" t="e">
        <f t="shared" si="27"/>
        <v>#VALUE!</v>
      </c>
      <c r="B186" s="87" t="e">
        <f t="shared" si="28"/>
        <v>#VALUE!</v>
      </c>
      <c r="C186" s="88"/>
      <c r="D186" s="89"/>
      <c r="E186" s="90"/>
      <c r="F186" s="98" t="e">
        <f t="shared" si="29"/>
        <v>#VALUE!</v>
      </c>
      <c r="G186" s="99" t="e">
        <f t="shared" si="26"/>
        <v>#VALUE!</v>
      </c>
      <c r="H186" s="100"/>
      <c r="I186" s="89"/>
      <c r="J186" s="90"/>
      <c r="K186" s="76">
        <v>11</v>
      </c>
      <c r="L186" s="96" t="e">
        <f t="shared" si="25"/>
        <v>#VALUE!</v>
      </c>
      <c r="M186" s="97" t="e">
        <f t="shared" si="25"/>
        <v>#VALUE!</v>
      </c>
      <c r="N186" s="77">
        <f t="shared" si="25"/>
        <v>0</v>
      </c>
      <c r="O186" s="77">
        <f t="shared" si="25"/>
        <v>0</v>
      </c>
      <c r="P186" s="77">
        <f t="shared" si="25"/>
        <v>0</v>
      </c>
    </row>
    <row r="187" spans="1:16" ht="16.5" customHeight="1">
      <c r="A187" s="103" t="e">
        <f t="shared" si="27"/>
        <v>#VALUE!</v>
      </c>
      <c r="B187" s="87" t="e">
        <f t="shared" si="28"/>
        <v>#VALUE!</v>
      </c>
      <c r="C187" s="88"/>
      <c r="D187" s="89"/>
      <c r="E187" s="90"/>
      <c r="F187" s="98" t="e">
        <f t="shared" si="29"/>
        <v>#VALUE!</v>
      </c>
      <c r="G187" s="99" t="e">
        <f t="shared" si="26"/>
        <v>#VALUE!</v>
      </c>
      <c r="H187" s="100"/>
      <c r="I187" s="89"/>
      <c r="J187" s="90"/>
      <c r="K187" s="76">
        <v>12</v>
      </c>
      <c r="L187" s="96" t="e">
        <f t="shared" si="25"/>
        <v>#VALUE!</v>
      </c>
      <c r="M187" s="97" t="e">
        <f t="shared" si="25"/>
        <v>#VALUE!</v>
      </c>
      <c r="N187" s="77">
        <f t="shared" si="25"/>
        <v>0</v>
      </c>
      <c r="O187" s="77">
        <f t="shared" si="25"/>
        <v>0</v>
      </c>
      <c r="P187" s="77">
        <f t="shared" si="25"/>
        <v>0</v>
      </c>
    </row>
    <row r="188" spans="1:16" ht="16.5" customHeight="1">
      <c r="A188" s="103" t="e">
        <f t="shared" si="27"/>
        <v>#VALUE!</v>
      </c>
      <c r="B188" s="87" t="e">
        <f t="shared" si="28"/>
        <v>#VALUE!</v>
      </c>
      <c r="C188" s="88"/>
      <c r="D188" s="89"/>
      <c r="E188" s="90"/>
      <c r="F188" s="98" t="e">
        <f t="shared" si="29"/>
        <v>#VALUE!</v>
      </c>
      <c r="G188" s="99" t="e">
        <f t="shared" si="26"/>
        <v>#VALUE!</v>
      </c>
      <c r="H188" s="100"/>
      <c r="I188" s="89"/>
      <c r="J188" s="90"/>
      <c r="K188" s="76">
        <v>13</v>
      </c>
      <c r="L188" s="96" t="e">
        <f t="shared" si="25"/>
        <v>#VALUE!</v>
      </c>
      <c r="M188" s="97" t="e">
        <f t="shared" si="25"/>
        <v>#VALUE!</v>
      </c>
      <c r="N188" s="77">
        <f t="shared" si="25"/>
        <v>0</v>
      </c>
      <c r="O188" s="77">
        <f t="shared" si="25"/>
        <v>0</v>
      </c>
      <c r="P188" s="77">
        <f t="shared" si="25"/>
        <v>0</v>
      </c>
    </row>
    <row r="189" spans="1:16" ht="16.5" customHeight="1">
      <c r="A189" s="103" t="e">
        <f t="shared" si="27"/>
        <v>#VALUE!</v>
      </c>
      <c r="B189" s="87" t="e">
        <f t="shared" si="28"/>
        <v>#VALUE!</v>
      </c>
      <c r="C189" s="88"/>
      <c r="D189" s="89"/>
      <c r="E189" s="90"/>
      <c r="F189" s="98" t="e">
        <f t="shared" si="29"/>
        <v>#VALUE!</v>
      </c>
      <c r="G189" s="99" t="e">
        <f t="shared" si="26"/>
        <v>#VALUE!</v>
      </c>
      <c r="H189" s="100"/>
      <c r="I189" s="89"/>
      <c r="J189" s="90"/>
      <c r="K189" s="76">
        <v>14</v>
      </c>
      <c r="L189" s="96" t="e">
        <f t="shared" si="25"/>
        <v>#VALUE!</v>
      </c>
      <c r="M189" s="97" t="e">
        <f t="shared" si="25"/>
        <v>#VALUE!</v>
      </c>
      <c r="N189" s="77">
        <f t="shared" si="25"/>
        <v>0</v>
      </c>
      <c r="O189" s="77">
        <f t="shared" si="25"/>
        <v>0</v>
      </c>
      <c r="P189" s="77">
        <f t="shared" si="25"/>
        <v>0</v>
      </c>
    </row>
    <row r="190" spans="1:16" ht="16.5" customHeight="1">
      <c r="A190" s="103" t="e">
        <f t="shared" si="27"/>
        <v>#VALUE!</v>
      </c>
      <c r="B190" s="87" t="e">
        <f t="shared" si="28"/>
        <v>#VALUE!</v>
      </c>
      <c r="C190" s="88"/>
      <c r="D190" s="89"/>
      <c r="E190" s="90"/>
      <c r="F190" s="98" t="e">
        <f t="shared" si="29"/>
        <v>#VALUE!</v>
      </c>
      <c r="G190" s="99" t="e">
        <f t="shared" si="26"/>
        <v>#VALUE!</v>
      </c>
      <c r="H190" s="100"/>
      <c r="I190" s="89"/>
      <c r="J190" s="90"/>
      <c r="K190" s="76">
        <v>15</v>
      </c>
      <c r="L190" s="96" t="e">
        <f t="shared" si="25"/>
        <v>#VALUE!</v>
      </c>
      <c r="M190" s="97" t="e">
        <f t="shared" si="25"/>
        <v>#VALUE!</v>
      </c>
      <c r="N190" s="77">
        <f t="shared" si="25"/>
        <v>0</v>
      </c>
      <c r="O190" s="77">
        <f t="shared" si="25"/>
        <v>0</v>
      </c>
      <c r="P190" s="77">
        <f t="shared" si="25"/>
        <v>0</v>
      </c>
    </row>
    <row r="191" spans="1:16" ht="16.5" customHeight="1">
      <c r="A191" s="103" t="e">
        <f t="shared" si="27"/>
        <v>#VALUE!</v>
      </c>
      <c r="B191" s="87" t="e">
        <f t="shared" si="28"/>
        <v>#VALUE!</v>
      </c>
      <c r="C191" s="88"/>
      <c r="D191" s="89"/>
      <c r="E191" s="90"/>
      <c r="F191" s="98" t="e">
        <f t="shared" si="29"/>
        <v>#VALUE!</v>
      </c>
      <c r="G191" s="99" t="e">
        <f t="shared" si="26"/>
        <v>#VALUE!</v>
      </c>
      <c r="H191" s="100"/>
      <c r="I191" s="89"/>
      <c r="J191" s="90"/>
      <c r="K191" s="76">
        <v>16</v>
      </c>
      <c r="L191" s="96" t="e">
        <f t="shared" si="25"/>
        <v>#VALUE!</v>
      </c>
      <c r="M191" s="97" t="e">
        <f t="shared" si="25"/>
        <v>#VALUE!</v>
      </c>
      <c r="N191" s="77">
        <f t="shared" si="25"/>
        <v>0</v>
      </c>
      <c r="O191" s="77">
        <f t="shared" si="25"/>
        <v>0</v>
      </c>
      <c r="P191" s="77">
        <f t="shared" si="25"/>
        <v>0</v>
      </c>
    </row>
    <row r="192" spans="1:16" ht="16.5" customHeight="1">
      <c r="A192" s="103" t="e">
        <f t="shared" si="27"/>
        <v>#VALUE!</v>
      </c>
      <c r="B192" s="87" t="e">
        <f t="shared" si="28"/>
        <v>#VALUE!</v>
      </c>
      <c r="C192" s="88"/>
      <c r="D192" s="89"/>
      <c r="E192" s="90"/>
      <c r="F192" s="98" t="e">
        <f t="shared" si="29"/>
        <v>#VALUE!</v>
      </c>
      <c r="G192" s="99" t="e">
        <f t="shared" si="26"/>
        <v>#VALUE!</v>
      </c>
      <c r="H192" s="100"/>
      <c r="I192" s="89"/>
      <c r="J192" s="90"/>
      <c r="K192" s="76">
        <v>17</v>
      </c>
      <c r="L192" s="96" t="e">
        <f t="shared" si="25"/>
        <v>#VALUE!</v>
      </c>
      <c r="M192" s="97" t="e">
        <f t="shared" si="25"/>
        <v>#VALUE!</v>
      </c>
      <c r="N192" s="77">
        <f t="shared" si="25"/>
        <v>0</v>
      </c>
      <c r="O192" s="77">
        <f t="shared" si="25"/>
        <v>0</v>
      </c>
      <c r="P192" s="77">
        <f t="shared" si="25"/>
        <v>0</v>
      </c>
    </row>
    <row r="193" spans="1:16" ht="16.5" customHeight="1">
      <c r="A193" s="103" t="e">
        <f t="shared" si="27"/>
        <v>#VALUE!</v>
      </c>
      <c r="B193" s="87" t="e">
        <f t="shared" si="28"/>
        <v>#VALUE!</v>
      </c>
      <c r="C193" s="88"/>
      <c r="D193" s="89"/>
      <c r="E193" s="90"/>
      <c r="F193" s="98" t="e">
        <f t="shared" si="29"/>
        <v>#VALUE!</v>
      </c>
      <c r="G193" s="99" t="e">
        <f t="shared" si="26"/>
        <v>#VALUE!</v>
      </c>
      <c r="H193" s="100"/>
      <c r="I193" s="89"/>
      <c r="J193" s="90"/>
      <c r="K193" s="76">
        <v>18</v>
      </c>
      <c r="L193" s="96" t="e">
        <f t="shared" si="25"/>
        <v>#VALUE!</v>
      </c>
      <c r="M193" s="97" t="e">
        <f t="shared" si="25"/>
        <v>#VALUE!</v>
      </c>
      <c r="N193" s="77">
        <f t="shared" si="25"/>
        <v>0</v>
      </c>
      <c r="O193" s="77">
        <f t="shared" si="25"/>
        <v>0</v>
      </c>
      <c r="P193" s="77">
        <f t="shared" si="25"/>
        <v>0</v>
      </c>
    </row>
    <row r="194" spans="1:16" ht="16.5" customHeight="1">
      <c r="A194" s="103" t="e">
        <f t="shared" si="27"/>
        <v>#VALUE!</v>
      </c>
      <c r="B194" s="87" t="e">
        <f t="shared" si="28"/>
        <v>#VALUE!</v>
      </c>
      <c r="C194" s="88"/>
      <c r="D194" s="89"/>
      <c r="E194" s="90"/>
      <c r="F194" s="98" t="e">
        <f t="shared" si="29"/>
        <v>#VALUE!</v>
      </c>
      <c r="G194" s="99" t="e">
        <f t="shared" si="26"/>
        <v>#VALUE!</v>
      </c>
      <c r="H194" s="100"/>
      <c r="I194" s="89"/>
      <c r="J194" s="90"/>
      <c r="K194" s="76">
        <v>19</v>
      </c>
      <c r="L194" s="96" t="e">
        <f t="shared" si="25"/>
        <v>#VALUE!</v>
      </c>
      <c r="M194" s="97" t="e">
        <f t="shared" si="25"/>
        <v>#VALUE!</v>
      </c>
      <c r="N194" s="77">
        <f t="shared" si="25"/>
        <v>0</v>
      </c>
      <c r="O194" s="77">
        <f t="shared" si="25"/>
        <v>0</v>
      </c>
      <c r="P194" s="77">
        <f t="shared" si="25"/>
        <v>0</v>
      </c>
    </row>
    <row r="195" spans="1:16" ht="16.5" customHeight="1">
      <c r="A195" s="103" t="e">
        <f t="shared" si="27"/>
        <v>#VALUE!</v>
      </c>
      <c r="B195" s="87" t="e">
        <f t="shared" si="28"/>
        <v>#VALUE!</v>
      </c>
      <c r="C195" s="88"/>
      <c r="D195" s="89"/>
      <c r="E195" s="90"/>
      <c r="F195" s="98" t="e">
        <f t="shared" si="29"/>
        <v>#VALUE!</v>
      </c>
      <c r="G195" s="99" t="e">
        <f t="shared" si="26"/>
        <v>#VALUE!</v>
      </c>
      <c r="H195" s="100"/>
      <c r="I195" s="89"/>
      <c r="J195" s="90"/>
      <c r="K195" s="76">
        <v>20</v>
      </c>
      <c r="L195" s="96" t="e">
        <f t="shared" si="25"/>
        <v>#VALUE!</v>
      </c>
      <c r="M195" s="97" t="e">
        <f t="shared" si="25"/>
        <v>#VALUE!</v>
      </c>
      <c r="N195" s="77">
        <f t="shared" si="25"/>
        <v>0</v>
      </c>
      <c r="O195" s="77">
        <f t="shared" si="25"/>
        <v>0</v>
      </c>
      <c r="P195" s="77">
        <f t="shared" si="25"/>
        <v>0</v>
      </c>
    </row>
    <row r="196" spans="1:16" ht="16.5" customHeight="1">
      <c r="A196" s="103" t="e">
        <f t="shared" si="27"/>
        <v>#VALUE!</v>
      </c>
      <c r="B196" s="87" t="e">
        <f t="shared" si="28"/>
        <v>#VALUE!</v>
      </c>
      <c r="C196" s="88"/>
      <c r="D196" s="89"/>
      <c r="E196" s="90"/>
      <c r="F196" s="98" t="e">
        <f t="shared" si="29"/>
        <v>#VALUE!</v>
      </c>
      <c r="G196" s="99" t="e">
        <f t="shared" si="26"/>
        <v>#VALUE!</v>
      </c>
      <c r="H196" s="100"/>
      <c r="I196" s="89"/>
      <c r="J196" s="90"/>
      <c r="K196" s="76">
        <v>21</v>
      </c>
      <c r="L196" s="96" t="e">
        <f t="shared" si="25"/>
        <v>#VALUE!</v>
      </c>
      <c r="M196" s="97" t="e">
        <f t="shared" si="25"/>
        <v>#VALUE!</v>
      </c>
      <c r="N196" s="77">
        <f t="shared" si="25"/>
        <v>0</v>
      </c>
      <c r="O196" s="77">
        <f t="shared" si="25"/>
        <v>0</v>
      </c>
      <c r="P196" s="77">
        <f t="shared" si="25"/>
        <v>0</v>
      </c>
    </row>
    <row r="197" spans="1:16" ht="16.5" customHeight="1">
      <c r="A197" s="103" t="e">
        <f t="shared" si="27"/>
        <v>#VALUE!</v>
      </c>
      <c r="B197" s="87" t="e">
        <f t="shared" si="28"/>
        <v>#VALUE!</v>
      </c>
      <c r="C197" s="88"/>
      <c r="D197" s="89"/>
      <c r="E197" s="90"/>
      <c r="F197" s="98" t="e">
        <f t="shared" si="29"/>
        <v>#VALUE!</v>
      </c>
      <c r="G197" s="99" t="e">
        <f t="shared" si="26"/>
        <v>#VALUE!</v>
      </c>
      <c r="H197" s="100"/>
      <c r="I197" s="89"/>
      <c r="J197" s="90"/>
      <c r="K197" s="76">
        <v>22</v>
      </c>
      <c r="L197" s="96" t="e">
        <f t="shared" si="25"/>
        <v>#VALUE!</v>
      </c>
      <c r="M197" s="97" t="e">
        <f t="shared" si="25"/>
        <v>#VALUE!</v>
      </c>
      <c r="N197" s="77">
        <f t="shared" si="25"/>
        <v>0</v>
      </c>
      <c r="O197" s="77">
        <f t="shared" si="25"/>
        <v>0</v>
      </c>
      <c r="P197" s="77">
        <f t="shared" si="25"/>
        <v>0</v>
      </c>
    </row>
    <row r="198" spans="1:16" ht="16.5" customHeight="1">
      <c r="A198" s="103" t="e">
        <f t="shared" si="27"/>
        <v>#VALUE!</v>
      </c>
      <c r="B198" s="87" t="e">
        <f t="shared" si="28"/>
        <v>#VALUE!</v>
      </c>
      <c r="C198" s="88"/>
      <c r="D198" s="89"/>
      <c r="E198" s="90"/>
      <c r="F198" s="98" t="e">
        <f t="shared" si="29"/>
        <v>#VALUE!</v>
      </c>
      <c r="G198" s="99" t="e">
        <f t="shared" si="26"/>
        <v>#VALUE!</v>
      </c>
      <c r="H198" s="100"/>
      <c r="I198" s="89"/>
      <c r="J198" s="90"/>
      <c r="K198" s="76">
        <v>23</v>
      </c>
      <c r="L198" s="96" t="e">
        <f t="shared" si="25"/>
        <v>#VALUE!</v>
      </c>
      <c r="M198" s="97" t="e">
        <f t="shared" si="25"/>
        <v>#VALUE!</v>
      </c>
      <c r="N198" s="77">
        <f t="shared" si="25"/>
        <v>0</v>
      </c>
      <c r="O198" s="77">
        <f t="shared" si="25"/>
        <v>0</v>
      </c>
      <c r="P198" s="77">
        <f t="shared" si="25"/>
        <v>0</v>
      </c>
    </row>
    <row r="199" spans="1:16" ht="16.5" customHeight="1">
      <c r="A199" s="103" t="e">
        <f t="shared" si="27"/>
        <v>#VALUE!</v>
      </c>
      <c r="B199" s="87" t="e">
        <f t="shared" si="28"/>
        <v>#VALUE!</v>
      </c>
      <c r="C199" s="88"/>
      <c r="D199" s="89"/>
      <c r="E199" s="90"/>
      <c r="F199" s="98" t="e">
        <f t="shared" si="29"/>
        <v>#VALUE!</v>
      </c>
      <c r="G199" s="99" t="e">
        <f t="shared" si="26"/>
        <v>#VALUE!</v>
      </c>
      <c r="H199" s="100"/>
      <c r="I199" s="89"/>
      <c r="J199" s="90"/>
      <c r="K199" s="76">
        <v>24</v>
      </c>
      <c r="L199" s="96" t="e">
        <f t="shared" si="25"/>
        <v>#VALUE!</v>
      </c>
      <c r="M199" s="97" t="e">
        <f t="shared" si="25"/>
        <v>#VALUE!</v>
      </c>
      <c r="N199" s="77">
        <f t="shared" si="25"/>
        <v>0</v>
      </c>
      <c r="O199" s="77">
        <f t="shared" si="25"/>
        <v>0</v>
      </c>
      <c r="P199" s="77">
        <f t="shared" si="25"/>
        <v>0</v>
      </c>
    </row>
    <row r="200" spans="1:16" ht="16.5" customHeight="1">
      <c r="A200" s="103" t="e">
        <f t="shared" si="27"/>
        <v>#VALUE!</v>
      </c>
      <c r="B200" s="87" t="e">
        <f t="shared" si="28"/>
        <v>#VALUE!</v>
      </c>
      <c r="C200" s="88"/>
      <c r="D200" s="89"/>
      <c r="E200" s="90"/>
      <c r="F200" s="98" t="e">
        <f t="shared" si="29"/>
        <v>#VALUE!</v>
      </c>
      <c r="G200" s="99" t="e">
        <f t="shared" si="26"/>
        <v>#VALUE!</v>
      </c>
      <c r="H200" s="100"/>
      <c r="I200" s="89"/>
      <c r="J200" s="90"/>
      <c r="K200" s="76">
        <v>25</v>
      </c>
      <c r="L200" s="96" t="e">
        <f t="shared" si="25"/>
        <v>#VALUE!</v>
      </c>
      <c r="M200" s="97" t="e">
        <f t="shared" si="25"/>
        <v>#VALUE!</v>
      </c>
      <c r="N200" s="77">
        <f t="shared" si="25"/>
        <v>0</v>
      </c>
      <c r="O200" s="77">
        <f t="shared" si="25"/>
        <v>0</v>
      </c>
      <c r="P200" s="77">
        <f t="shared" si="25"/>
        <v>0</v>
      </c>
    </row>
    <row r="201" spans="1:16" ht="16.5" customHeight="1">
      <c r="A201" s="103" t="e">
        <f t="shared" si="27"/>
        <v>#VALUE!</v>
      </c>
      <c r="B201" s="87" t="e">
        <f t="shared" si="28"/>
        <v>#VALUE!</v>
      </c>
      <c r="C201" s="88"/>
      <c r="D201" s="89"/>
      <c r="E201" s="90"/>
      <c r="F201" s="98" t="e">
        <f t="shared" si="29"/>
        <v>#VALUE!</v>
      </c>
      <c r="G201" s="99" t="e">
        <f t="shared" si="26"/>
        <v>#VALUE!</v>
      </c>
      <c r="H201" s="100"/>
      <c r="I201" s="89"/>
      <c r="J201" s="90"/>
      <c r="K201" s="76">
        <v>26</v>
      </c>
      <c r="L201" s="96" t="e">
        <f t="shared" si="25"/>
        <v>#VALUE!</v>
      </c>
      <c r="M201" s="97" t="e">
        <f t="shared" si="25"/>
        <v>#VALUE!</v>
      </c>
      <c r="N201" s="77">
        <f t="shared" si="25"/>
        <v>0</v>
      </c>
      <c r="O201" s="77">
        <f t="shared" si="25"/>
        <v>0</v>
      </c>
      <c r="P201" s="77">
        <f t="shared" si="25"/>
        <v>0</v>
      </c>
    </row>
    <row r="202" spans="1:16" ht="16.5" customHeight="1">
      <c r="A202" s="103" t="e">
        <f t="shared" si="27"/>
        <v>#VALUE!</v>
      </c>
      <c r="B202" s="87" t="e">
        <f t="shared" si="28"/>
        <v>#VALUE!</v>
      </c>
      <c r="C202" s="88"/>
      <c r="D202" s="89"/>
      <c r="E202" s="90"/>
      <c r="F202" s="98" t="e">
        <f t="shared" si="29"/>
        <v>#VALUE!</v>
      </c>
      <c r="G202" s="99" t="e">
        <f t="shared" si="26"/>
        <v>#VALUE!</v>
      </c>
      <c r="H202" s="100"/>
      <c r="I202" s="89"/>
      <c r="J202" s="90"/>
      <c r="K202" s="76">
        <v>27</v>
      </c>
      <c r="L202" s="96" t="e">
        <f t="shared" si="25"/>
        <v>#VALUE!</v>
      </c>
      <c r="M202" s="97" t="e">
        <f t="shared" si="25"/>
        <v>#VALUE!</v>
      </c>
      <c r="N202" s="77">
        <f t="shared" si="25"/>
        <v>0</v>
      </c>
      <c r="O202" s="77">
        <f t="shared" si="25"/>
        <v>0</v>
      </c>
      <c r="P202" s="77">
        <f t="shared" si="25"/>
        <v>0</v>
      </c>
    </row>
    <row r="203" spans="1:16" ht="16.5" customHeight="1">
      <c r="A203" s="103" t="e">
        <f t="shared" si="27"/>
        <v>#VALUE!</v>
      </c>
      <c r="B203" s="87" t="e">
        <f t="shared" si="28"/>
        <v>#VALUE!</v>
      </c>
      <c r="C203" s="88"/>
      <c r="D203" s="89"/>
      <c r="E203" s="90"/>
      <c r="F203" s="98" t="e">
        <f t="shared" si="29"/>
        <v>#VALUE!</v>
      </c>
      <c r="G203" s="99" t="e">
        <f t="shared" si="26"/>
        <v>#VALUE!</v>
      </c>
      <c r="H203" s="100"/>
      <c r="I203" s="89"/>
      <c r="J203" s="90"/>
      <c r="K203" s="76">
        <v>28</v>
      </c>
      <c r="L203" s="96" t="e">
        <f t="shared" si="25"/>
        <v>#VALUE!</v>
      </c>
      <c r="M203" s="97" t="e">
        <f t="shared" si="25"/>
        <v>#VALUE!</v>
      </c>
      <c r="N203" s="77">
        <f t="shared" si="25"/>
        <v>0</v>
      </c>
      <c r="O203" s="77">
        <f t="shared" si="25"/>
        <v>0</v>
      </c>
      <c r="P203" s="77">
        <f t="shared" si="25"/>
        <v>0</v>
      </c>
    </row>
    <row r="204" spans="1:16" ht="16.5" customHeight="1">
      <c r="A204" s="103" t="e">
        <f t="shared" si="27"/>
        <v>#VALUE!</v>
      </c>
      <c r="B204" s="87" t="e">
        <f t="shared" si="28"/>
        <v>#VALUE!</v>
      </c>
      <c r="C204" s="88"/>
      <c r="D204" s="89"/>
      <c r="E204" s="90"/>
      <c r="F204" s="98" t="e">
        <f t="shared" si="29"/>
        <v>#VALUE!</v>
      </c>
      <c r="G204" s="99" t="e">
        <f t="shared" si="26"/>
        <v>#VALUE!</v>
      </c>
      <c r="H204" s="100"/>
      <c r="I204" s="89"/>
      <c r="J204" s="90"/>
      <c r="K204" s="76">
        <v>29</v>
      </c>
      <c r="L204" s="96" t="e">
        <f t="shared" si="25"/>
        <v>#VALUE!</v>
      </c>
      <c r="M204" s="97" t="e">
        <f t="shared" si="25"/>
        <v>#VALUE!</v>
      </c>
      <c r="N204" s="77">
        <f t="shared" si="25"/>
        <v>0</v>
      </c>
      <c r="O204" s="77">
        <f t="shared" si="25"/>
        <v>0</v>
      </c>
      <c r="P204" s="77">
        <f t="shared" si="25"/>
        <v>0</v>
      </c>
    </row>
    <row r="205" spans="1:16" ht="16.5" customHeight="1">
      <c r="A205" s="103" t="e">
        <f t="shared" si="27"/>
        <v>#VALUE!</v>
      </c>
      <c r="B205" s="87" t="e">
        <f t="shared" si="28"/>
        <v>#VALUE!</v>
      </c>
      <c r="C205" s="88"/>
      <c r="D205" s="89"/>
      <c r="E205" s="90"/>
      <c r="F205" s="98" t="e">
        <f t="shared" si="29"/>
        <v>#VALUE!</v>
      </c>
      <c r="G205" s="99" t="e">
        <f t="shared" si="26"/>
        <v>#VALUE!</v>
      </c>
      <c r="H205" s="100"/>
      <c r="I205" s="89"/>
      <c r="J205" s="90"/>
      <c r="K205" s="76">
        <v>30</v>
      </c>
      <c r="L205" s="96" t="e">
        <f t="shared" si="25"/>
        <v>#VALUE!</v>
      </c>
      <c r="M205" s="97" t="e">
        <f t="shared" si="25"/>
        <v>#VALUE!</v>
      </c>
      <c r="N205" s="77">
        <f t="shared" si="25"/>
        <v>0</v>
      </c>
      <c r="O205" s="77">
        <f t="shared" si="25"/>
        <v>0</v>
      </c>
      <c r="P205" s="77">
        <f t="shared" si="25"/>
        <v>0</v>
      </c>
    </row>
    <row r="206" spans="1:16" ht="16.5" customHeight="1">
      <c r="A206" s="103" t="e">
        <f t="shared" si="27"/>
        <v>#VALUE!</v>
      </c>
      <c r="B206" s="87" t="e">
        <f t="shared" si="28"/>
        <v>#VALUE!</v>
      </c>
      <c r="C206" s="88"/>
      <c r="D206" s="89"/>
      <c r="E206" s="90"/>
      <c r="F206" s="98" t="e">
        <f t="shared" si="29"/>
        <v>#VALUE!</v>
      </c>
      <c r="G206" s="99" t="e">
        <f t="shared" si="26"/>
        <v>#VALUE!</v>
      </c>
      <c r="H206" s="100"/>
      <c r="I206" s="89"/>
      <c r="J206" s="90"/>
      <c r="K206" s="76">
        <v>31</v>
      </c>
      <c r="L206" s="96" t="e">
        <f t="shared" si="25"/>
        <v>#VALUE!</v>
      </c>
      <c r="M206" s="97" t="e">
        <f t="shared" si="25"/>
        <v>#VALUE!</v>
      </c>
      <c r="N206" s="77">
        <f t="shared" si="25"/>
        <v>0</v>
      </c>
      <c r="O206" s="77">
        <f t="shared" si="25"/>
        <v>0</v>
      </c>
      <c r="P206" s="77">
        <f t="shared" si="25"/>
        <v>0</v>
      </c>
    </row>
    <row r="207" spans="1:16">
      <c r="A207" s="272" t="s">
        <v>72</v>
      </c>
      <c r="B207" s="273"/>
      <c r="C207" s="276" t="s">
        <v>73</v>
      </c>
      <c r="D207" s="276"/>
      <c r="E207" s="276"/>
      <c r="F207" s="272" t="s">
        <v>72</v>
      </c>
      <c r="G207" s="273"/>
      <c r="H207" s="276" t="s">
        <v>73</v>
      </c>
      <c r="I207" s="276"/>
      <c r="J207" s="276"/>
    </row>
    <row r="208" spans="1:16">
      <c r="A208" s="274"/>
      <c r="B208" s="275"/>
      <c r="C208" s="83" t="s">
        <v>74</v>
      </c>
      <c r="D208" s="84" t="s">
        <v>75</v>
      </c>
      <c r="E208" s="85" t="s">
        <v>76</v>
      </c>
      <c r="F208" s="274"/>
      <c r="G208" s="275"/>
      <c r="H208" s="83" t="s">
        <v>74</v>
      </c>
      <c r="I208" s="84" t="s">
        <v>75</v>
      </c>
      <c r="J208" s="85" t="s">
        <v>76</v>
      </c>
    </row>
    <row r="209" spans="1:16" ht="16.5" customHeight="1">
      <c r="A209" s="86" t="e">
        <f>F206+1</f>
        <v>#VALUE!</v>
      </c>
      <c r="B209" s="87" t="e">
        <f>A209</f>
        <v>#VALUE!</v>
      </c>
      <c r="C209" s="88"/>
      <c r="D209" s="89"/>
      <c r="E209" s="90"/>
      <c r="F209" s="98" t="e">
        <f>+A239+1</f>
        <v>#VALUE!</v>
      </c>
      <c r="G209" s="99" t="e">
        <f>F209</f>
        <v>#VALUE!</v>
      </c>
      <c r="H209" s="100"/>
      <c r="I209" s="101"/>
      <c r="J209" s="102"/>
      <c r="K209" s="76">
        <v>1</v>
      </c>
      <c r="L209" s="96" t="e">
        <f t="shared" ref="L209:P239" si="30">A209</f>
        <v>#VALUE!</v>
      </c>
      <c r="M209" s="97" t="e">
        <f t="shared" si="30"/>
        <v>#VALUE!</v>
      </c>
      <c r="N209" s="77">
        <f t="shared" si="30"/>
        <v>0</v>
      </c>
      <c r="O209" s="77">
        <f t="shared" si="30"/>
        <v>0</v>
      </c>
      <c r="P209" s="77">
        <f t="shared" si="30"/>
        <v>0</v>
      </c>
    </row>
    <row r="210" spans="1:16" ht="16.5" customHeight="1">
      <c r="A210" s="103" t="e">
        <f>+A209+1</f>
        <v>#VALUE!</v>
      </c>
      <c r="B210" s="87" t="e">
        <f>A210</f>
        <v>#VALUE!</v>
      </c>
      <c r="C210" s="88"/>
      <c r="D210" s="89"/>
      <c r="E210" s="90"/>
      <c r="F210" s="98" t="e">
        <f>+F209+1</f>
        <v>#VALUE!</v>
      </c>
      <c r="G210" s="99" t="e">
        <f t="shared" ref="G210:G239" si="31">F210</f>
        <v>#VALUE!</v>
      </c>
      <c r="H210" s="100"/>
      <c r="I210" s="89"/>
      <c r="J210" s="90"/>
      <c r="K210" s="76">
        <v>2</v>
      </c>
      <c r="L210" s="96" t="e">
        <f t="shared" si="30"/>
        <v>#VALUE!</v>
      </c>
      <c r="M210" s="97" t="e">
        <f t="shared" si="30"/>
        <v>#VALUE!</v>
      </c>
      <c r="N210" s="77">
        <f t="shared" si="30"/>
        <v>0</v>
      </c>
      <c r="O210" s="77">
        <f t="shared" si="30"/>
        <v>0</v>
      </c>
      <c r="P210" s="77">
        <f t="shared" si="30"/>
        <v>0</v>
      </c>
    </row>
    <row r="211" spans="1:16" ht="16.5" customHeight="1">
      <c r="A211" s="103" t="e">
        <f t="shared" ref="A211:A239" si="32">+A210+1</f>
        <v>#VALUE!</v>
      </c>
      <c r="B211" s="87" t="e">
        <f t="shared" ref="B211:B239" si="33">A211</f>
        <v>#VALUE!</v>
      </c>
      <c r="C211" s="88"/>
      <c r="D211" s="89"/>
      <c r="E211" s="90"/>
      <c r="F211" s="98" t="e">
        <f t="shared" ref="F211:F239" si="34">+F210+1</f>
        <v>#VALUE!</v>
      </c>
      <c r="G211" s="99" t="e">
        <f t="shared" si="31"/>
        <v>#VALUE!</v>
      </c>
      <c r="H211" s="100"/>
      <c r="I211" s="89"/>
      <c r="J211" s="90"/>
      <c r="K211" s="76">
        <v>3</v>
      </c>
      <c r="L211" s="96" t="e">
        <f t="shared" si="30"/>
        <v>#VALUE!</v>
      </c>
      <c r="M211" s="97" t="e">
        <f t="shared" si="30"/>
        <v>#VALUE!</v>
      </c>
      <c r="N211" s="77">
        <f t="shared" si="30"/>
        <v>0</v>
      </c>
      <c r="O211" s="77">
        <f t="shared" si="30"/>
        <v>0</v>
      </c>
      <c r="P211" s="77">
        <f t="shared" si="30"/>
        <v>0</v>
      </c>
    </row>
    <row r="212" spans="1:16" ht="16.5" customHeight="1">
      <c r="A212" s="103" t="e">
        <f t="shared" si="32"/>
        <v>#VALUE!</v>
      </c>
      <c r="B212" s="87" t="e">
        <f t="shared" si="33"/>
        <v>#VALUE!</v>
      </c>
      <c r="C212" s="88"/>
      <c r="D212" s="89"/>
      <c r="E212" s="90"/>
      <c r="F212" s="98" t="e">
        <f t="shared" si="34"/>
        <v>#VALUE!</v>
      </c>
      <c r="G212" s="99" t="e">
        <f t="shared" si="31"/>
        <v>#VALUE!</v>
      </c>
      <c r="H212" s="100"/>
      <c r="I212" s="89"/>
      <c r="J212" s="90"/>
      <c r="K212" s="76">
        <v>4</v>
      </c>
      <c r="L212" s="96" t="e">
        <f t="shared" si="30"/>
        <v>#VALUE!</v>
      </c>
      <c r="M212" s="97" t="e">
        <f t="shared" si="30"/>
        <v>#VALUE!</v>
      </c>
      <c r="N212" s="77">
        <f t="shared" si="30"/>
        <v>0</v>
      </c>
      <c r="O212" s="77">
        <f t="shared" si="30"/>
        <v>0</v>
      </c>
      <c r="P212" s="77">
        <f t="shared" si="30"/>
        <v>0</v>
      </c>
    </row>
    <row r="213" spans="1:16" ht="16.5" customHeight="1">
      <c r="A213" s="103" t="e">
        <f t="shared" si="32"/>
        <v>#VALUE!</v>
      </c>
      <c r="B213" s="87" t="e">
        <f t="shared" si="33"/>
        <v>#VALUE!</v>
      </c>
      <c r="C213" s="88"/>
      <c r="D213" s="89"/>
      <c r="E213" s="90"/>
      <c r="F213" s="98" t="e">
        <f t="shared" si="34"/>
        <v>#VALUE!</v>
      </c>
      <c r="G213" s="99" t="e">
        <f t="shared" si="31"/>
        <v>#VALUE!</v>
      </c>
      <c r="H213" s="100"/>
      <c r="I213" s="89"/>
      <c r="J213" s="90"/>
      <c r="K213" s="76">
        <v>5</v>
      </c>
      <c r="L213" s="96" t="e">
        <f t="shared" si="30"/>
        <v>#VALUE!</v>
      </c>
      <c r="M213" s="97" t="e">
        <f t="shared" si="30"/>
        <v>#VALUE!</v>
      </c>
      <c r="N213" s="77">
        <f t="shared" si="30"/>
        <v>0</v>
      </c>
      <c r="O213" s="77">
        <f t="shared" si="30"/>
        <v>0</v>
      </c>
      <c r="P213" s="77">
        <f t="shared" si="30"/>
        <v>0</v>
      </c>
    </row>
    <row r="214" spans="1:16" ht="16.5" customHeight="1">
      <c r="A214" s="103" t="e">
        <f t="shared" si="32"/>
        <v>#VALUE!</v>
      </c>
      <c r="B214" s="87" t="e">
        <f t="shared" si="33"/>
        <v>#VALUE!</v>
      </c>
      <c r="C214" s="88"/>
      <c r="D214" s="89"/>
      <c r="E214" s="90"/>
      <c r="F214" s="98" t="e">
        <f t="shared" si="34"/>
        <v>#VALUE!</v>
      </c>
      <c r="G214" s="99" t="e">
        <f t="shared" si="31"/>
        <v>#VALUE!</v>
      </c>
      <c r="H214" s="100"/>
      <c r="I214" s="89"/>
      <c r="J214" s="90"/>
      <c r="K214" s="76">
        <v>6</v>
      </c>
      <c r="L214" s="96" t="e">
        <f t="shared" si="30"/>
        <v>#VALUE!</v>
      </c>
      <c r="M214" s="97" t="e">
        <f t="shared" si="30"/>
        <v>#VALUE!</v>
      </c>
      <c r="N214" s="77">
        <f t="shared" si="30"/>
        <v>0</v>
      </c>
      <c r="O214" s="77">
        <f t="shared" si="30"/>
        <v>0</v>
      </c>
      <c r="P214" s="77">
        <f t="shared" si="30"/>
        <v>0</v>
      </c>
    </row>
    <row r="215" spans="1:16" ht="16.5" customHeight="1">
      <c r="A215" s="103" t="e">
        <f t="shared" si="32"/>
        <v>#VALUE!</v>
      </c>
      <c r="B215" s="87" t="e">
        <f t="shared" si="33"/>
        <v>#VALUE!</v>
      </c>
      <c r="C215" s="88"/>
      <c r="D215" s="89"/>
      <c r="E215" s="90"/>
      <c r="F215" s="98" t="e">
        <f t="shared" si="34"/>
        <v>#VALUE!</v>
      </c>
      <c r="G215" s="99" t="e">
        <f t="shared" si="31"/>
        <v>#VALUE!</v>
      </c>
      <c r="H215" s="100"/>
      <c r="I215" s="89"/>
      <c r="J215" s="90"/>
      <c r="K215" s="76">
        <v>7</v>
      </c>
      <c r="L215" s="96" t="e">
        <f t="shared" si="30"/>
        <v>#VALUE!</v>
      </c>
      <c r="M215" s="97" t="e">
        <f t="shared" si="30"/>
        <v>#VALUE!</v>
      </c>
      <c r="N215" s="77">
        <f t="shared" si="30"/>
        <v>0</v>
      </c>
      <c r="O215" s="77">
        <f t="shared" si="30"/>
        <v>0</v>
      </c>
      <c r="P215" s="77">
        <f t="shared" si="30"/>
        <v>0</v>
      </c>
    </row>
    <row r="216" spans="1:16" ht="16.5" customHeight="1">
      <c r="A216" s="103" t="e">
        <f t="shared" si="32"/>
        <v>#VALUE!</v>
      </c>
      <c r="B216" s="87" t="e">
        <f t="shared" si="33"/>
        <v>#VALUE!</v>
      </c>
      <c r="C216" s="88"/>
      <c r="D216" s="89"/>
      <c r="E216" s="90"/>
      <c r="F216" s="98" t="e">
        <f t="shared" si="34"/>
        <v>#VALUE!</v>
      </c>
      <c r="G216" s="99" t="e">
        <f t="shared" si="31"/>
        <v>#VALUE!</v>
      </c>
      <c r="H216" s="100"/>
      <c r="I216" s="89"/>
      <c r="J216" s="90"/>
      <c r="K216" s="76">
        <v>8</v>
      </c>
      <c r="L216" s="96" t="e">
        <f t="shared" si="30"/>
        <v>#VALUE!</v>
      </c>
      <c r="M216" s="97" t="e">
        <f t="shared" si="30"/>
        <v>#VALUE!</v>
      </c>
      <c r="N216" s="77">
        <f t="shared" si="30"/>
        <v>0</v>
      </c>
      <c r="O216" s="77">
        <f t="shared" si="30"/>
        <v>0</v>
      </c>
      <c r="P216" s="77">
        <f t="shared" si="30"/>
        <v>0</v>
      </c>
    </row>
    <row r="217" spans="1:16" ht="16.5" customHeight="1">
      <c r="A217" s="103" t="e">
        <f t="shared" si="32"/>
        <v>#VALUE!</v>
      </c>
      <c r="B217" s="87" t="e">
        <f t="shared" si="33"/>
        <v>#VALUE!</v>
      </c>
      <c r="C217" s="88"/>
      <c r="D217" s="89"/>
      <c r="E217" s="90"/>
      <c r="F217" s="98" t="e">
        <f t="shared" si="34"/>
        <v>#VALUE!</v>
      </c>
      <c r="G217" s="99" t="e">
        <f t="shared" si="31"/>
        <v>#VALUE!</v>
      </c>
      <c r="H217" s="100"/>
      <c r="I217" s="89"/>
      <c r="J217" s="90"/>
      <c r="K217" s="76">
        <v>9</v>
      </c>
      <c r="L217" s="96" t="e">
        <f t="shared" si="30"/>
        <v>#VALUE!</v>
      </c>
      <c r="M217" s="97" t="e">
        <f t="shared" si="30"/>
        <v>#VALUE!</v>
      </c>
      <c r="N217" s="77">
        <f t="shared" si="30"/>
        <v>0</v>
      </c>
      <c r="O217" s="77">
        <f t="shared" si="30"/>
        <v>0</v>
      </c>
      <c r="P217" s="77">
        <f t="shared" si="30"/>
        <v>0</v>
      </c>
    </row>
    <row r="218" spans="1:16" ht="16.5" customHeight="1">
      <c r="A218" s="103" t="e">
        <f t="shared" si="32"/>
        <v>#VALUE!</v>
      </c>
      <c r="B218" s="87" t="e">
        <f t="shared" si="33"/>
        <v>#VALUE!</v>
      </c>
      <c r="C218" s="88"/>
      <c r="D218" s="89"/>
      <c r="E218" s="90"/>
      <c r="F218" s="98" t="e">
        <f t="shared" si="34"/>
        <v>#VALUE!</v>
      </c>
      <c r="G218" s="99" t="e">
        <f t="shared" si="31"/>
        <v>#VALUE!</v>
      </c>
      <c r="H218" s="100"/>
      <c r="I218" s="89"/>
      <c r="J218" s="90"/>
      <c r="K218" s="76">
        <v>10</v>
      </c>
      <c r="L218" s="96" t="e">
        <f t="shared" si="30"/>
        <v>#VALUE!</v>
      </c>
      <c r="M218" s="97" t="e">
        <f t="shared" si="30"/>
        <v>#VALUE!</v>
      </c>
      <c r="N218" s="77">
        <f t="shared" si="30"/>
        <v>0</v>
      </c>
      <c r="O218" s="77">
        <f t="shared" si="30"/>
        <v>0</v>
      </c>
      <c r="P218" s="77">
        <f t="shared" si="30"/>
        <v>0</v>
      </c>
    </row>
    <row r="219" spans="1:16" ht="16.5" customHeight="1">
      <c r="A219" s="103" t="e">
        <f t="shared" si="32"/>
        <v>#VALUE!</v>
      </c>
      <c r="B219" s="87" t="e">
        <f t="shared" si="33"/>
        <v>#VALUE!</v>
      </c>
      <c r="C219" s="88"/>
      <c r="D219" s="89"/>
      <c r="E219" s="90"/>
      <c r="F219" s="98" t="e">
        <f t="shared" si="34"/>
        <v>#VALUE!</v>
      </c>
      <c r="G219" s="99" t="e">
        <f t="shared" si="31"/>
        <v>#VALUE!</v>
      </c>
      <c r="H219" s="100"/>
      <c r="I219" s="89"/>
      <c r="J219" s="90"/>
      <c r="K219" s="76">
        <v>11</v>
      </c>
      <c r="L219" s="96" t="e">
        <f t="shared" si="30"/>
        <v>#VALUE!</v>
      </c>
      <c r="M219" s="97" t="e">
        <f t="shared" si="30"/>
        <v>#VALUE!</v>
      </c>
      <c r="N219" s="77">
        <f t="shared" si="30"/>
        <v>0</v>
      </c>
      <c r="O219" s="77">
        <f t="shared" si="30"/>
        <v>0</v>
      </c>
      <c r="P219" s="77">
        <f t="shared" si="30"/>
        <v>0</v>
      </c>
    </row>
    <row r="220" spans="1:16" ht="16.5" customHeight="1">
      <c r="A220" s="103" t="e">
        <f t="shared" si="32"/>
        <v>#VALUE!</v>
      </c>
      <c r="B220" s="87" t="e">
        <f t="shared" si="33"/>
        <v>#VALUE!</v>
      </c>
      <c r="C220" s="88"/>
      <c r="D220" s="89"/>
      <c r="E220" s="90"/>
      <c r="F220" s="98" t="e">
        <f t="shared" si="34"/>
        <v>#VALUE!</v>
      </c>
      <c r="G220" s="99" t="e">
        <f t="shared" si="31"/>
        <v>#VALUE!</v>
      </c>
      <c r="H220" s="100"/>
      <c r="I220" s="89"/>
      <c r="J220" s="90"/>
      <c r="K220" s="76">
        <v>12</v>
      </c>
      <c r="L220" s="96" t="e">
        <f t="shared" si="30"/>
        <v>#VALUE!</v>
      </c>
      <c r="M220" s="97" t="e">
        <f t="shared" si="30"/>
        <v>#VALUE!</v>
      </c>
      <c r="N220" s="77">
        <f t="shared" si="30"/>
        <v>0</v>
      </c>
      <c r="O220" s="77">
        <f t="shared" si="30"/>
        <v>0</v>
      </c>
      <c r="P220" s="77">
        <f t="shared" si="30"/>
        <v>0</v>
      </c>
    </row>
    <row r="221" spans="1:16" ht="16.5" customHeight="1">
      <c r="A221" s="103" t="e">
        <f t="shared" si="32"/>
        <v>#VALUE!</v>
      </c>
      <c r="B221" s="87" t="e">
        <f t="shared" si="33"/>
        <v>#VALUE!</v>
      </c>
      <c r="C221" s="88"/>
      <c r="D221" s="89"/>
      <c r="E221" s="90"/>
      <c r="F221" s="98" t="e">
        <f t="shared" si="34"/>
        <v>#VALUE!</v>
      </c>
      <c r="G221" s="99" t="e">
        <f t="shared" si="31"/>
        <v>#VALUE!</v>
      </c>
      <c r="H221" s="100"/>
      <c r="I221" s="89"/>
      <c r="J221" s="90"/>
      <c r="K221" s="76">
        <v>13</v>
      </c>
      <c r="L221" s="96" t="e">
        <f t="shared" si="30"/>
        <v>#VALUE!</v>
      </c>
      <c r="M221" s="97" t="e">
        <f t="shared" si="30"/>
        <v>#VALUE!</v>
      </c>
      <c r="N221" s="77">
        <f t="shared" si="30"/>
        <v>0</v>
      </c>
      <c r="O221" s="77">
        <f t="shared" si="30"/>
        <v>0</v>
      </c>
      <c r="P221" s="77">
        <f t="shared" si="30"/>
        <v>0</v>
      </c>
    </row>
    <row r="222" spans="1:16" ht="16.5" customHeight="1">
      <c r="A222" s="103" t="e">
        <f t="shared" si="32"/>
        <v>#VALUE!</v>
      </c>
      <c r="B222" s="87" t="e">
        <f t="shared" si="33"/>
        <v>#VALUE!</v>
      </c>
      <c r="C222" s="88"/>
      <c r="D222" s="89"/>
      <c r="E222" s="90"/>
      <c r="F222" s="98" t="e">
        <f t="shared" si="34"/>
        <v>#VALUE!</v>
      </c>
      <c r="G222" s="99" t="e">
        <f t="shared" si="31"/>
        <v>#VALUE!</v>
      </c>
      <c r="H222" s="100"/>
      <c r="I222" s="89"/>
      <c r="J222" s="90"/>
      <c r="K222" s="76">
        <v>14</v>
      </c>
      <c r="L222" s="96" t="e">
        <f t="shared" si="30"/>
        <v>#VALUE!</v>
      </c>
      <c r="M222" s="97" t="e">
        <f t="shared" si="30"/>
        <v>#VALUE!</v>
      </c>
      <c r="N222" s="77">
        <f t="shared" si="30"/>
        <v>0</v>
      </c>
      <c r="O222" s="77">
        <f t="shared" si="30"/>
        <v>0</v>
      </c>
      <c r="P222" s="77">
        <f t="shared" si="30"/>
        <v>0</v>
      </c>
    </row>
    <row r="223" spans="1:16" ht="16.5" customHeight="1">
      <c r="A223" s="103" t="e">
        <f t="shared" si="32"/>
        <v>#VALUE!</v>
      </c>
      <c r="B223" s="87" t="e">
        <f t="shared" si="33"/>
        <v>#VALUE!</v>
      </c>
      <c r="C223" s="88"/>
      <c r="D223" s="89"/>
      <c r="E223" s="90"/>
      <c r="F223" s="98" t="e">
        <f t="shared" si="34"/>
        <v>#VALUE!</v>
      </c>
      <c r="G223" s="99" t="e">
        <f t="shared" si="31"/>
        <v>#VALUE!</v>
      </c>
      <c r="H223" s="100"/>
      <c r="I223" s="89"/>
      <c r="J223" s="90"/>
      <c r="K223" s="76">
        <v>15</v>
      </c>
      <c r="L223" s="96" t="e">
        <f t="shared" si="30"/>
        <v>#VALUE!</v>
      </c>
      <c r="M223" s="97" t="e">
        <f t="shared" si="30"/>
        <v>#VALUE!</v>
      </c>
      <c r="N223" s="77">
        <f t="shared" si="30"/>
        <v>0</v>
      </c>
      <c r="O223" s="77">
        <f t="shared" si="30"/>
        <v>0</v>
      </c>
      <c r="P223" s="77">
        <f t="shared" si="30"/>
        <v>0</v>
      </c>
    </row>
    <row r="224" spans="1:16" ht="16.5" customHeight="1">
      <c r="A224" s="103" t="e">
        <f t="shared" si="32"/>
        <v>#VALUE!</v>
      </c>
      <c r="B224" s="87" t="e">
        <f t="shared" si="33"/>
        <v>#VALUE!</v>
      </c>
      <c r="C224" s="88"/>
      <c r="D224" s="89"/>
      <c r="E224" s="90"/>
      <c r="F224" s="98" t="e">
        <f t="shared" si="34"/>
        <v>#VALUE!</v>
      </c>
      <c r="G224" s="99" t="e">
        <f t="shared" si="31"/>
        <v>#VALUE!</v>
      </c>
      <c r="H224" s="100"/>
      <c r="I224" s="89"/>
      <c r="J224" s="90"/>
      <c r="K224" s="76">
        <v>16</v>
      </c>
      <c r="L224" s="96" t="e">
        <f t="shared" si="30"/>
        <v>#VALUE!</v>
      </c>
      <c r="M224" s="97" t="e">
        <f t="shared" si="30"/>
        <v>#VALUE!</v>
      </c>
      <c r="N224" s="77">
        <f t="shared" si="30"/>
        <v>0</v>
      </c>
      <c r="O224" s="77">
        <f t="shared" si="30"/>
        <v>0</v>
      </c>
      <c r="P224" s="77">
        <f t="shared" si="30"/>
        <v>0</v>
      </c>
    </row>
    <row r="225" spans="1:16" ht="16.5" customHeight="1">
      <c r="A225" s="103" t="e">
        <f t="shared" si="32"/>
        <v>#VALUE!</v>
      </c>
      <c r="B225" s="87" t="e">
        <f t="shared" si="33"/>
        <v>#VALUE!</v>
      </c>
      <c r="C225" s="88"/>
      <c r="D225" s="89"/>
      <c r="E225" s="90"/>
      <c r="F225" s="98" t="e">
        <f t="shared" si="34"/>
        <v>#VALUE!</v>
      </c>
      <c r="G225" s="99" t="e">
        <f t="shared" si="31"/>
        <v>#VALUE!</v>
      </c>
      <c r="H225" s="100"/>
      <c r="I225" s="89"/>
      <c r="J225" s="90"/>
      <c r="K225" s="76">
        <v>17</v>
      </c>
      <c r="L225" s="96" t="e">
        <f t="shared" si="30"/>
        <v>#VALUE!</v>
      </c>
      <c r="M225" s="97" t="e">
        <f t="shared" si="30"/>
        <v>#VALUE!</v>
      </c>
      <c r="N225" s="77">
        <f t="shared" si="30"/>
        <v>0</v>
      </c>
      <c r="O225" s="77">
        <f t="shared" si="30"/>
        <v>0</v>
      </c>
      <c r="P225" s="77">
        <f t="shared" si="30"/>
        <v>0</v>
      </c>
    </row>
    <row r="226" spans="1:16" ht="16.5" customHeight="1">
      <c r="A226" s="103" t="e">
        <f t="shared" si="32"/>
        <v>#VALUE!</v>
      </c>
      <c r="B226" s="87" t="e">
        <f t="shared" si="33"/>
        <v>#VALUE!</v>
      </c>
      <c r="C226" s="88"/>
      <c r="D226" s="89"/>
      <c r="E226" s="90"/>
      <c r="F226" s="98" t="e">
        <f t="shared" si="34"/>
        <v>#VALUE!</v>
      </c>
      <c r="G226" s="99" t="e">
        <f t="shared" si="31"/>
        <v>#VALUE!</v>
      </c>
      <c r="H226" s="100"/>
      <c r="I226" s="89"/>
      <c r="J226" s="90"/>
      <c r="K226" s="76">
        <v>18</v>
      </c>
      <c r="L226" s="96" t="e">
        <f t="shared" si="30"/>
        <v>#VALUE!</v>
      </c>
      <c r="M226" s="97" t="e">
        <f t="shared" si="30"/>
        <v>#VALUE!</v>
      </c>
      <c r="N226" s="77">
        <f t="shared" si="30"/>
        <v>0</v>
      </c>
      <c r="O226" s="77">
        <f t="shared" si="30"/>
        <v>0</v>
      </c>
      <c r="P226" s="77">
        <f t="shared" si="30"/>
        <v>0</v>
      </c>
    </row>
    <row r="227" spans="1:16" ht="16.5" customHeight="1">
      <c r="A227" s="103" t="e">
        <f t="shared" si="32"/>
        <v>#VALUE!</v>
      </c>
      <c r="B227" s="87" t="e">
        <f t="shared" si="33"/>
        <v>#VALUE!</v>
      </c>
      <c r="C227" s="88"/>
      <c r="D227" s="89"/>
      <c r="E227" s="90"/>
      <c r="F227" s="98" t="e">
        <f t="shared" si="34"/>
        <v>#VALUE!</v>
      </c>
      <c r="G227" s="99" t="e">
        <f t="shared" si="31"/>
        <v>#VALUE!</v>
      </c>
      <c r="H227" s="100"/>
      <c r="I227" s="89"/>
      <c r="J227" s="90"/>
      <c r="K227" s="76">
        <v>19</v>
      </c>
      <c r="L227" s="96" t="e">
        <f t="shared" si="30"/>
        <v>#VALUE!</v>
      </c>
      <c r="M227" s="97" t="e">
        <f t="shared" si="30"/>
        <v>#VALUE!</v>
      </c>
      <c r="N227" s="77">
        <f t="shared" si="30"/>
        <v>0</v>
      </c>
      <c r="O227" s="77">
        <f t="shared" si="30"/>
        <v>0</v>
      </c>
      <c r="P227" s="77">
        <f t="shared" si="30"/>
        <v>0</v>
      </c>
    </row>
    <row r="228" spans="1:16" ht="16.5" customHeight="1">
      <c r="A228" s="103" t="e">
        <f t="shared" si="32"/>
        <v>#VALUE!</v>
      </c>
      <c r="B228" s="87" t="e">
        <f t="shared" si="33"/>
        <v>#VALUE!</v>
      </c>
      <c r="C228" s="88"/>
      <c r="D228" s="89"/>
      <c r="E228" s="90"/>
      <c r="F228" s="98" t="e">
        <f t="shared" si="34"/>
        <v>#VALUE!</v>
      </c>
      <c r="G228" s="99" t="e">
        <f t="shared" si="31"/>
        <v>#VALUE!</v>
      </c>
      <c r="H228" s="100"/>
      <c r="I228" s="89"/>
      <c r="J228" s="90"/>
      <c r="K228" s="76">
        <v>20</v>
      </c>
      <c r="L228" s="96" t="e">
        <f t="shared" si="30"/>
        <v>#VALUE!</v>
      </c>
      <c r="M228" s="97" t="e">
        <f t="shared" si="30"/>
        <v>#VALUE!</v>
      </c>
      <c r="N228" s="77">
        <f t="shared" si="30"/>
        <v>0</v>
      </c>
      <c r="O228" s="77">
        <f t="shared" si="30"/>
        <v>0</v>
      </c>
      <c r="P228" s="77">
        <f t="shared" si="30"/>
        <v>0</v>
      </c>
    </row>
    <row r="229" spans="1:16" ht="16.5" customHeight="1">
      <c r="A229" s="103" t="e">
        <f t="shared" si="32"/>
        <v>#VALUE!</v>
      </c>
      <c r="B229" s="87" t="e">
        <f t="shared" si="33"/>
        <v>#VALUE!</v>
      </c>
      <c r="C229" s="88"/>
      <c r="D229" s="89"/>
      <c r="E229" s="90"/>
      <c r="F229" s="98" t="e">
        <f t="shared" si="34"/>
        <v>#VALUE!</v>
      </c>
      <c r="G229" s="99" t="e">
        <f t="shared" si="31"/>
        <v>#VALUE!</v>
      </c>
      <c r="H229" s="100"/>
      <c r="I229" s="89"/>
      <c r="J229" s="90"/>
      <c r="K229" s="76">
        <v>21</v>
      </c>
      <c r="L229" s="96" t="e">
        <f t="shared" si="30"/>
        <v>#VALUE!</v>
      </c>
      <c r="M229" s="97" t="e">
        <f t="shared" si="30"/>
        <v>#VALUE!</v>
      </c>
      <c r="N229" s="77">
        <f t="shared" si="30"/>
        <v>0</v>
      </c>
      <c r="O229" s="77">
        <f t="shared" si="30"/>
        <v>0</v>
      </c>
      <c r="P229" s="77">
        <f t="shared" si="30"/>
        <v>0</v>
      </c>
    </row>
    <row r="230" spans="1:16" ht="16.5" customHeight="1">
      <c r="A230" s="103" t="e">
        <f t="shared" si="32"/>
        <v>#VALUE!</v>
      </c>
      <c r="B230" s="87" t="e">
        <f t="shared" si="33"/>
        <v>#VALUE!</v>
      </c>
      <c r="C230" s="88"/>
      <c r="D230" s="89"/>
      <c r="E230" s="90"/>
      <c r="F230" s="98" t="e">
        <f t="shared" si="34"/>
        <v>#VALUE!</v>
      </c>
      <c r="G230" s="99" t="e">
        <f t="shared" si="31"/>
        <v>#VALUE!</v>
      </c>
      <c r="H230" s="100"/>
      <c r="I230" s="89"/>
      <c r="J230" s="90"/>
      <c r="K230" s="76">
        <v>22</v>
      </c>
      <c r="L230" s="96" t="e">
        <f t="shared" si="30"/>
        <v>#VALUE!</v>
      </c>
      <c r="M230" s="97" t="e">
        <f t="shared" si="30"/>
        <v>#VALUE!</v>
      </c>
      <c r="N230" s="77">
        <f t="shared" si="30"/>
        <v>0</v>
      </c>
      <c r="O230" s="77">
        <f t="shared" si="30"/>
        <v>0</v>
      </c>
      <c r="P230" s="77">
        <f t="shared" si="30"/>
        <v>0</v>
      </c>
    </row>
    <row r="231" spans="1:16" ht="16.5" customHeight="1">
      <c r="A231" s="103" t="e">
        <f t="shared" si="32"/>
        <v>#VALUE!</v>
      </c>
      <c r="B231" s="87" t="e">
        <f t="shared" si="33"/>
        <v>#VALUE!</v>
      </c>
      <c r="C231" s="88"/>
      <c r="D231" s="89"/>
      <c r="E231" s="90"/>
      <c r="F231" s="98" t="e">
        <f t="shared" si="34"/>
        <v>#VALUE!</v>
      </c>
      <c r="G231" s="99" t="e">
        <f t="shared" si="31"/>
        <v>#VALUE!</v>
      </c>
      <c r="H231" s="100"/>
      <c r="I231" s="89"/>
      <c r="J231" s="90"/>
      <c r="K231" s="76">
        <v>23</v>
      </c>
      <c r="L231" s="96" t="e">
        <f t="shared" si="30"/>
        <v>#VALUE!</v>
      </c>
      <c r="M231" s="97" t="e">
        <f t="shared" si="30"/>
        <v>#VALUE!</v>
      </c>
      <c r="N231" s="77">
        <f t="shared" si="30"/>
        <v>0</v>
      </c>
      <c r="O231" s="77">
        <f t="shared" si="30"/>
        <v>0</v>
      </c>
      <c r="P231" s="77">
        <f t="shared" si="30"/>
        <v>0</v>
      </c>
    </row>
    <row r="232" spans="1:16" ht="16.5" customHeight="1">
      <c r="A232" s="103" t="e">
        <f t="shared" si="32"/>
        <v>#VALUE!</v>
      </c>
      <c r="B232" s="87" t="e">
        <f t="shared" si="33"/>
        <v>#VALUE!</v>
      </c>
      <c r="C232" s="88"/>
      <c r="D232" s="89"/>
      <c r="E232" s="90"/>
      <c r="F232" s="98" t="e">
        <f t="shared" si="34"/>
        <v>#VALUE!</v>
      </c>
      <c r="G232" s="99" t="e">
        <f t="shared" si="31"/>
        <v>#VALUE!</v>
      </c>
      <c r="H232" s="100"/>
      <c r="I232" s="89"/>
      <c r="J232" s="90"/>
      <c r="K232" s="76">
        <v>24</v>
      </c>
      <c r="L232" s="96" t="e">
        <f t="shared" si="30"/>
        <v>#VALUE!</v>
      </c>
      <c r="M232" s="97" t="e">
        <f t="shared" si="30"/>
        <v>#VALUE!</v>
      </c>
      <c r="N232" s="77">
        <f t="shared" si="30"/>
        <v>0</v>
      </c>
      <c r="O232" s="77">
        <f t="shared" si="30"/>
        <v>0</v>
      </c>
      <c r="P232" s="77">
        <f t="shared" si="30"/>
        <v>0</v>
      </c>
    </row>
    <row r="233" spans="1:16" ht="16.5" customHeight="1">
      <c r="A233" s="103" t="e">
        <f t="shared" si="32"/>
        <v>#VALUE!</v>
      </c>
      <c r="B233" s="87" t="e">
        <f t="shared" si="33"/>
        <v>#VALUE!</v>
      </c>
      <c r="C233" s="88"/>
      <c r="D233" s="89"/>
      <c r="E233" s="90"/>
      <c r="F233" s="98" t="e">
        <f t="shared" si="34"/>
        <v>#VALUE!</v>
      </c>
      <c r="G233" s="99" t="e">
        <f t="shared" si="31"/>
        <v>#VALUE!</v>
      </c>
      <c r="H233" s="100"/>
      <c r="I233" s="89"/>
      <c r="J233" s="90"/>
      <c r="K233" s="76">
        <v>25</v>
      </c>
      <c r="L233" s="96" t="e">
        <f t="shared" si="30"/>
        <v>#VALUE!</v>
      </c>
      <c r="M233" s="97" t="e">
        <f t="shared" si="30"/>
        <v>#VALUE!</v>
      </c>
      <c r="N233" s="77">
        <f t="shared" si="30"/>
        <v>0</v>
      </c>
      <c r="O233" s="77">
        <f t="shared" si="30"/>
        <v>0</v>
      </c>
      <c r="P233" s="77">
        <f t="shared" si="30"/>
        <v>0</v>
      </c>
    </row>
    <row r="234" spans="1:16" ht="16.5" customHeight="1">
      <c r="A234" s="103" t="e">
        <f t="shared" si="32"/>
        <v>#VALUE!</v>
      </c>
      <c r="B234" s="87" t="e">
        <f t="shared" si="33"/>
        <v>#VALUE!</v>
      </c>
      <c r="C234" s="88"/>
      <c r="D234" s="89"/>
      <c r="E234" s="90"/>
      <c r="F234" s="98" t="e">
        <f t="shared" si="34"/>
        <v>#VALUE!</v>
      </c>
      <c r="G234" s="99" t="e">
        <f t="shared" si="31"/>
        <v>#VALUE!</v>
      </c>
      <c r="H234" s="100"/>
      <c r="I234" s="89"/>
      <c r="J234" s="90"/>
      <c r="K234" s="76">
        <v>26</v>
      </c>
      <c r="L234" s="96" t="e">
        <f t="shared" si="30"/>
        <v>#VALUE!</v>
      </c>
      <c r="M234" s="97" t="e">
        <f t="shared" si="30"/>
        <v>#VALUE!</v>
      </c>
      <c r="N234" s="77">
        <f t="shared" si="30"/>
        <v>0</v>
      </c>
      <c r="O234" s="77">
        <f t="shared" si="30"/>
        <v>0</v>
      </c>
      <c r="P234" s="77">
        <f t="shared" si="30"/>
        <v>0</v>
      </c>
    </row>
    <row r="235" spans="1:16" ht="16.5" customHeight="1">
      <c r="A235" s="103" t="e">
        <f t="shared" si="32"/>
        <v>#VALUE!</v>
      </c>
      <c r="B235" s="87" t="e">
        <f t="shared" si="33"/>
        <v>#VALUE!</v>
      </c>
      <c r="C235" s="88"/>
      <c r="D235" s="89"/>
      <c r="E235" s="90"/>
      <c r="F235" s="98" t="e">
        <f t="shared" si="34"/>
        <v>#VALUE!</v>
      </c>
      <c r="G235" s="99" t="e">
        <f t="shared" si="31"/>
        <v>#VALUE!</v>
      </c>
      <c r="H235" s="100"/>
      <c r="I235" s="89"/>
      <c r="J235" s="90"/>
      <c r="K235" s="76">
        <v>27</v>
      </c>
      <c r="L235" s="96" t="e">
        <f t="shared" si="30"/>
        <v>#VALUE!</v>
      </c>
      <c r="M235" s="97" t="e">
        <f t="shared" si="30"/>
        <v>#VALUE!</v>
      </c>
      <c r="N235" s="77">
        <f t="shared" si="30"/>
        <v>0</v>
      </c>
      <c r="O235" s="77">
        <f t="shared" si="30"/>
        <v>0</v>
      </c>
      <c r="P235" s="77">
        <f t="shared" si="30"/>
        <v>0</v>
      </c>
    </row>
    <row r="236" spans="1:16" ht="16.5" customHeight="1">
      <c r="A236" s="103" t="e">
        <f t="shared" si="32"/>
        <v>#VALUE!</v>
      </c>
      <c r="B236" s="87" t="e">
        <f t="shared" si="33"/>
        <v>#VALUE!</v>
      </c>
      <c r="C236" s="88"/>
      <c r="D236" s="89"/>
      <c r="E236" s="90"/>
      <c r="F236" s="98" t="e">
        <f t="shared" si="34"/>
        <v>#VALUE!</v>
      </c>
      <c r="G236" s="99" t="e">
        <f t="shared" si="31"/>
        <v>#VALUE!</v>
      </c>
      <c r="H236" s="100"/>
      <c r="I236" s="89"/>
      <c r="J236" s="90"/>
      <c r="K236" s="76">
        <v>28</v>
      </c>
      <c r="L236" s="96" t="e">
        <f t="shared" si="30"/>
        <v>#VALUE!</v>
      </c>
      <c r="M236" s="97" t="e">
        <f t="shared" si="30"/>
        <v>#VALUE!</v>
      </c>
      <c r="N236" s="77">
        <f t="shared" si="30"/>
        <v>0</v>
      </c>
      <c r="O236" s="77">
        <f t="shared" si="30"/>
        <v>0</v>
      </c>
      <c r="P236" s="77">
        <f t="shared" si="30"/>
        <v>0</v>
      </c>
    </row>
    <row r="237" spans="1:16" ht="16.5" customHeight="1">
      <c r="A237" s="103" t="e">
        <f t="shared" si="32"/>
        <v>#VALUE!</v>
      </c>
      <c r="B237" s="87" t="e">
        <f t="shared" si="33"/>
        <v>#VALUE!</v>
      </c>
      <c r="C237" s="88"/>
      <c r="D237" s="89"/>
      <c r="E237" s="90"/>
      <c r="F237" s="98" t="e">
        <f t="shared" si="34"/>
        <v>#VALUE!</v>
      </c>
      <c r="G237" s="99" t="e">
        <f t="shared" si="31"/>
        <v>#VALUE!</v>
      </c>
      <c r="H237" s="100"/>
      <c r="I237" s="89"/>
      <c r="J237" s="90"/>
      <c r="K237" s="76">
        <v>29</v>
      </c>
      <c r="L237" s="96" t="e">
        <f t="shared" si="30"/>
        <v>#VALUE!</v>
      </c>
      <c r="M237" s="97" t="e">
        <f t="shared" si="30"/>
        <v>#VALUE!</v>
      </c>
      <c r="N237" s="77">
        <f t="shared" si="30"/>
        <v>0</v>
      </c>
      <c r="O237" s="77">
        <f t="shared" si="30"/>
        <v>0</v>
      </c>
      <c r="P237" s="77">
        <f t="shared" si="30"/>
        <v>0</v>
      </c>
    </row>
    <row r="238" spans="1:16" ht="16.5" customHeight="1">
      <c r="A238" s="103" t="e">
        <f t="shared" si="32"/>
        <v>#VALUE!</v>
      </c>
      <c r="B238" s="87" t="e">
        <f t="shared" si="33"/>
        <v>#VALUE!</v>
      </c>
      <c r="C238" s="88"/>
      <c r="D238" s="89"/>
      <c r="E238" s="90"/>
      <c r="F238" s="98" t="e">
        <f t="shared" si="34"/>
        <v>#VALUE!</v>
      </c>
      <c r="G238" s="99" t="e">
        <f t="shared" si="31"/>
        <v>#VALUE!</v>
      </c>
      <c r="H238" s="100"/>
      <c r="I238" s="89"/>
      <c r="J238" s="90"/>
      <c r="K238" s="76">
        <v>30</v>
      </c>
      <c r="L238" s="96" t="e">
        <f t="shared" si="30"/>
        <v>#VALUE!</v>
      </c>
      <c r="M238" s="97" t="e">
        <f t="shared" si="30"/>
        <v>#VALUE!</v>
      </c>
      <c r="N238" s="77">
        <f t="shared" si="30"/>
        <v>0</v>
      </c>
      <c r="O238" s="77">
        <f t="shared" si="30"/>
        <v>0</v>
      </c>
      <c r="P238" s="77">
        <f t="shared" si="30"/>
        <v>0</v>
      </c>
    </row>
    <row r="239" spans="1:16" ht="16.5" customHeight="1">
      <c r="A239" s="103" t="e">
        <f t="shared" si="32"/>
        <v>#VALUE!</v>
      </c>
      <c r="B239" s="87" t="e">
        <f t="shared" si="33"/>
        <v>#VALUE!</v>
      </c>
      <c r="C239" s="88"/>
      <c r="D239" s="89"/>
      <c r="E239" s="90"/>
      <c r="F239" s="98" t="e">
        <f t="shared" si="34"/>
        <v>#VALUE!</v>
      </c>
      <c r="G239" s="99" t="e">
        <f t="shared" si="31"/>
        <v>#VALUE!</v>
      </c>
      <c r="H239" s="100"/>
      <c r="I239" s="89"/>
      <c r="J239" s="90"/>
      <c r="K239" s="76">
        <v>31</v>
      </c>
      <c r="L239" s="96" t="e">
        <f t="shared" si="30"/>
        <v>#VALUE!</v>
      </c>
      <c r="M239" s="97" t="e">
        <f t="shared" si="30"/>
        <v>#VALUE!</v>
      </c>
      <c r="N239" s="77">
        <f t="shared" si="30"/>
        <v>0</v>
      </c>
      <c r="O239" s="77">
        <f t="shared" si="30"/>
        <v>0</v>
      </c>
      <c r="P239" s="77">
        <f t="shared" si="30"/>
        <v>0</v>
      </c>
    </row>
    <row r="240" spans="1:16">
      <c r="L240" s="96"/>
      <c r="N240" s="104" t="s">
        <v>78</v>
      </c>
    </row>
    <row r="241" spans="12:16">
      <c r="L241" s="96"/>
      <c r="N241" s="77" t="s">
        <v>79</v>
      </c>
      <c r="O241" s="76">
        <f t="shared" ref="O241:O250" si="35">SUMIF(N$10:N$239,N241,O$10:O$239)</f>
        <v>0</v>
      </c>
      <c r="P241" s="76">
        <f t="shared" ref="P241:P250" si="36">SUMIF(N$10:N$239,N241,P$10:P$239)</f>
        <v>0</v>
      </c>
    </row>
    <row r="242" spans="12:16">
      <c r="L242" s="96"/>
      <c r="N242" s="77" t="s">
        <v>80</v>
      </c>
      <c r="O242" s="76">
        <f t="shared" si="35"/>
        <v>0</v>
      </c>
      <c r="P242" s="76">
        <f t="shared" si="36"/>
        <v>0</v>
      </c>
    </row>
    <row r="243" spans="12:16">
      <c r="L243" s="96"/>
      <c r="N243" s="77" t="s">
        <v>81</v>
      </c>
      <c r="O243" s="76">
        <f t="shared" si="35"/>
        <v>0</v>
      </c>
      <c r="P243" s="76">
        <f t="shared" si="36"/>
        <v>0</v>
      </c>
    </row>
    <row r="244" spans="12:16">
      <c r="L244" s="96"/>
      <c r="N244" s="105" t="s">
        <v>82</v>
      </c>
      <c r="O244" s="76">
        <f t="shared" si="35"/>
        <v>0</v>
      </c>
      <c r="P244" s="76">
        <f t="shared" si="36"/>
        <v>0</v>
      </c>
    </row>
    <row r="245" spans="12:16">
      <c r="L245" s="96"/>
      <c r="N245" s="105" t="s">
        <v>83</v>
      </c>
      <c r="O245" s="76">
        <f t="shared" si="35"/>
        <v>0</v>
      </c>
      <c r="P245" s="76">
        <f t="shared" si="36"/>
        <v>0</v>
      </c>
    </row>
    <row r="246" spans="12:16">
      <c r="L246" s="96"/>
      <c r="N246" s="77" t="s">
        <v>84</v>
      </c>
      <c r="O246" s="76">
        <f t="shared" si="35"/>
        <v>0</v>
      </c>
      <c r="P246" s="76">
        <f t="shared" si="36"/>
        <v>0</v>
      </c>
    </row>
    <row r="247" spans="12:16">
      <c r="L247" s="96"/>
      <c r="N247" s="105" t="s">
        <v>85</v>
      </c>
      <c r="O247" s="76">
        <f t="shared" si="35"/>
        <v>0</v>
      </c>
      <c r="P247" s="76">
        <f t="shared" si="36"/>
        <v>0</v>
      </c>
    </row>
    <row r="248" spans="12:16">
      <c r="L248" s="96"/>
      <c r="N248" s="77" t="s">
        <v>86</v>
      </c>
      <c r="O248" s="76">
        <f t="shared" si="35"/>
        <v>0</v>
      </c>
      <c r="P248" s="76">
        <f t="shared" si="36"/>
        <v>0</v>
      </c>
    </row>
    <row r="249" spans="12:16">
      <c r="L249" s="96"/>
      <c r="N249" s="77" t="s">
        <v>87</v>
      </c>
      <c r="O249" s="76">
        <f t="shared" si="35"/>
        <v>0</v>
      </c>
      <c r="P249" s="76">
        <f t="shared" si="36"/>
        <v>0</v>
      </c>
    </row>
    <row r="250" spans="12:16">
      <c r="L250" s="96"/>
      <c r="N250" s="77" t="s">
        <v>88</v>
      </c>
      <c r="O250" s="76">
        <f t="shared" si="35"/>
        <v>0</v>
      </c>
      <c r="P250" s="76">
        <f t="shared" si="36"/>
        <v>0</v>
      </c>
    </row>
    <row r="251" spans="12:16">
      <c r="L251" s="96"/>
      <c r="N251" s="77" t="s">
        <v>89</v>
      </c>
    </row>
    <row r="252" spans="12:16">
      <c r="L252" s="96"/>
      <c r="N252" s="77" t="s">
        <v>90</v>
      </c>
    </row>
    <row r="253" spans="12:16">
      <c r="L253" s="96"/>
    </row>
    <row r="254" spans="12:16">
      <c r="L254" s="96"/>
    </row>
    <row r="255" spans="12:16">
      <c r="L255" s="96"/>
    </row>
    <row r="256" spans="12:16">
      <c r="L256" s="96"/>
    </row>
    <row r="257" spans="12:12">
      <c r="L257" s="96"/>
    </row>
    <row r="258" spans="12:12">
      <c r="L258" s="96"/>
    </row>
    <row r="259" spans="12:12">
      <c r="L259" s="96"/>
    </row>
    <row r="260" spans="12:12">
      <c r="L260" s="96"/>
    </row>
    <row r="261" spans="12:12">
      <c r="L261" s="96"/>
    </row>
    <row r="262" spans="12:12">
      <c r="L262" s="96"/>
    </row>
    <row r="263" spans="12:12">
      <c r="L263" s="96"/>
    </row>
    <row r="264" spans="12:12">
      <c r="L264" s="96"/>
    </row>
    <row r="265" spans="12:12">
      <c r="L265" s="96"/>
    </row>
    <row r="266" spans="12:12">
      <c r="L266" s="96"/>
    </row>
    <row r="267" spans="12:12">
      <c r="L267" s="96"/>
    </row>
    <row r="268" spans="12:12">
      <c r="L268" s="96"/>
    </row>
    <row r="269" spans="12:12">
      <c r="L269" s="96"/>
    </row>
    <row r="270" spans="12:12">
      <c r="L270" s="96"/>
    </row>
    <row r="271" spans="12:12">
      <c r="L271" s="96"/>
    </row>
    <row r="272" spans="12:12">
      <c r="L272" s="96"/>
    </row>
    <row r="273" spans="12:12">
      <c r="L273" s="96"/>
    </row>
    <row r="274" spans="12:12">
      <c r="L274" s="96"/>
    </row>
  </sheetData>
  <mergeCells count="33">
    <mergeCell ref="A207:B208"/>
    <mergeCell ref="C207:E207"/>
    <mergeCell ref="F207:G208"/>
    <mergeCell ref="H207:J207"/>
    <mergeCell ref="A141:B142"/>
    <mergeCell ref="C141:E141"/>
    <mergeCell ref="F141:G142"/>
    <mergeCell ref="H141:J141"/>
    <mergeCell ref="A174:B175"/>
    <mergeCell ref="C174:E174"/>
    <mergeCell ref="F174:G175"/>
    <mergeCell ref="H174:J174"/>
    <mergeCell ref="A108:B109"/>
    <mergeCell ref="C108:E108"/>
    <mergeCell ref="F108:G109"/>
    <mergeCell ref="H108:J108"/>
    <mergeCell ref="A75:B76"/>
    <mergeCell ref="C75:E75"/>
    <mergeCell ref="F75:G76"/>
    <mergeCell ref="H75:J75"/>
    <mergeCell ref="A41:J41"/>
    <mergeCell ref="A42:B43"/>
    <mergeCell ref="C42:E42"/>
    <mergeCell ref="F42:G43"/>
    <mergeCell ref="A1:J1"/>
    <mergeCell ref="A3:B3"/>
    <mergeCell ref="A4:B4"/>
    <mergeCell ref="A5:B5"/>
    <mergeCell ref="A8:B9"/>
    <mergeCell ref="C8:E8"/>
    <mergeCell ref="F8:G9"/>
    <mergeCell ref="H8:J8"/>
    <mergeCell ref="H42:J42"/>
  </mergeCells>
  <phoneticPr fontId="7"/>
  <conditionalFormatting sqref="A37:A41">
    <cfRule type="containsErrors" dxfId="101" priority="50">
      <formula>ISERROR(A37)</formula>
    </cfRule>
  </conditionalFormatting>
  <conditionalFormatting sqref="F38:F40 J38 I39:J40">
    <cfRule type="containsErrors" dxfId="100" priority="49">
      <formula>ISERROR(F38)</formula>
    </cfRule>
  </conditionalFormatting>
  <conditionalFormatting sqref="B10">
    <cfRule type="expression" dxfId="99" priority="47">
      <formula>(B10&lt;&gt;"")*(WEEKDAY(B10)=7)</formula>
    </cfRule>
    <cfRule type="expression" dxfId="98" priority="48">
      <formula>(B10&lt;&gt;"")*(WEEKDAY(B10)=1)</formula>
    </cfRule>
  </conditionalFormatting>
  <conditionalFormatting sqref="B11:B40">
    <cfRule type="expression" dxfId="97" priority="45">
      <formula>(B11&lt;&gt;"")*(WEEKDAY(B11)=7)</formula>
    </cfRule>
    <cfRule type="expression" dxfId="96" priority="46">
      <formula>(B11&lt;&gt;"")*(WEEKDAY(B11)=1)</formula>
    </cfRule>
  </conditionalFormatting>
  <conditionalFormatting sqref="G10:G40">
    <cfRule type="expression" dxfId="95" priority="43">
      <formula>(G10&lt;&gt;"")*(WEEKDAY(G10)=7)</formula>
    </cfRule>
    <cfRule type="expression" dxfId="94" priority="44">
      <formula>(G10&lt;&gt;"")*(WEEKDAY(G10)=1)</formula>
    </cfRule>
  </conditionalFormatting>
  <conditionalFormatting sqref="J72 I73:J74">
    <cfRule type="containsErrors" dxfId="93" priority="42">
      <formula>ISERROR(I72)</formula>
    </cfRule>
  </conditionalFormatting>
  <conditionalFormatting sqref="B44">
    <cfRule type="expression" dxfId="92" priority="40">
      <formula>(B44&lt;&gt;"")*(WEEKDAY(B44)=7)</formula>
    </cfRule>
    <cfRule type="expression" dxfId="91" priority="41">
      <formula>(B44&lt;&gt;"")*(WEEKDAY(B44)=1)</formula>
    </cfRule>
  </conditionalFormatting>
  <conditionalFormatting sqref="B45:B74">
    <cfRule type="expression" dxfId="90" priority="38">
      <formula>(B45&lt;&gt;"")*(WEEKDAY(B45)=7)</formula>
    </cfRule>
    <cfRule type="expression" dxfId="89" priority="39">
      <formula>(B45&lt;&gt;"")*(WEEKDAY(B45)=1)</formula>
    </cfRule>
  </conditionalFormatting>
  <conditionalFormatting sqref="G44:G74">
    <cfRule type="expression" dxfId="88" priority="36">
      <formula>(G44&lt;&gt;"")*(WEEKDAY(G44)=7)</formula>
    </cfRule>
    <cfRule type="expression" dxfId="87" priority="37">
      <formula>(G44&lt;&gt;"")*(WEEKDAY(G44)=1)</formula>
    </cfRule>
  </conditionalFormatting>
  <conditionalFormatting sqref="J105 I106:J107">
    <cfRule type="containsErrors" dxfId="86" priority="35">
      <formula>ISERROR(I105)</formula>
    </cfRule>
  </conditionalFormatting>
  <conditionalFormatting sqref="B77">
    <cfRule type="expression" dxfId="85" priority="33">
      <formula>(B77&lt;&gt;"")*(WEEKDAY(B77)=7)</formula>
    </cfRule>
    <cfRule type="expression" dxfId="84" priority="34">
      <formula>(B77&lt;&gt;"")*(WEEKDAY(B77)=1)</formula>
    </cfRule>
  </conditionalFormatting>
  <conditionalFormatting sqref="B78:B107">
    <cfRule type="expression" dxfId="83" priority="31">
      <formula>(B78&lt;&gt;"")*(WEEKDAY(B78)=7)</formula>
    </cfRule>
    <cfRule type="expression" dxfId="82" priority="32">
      <formula>(B78&lt;&gt;"")*(WEEKDAY(B78)=1)</formula>
    </cfRule>
  </conditionalFormatting>
  <conditionalFormatting sqref="G77:G107">
    <cfRule type="expression" dxfId="81" priority="29">
      <formula>(G77&lt;&gt;"")*(WEEKDAY(G77)=7)</formula>
    </cfRule>
    <cfRule type="expression" dxfId="80" priority="30">
      <formula>(G77&lt;&gt;"")*(WEEKDAY(G77)=1)</formula>
    </cfRule>
  </conditionalFormatting>
  <conditionalFormatting sqref="J138 I139:J140">
    <cfRule type="containsErrors" dxfId="79" priority="28">
      <formula>ISERROR(I138)</formula>
    </cfRule>
  </conditionalFormatting>
  <conditionalFormatting sqref="B110">
    <cfRule type="expression" dxfId="78" priority="26">
      <formula>(B110&lt;&gt;"")*(WEEKDAY(B110)=7)</formula>
    </cfRule>
    <cfRule type="expression" dxfId="77" priority="27">
      <formula>(B110&lt;&gt;"")*(WEEKDAY(B110)=1)</formula>
    </cfRule>
  </conditionalFormatting>
  <conditionalFormatting sqref="B111:B140">
    <cfRule type="expression" dxfId="76" priority="24">
      <formula>(B111&lt;&gt;"")*(WEEKDAY(B111)=7)</formula>
    </cfRule>
    <cfRule type="expression" dxfId="75" priority="25">
      <formula>(B111&lt;&gt;"")*(WEEKDAY(B111)=1)</formula>
    </cfRule>
  </conditionalFormatting>
  <conditionalFormatting sqref="G110:G140">
    <cfRule type="expression" dxfId="74" priority="22">
      <formula>(G110&lt;&gt;"")*(WEEKDAY(G110)=7)</formula>
    </cfRule>
    <cfRule type="expression" dxfId="73" priority="23">
      <formula>(G110&lt;&gt;"")*(WEEKDAY(G110)=1)</formula>
    </cfRule>
  </conditionalFormatting>
  <conditionalFormatting sqref="J171 I172:J173">
    <cfRule type="containsErrors" dxfId="72" priority="21">
      <formula>ISERROR(I171)</formula>
    </cfRule>
  </conditionalFormatting>
  <conditionalFormatting sqref="B143">
    <cfRule type="expression" dxfId="71" priority="19">
      <formula>(B143&lt;&gt;"")*(WEEKDAY(B143)=7)</formula>
    </cfRule>
    <cfRule type="expression" dxfId="70" priority="20">
      <formula>(B143&lt;&gt;"")*(WEEKDAY(B143)=1)</formula>
    </cfRule>
  </conditionalFormatting>
  <conditionalFormatting sqref="B144:B173">
    <cfRule type="expression" dxfId="69" priority="17">
      <formula>(B144&lt;&gt;"")*(WEEKDAY(B144)=7)</formula>
    </cfRule>
    <cfRule type="expression" dxfId="68" priority="18">
      <formula>(B144&lt;&gt;"")*(WEEKDAY(B144)=1)</formula>
    </cfRule>
  </conditionalFormatting>
  <conditionalFormatting sqref="G143:G173">
    <cfRule type="expression" dxfId="67" priority="15">
      <formula>(G143&lt;&gt;"")*(WEEKDAY(G143)=7)</formula>
    </cfRule>
    <cfRule type="expression" dxfId="66" priority="16">
      <formula>(G143&lt;&gt;"")*(WEEKDAY(G143)=1)</formula>
    </cfRule>
  </conditionalFormatting>
  <conditionalFormatting sqref="J204 I205:J206">
    <cfRule type="containsErrors" dxfId="65" priority="14">
      <formula>ISERROR(I204)</formula>
    </cfRule>
  </conditionalFormatting>
  <conditionalFormatting sqref="B176">
    <cfRule type="expression" dxfId="64" priority="12">
      <formula>(B176&lt;&gt;"")*(WEEKDAY(B176)=7)</formula>
    </cfRule>
    <cfRule type="expression" dxfId="63" priority="13">
      <formula>(B176&lt;&gt;"")*(WEEKDAY(B176)=1)</formula>
    </cfRule>
  </conditionalFormatting>
  <conditionalFormatting sqref="B177:B206">
    <cfRule type="expression" dxfId="62" priority="10">
      <formula>(B177&lt;&gt;"")*(WEEKDAY(B177)=7)</formula>
    </cfRule>
    <cfRule type="expression" dxfId="61" priority="11">
      <formula>(B177&lt;&gt;"")*(WEEKDAY(B177)=1)</formula>
    </cfRule>
  </conditionalFormatting>
  <conditionalFormatting sqref="G176:G206">
    <cfRule type="expression" dxfId="60" priority="8">
      <formula>(G176&lt;&gt;"")*(WEEKDAY(G176)=7)</formula>
    </cfRule>
    <cfRule type="expression" dxfId="59" priority="9">
      <formula>(G176&lt;&gt;"")*(WEEKDAY(G176)=1)</formula>
    </cfRule>
  </conditionalFormatting>
  <conditionalFormatting sqref="J237 I238:J239">
    <cfRule type="containsErrors" dxfId="58" priority="7">
      <formula>ISERROR(I237)</formula>
    </cfRule>
  </conditionalFormatting>
  <conditionalFormatting sqref="B209">
    <cfRule type="expression" dxfId="57" priority="5">
      <formula>(B209&lt;&gt;"")*(WEEKDAY(B209)=7)</formula>
    </cfRule>
    <cfRule type="expression" dxfId="56" priority="6">
      <formula>(B209&lt;&gt;"")*(WEEKDAY(B209)=1)</formula>
    </cfRule>
  </conditionalFormatting>
  <conditionalFormatting sqref="B210:B239">
    <cfRule type="expression" dxfId="55" priority="3">
      <formula>(B210&lt;&gt;"")*(WEEKDAY(B210)=7)</formula>
    </cfRule>
    <cfRule type="expression" dxfId="54" priority="4">
      <formula>(B210&lt;&gt;"")*(WEEKDAY(B210)=1)</formula>
    </cfRule>
  </conditionalFormatting>
  <conditionalFormatting sqref="G209:G239">
    <cfRule type="expression" dxfId="53" priority="1">
      <formula>(G209&lt;&gt;"")*(WEEKDAY(G209)=7)</formula>
    </cfRule>
    <cfRule type="expression" dxfId="52" priority="2">
      <formula>(G209&lt;&gt;"")*(WEEKDAY(G209)=1)</formula>
    </cfRule>
  </conditionalFormatting>
  <dataValidations count="1">
    <dataValidation type="list" allowBlank="1" showInputMessage="1" showErrorMessage="1" sqref="C44:C74 H209:H239 C143:C173 H143:H173 C77:C107 H77:H107 H10:H40 H44:H74 C209:C239 H110:H140 C110:C140 H176:H206 C176:C206 C10:C40" xr:uid="{00000000-0002-0000-0200-000000000000}">
      <formula1>$N$241:$N$250</formula1>
    </dataValidation>
  </dataValidations>
  <pageMargins left="0.70866141732283472" right="0.70866141732283472" top="0.35433070866141736" bottom="0.35433070866141736" header="0.31496062992125984" footer="0.31496062992125984"/>
  <pageSetup paperSize="9" scale="92" orientation="portrait" r:id="rId1"/>
  <rowBreaks count="6" manualBreakCount="6">
    <brk id="40" max="15" man="1"/>
    <brk id="74" max="15" man="1"/>
    <brk id="107" max="15" man="1"/>
    <brk id="140" max="15" man="1"/>
    <brk id="173" max="15" man="1"/>
    <brk id="206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P274"/>
  <sheetViews>
    <sheetView view="pageBreakPreview" zoomScaleNormal="100" zoomScaleSheetLayoutView="100" workbookViewId="0">
      <selection activeCell="T66" sqref="T66"/>
    </sheetView>
  </sheetViews>
  <sheetFormatPr defaultColWidth="9" defaultRowHeight="13"/>
  <cols>
    <col min="1" max="1" width="10.08984375" style="76" customWidth="1"/>
    <col min="2" max="2" width="5.36328125" style="76" customWidth="1"/>
    <col min="3" max="3" width="19" style="76" customWidth="1"/>
    <col min="4" max="4" width="5.26953125" style="76" customWidth="1"/>
    <col min="5" max="5" width="5.26953125" style="76" bestFit="1" customWidth="1"/>
    <col min="6" max="6" width="10.08984375" style="76" customWidth="1"/>
    <col min="7" max="7" width="5.453125" style="76" customWidth="1"/>
    <col min="8" max="8" width="19" style="76" customWidth="1"/>
    <col min="9" max="10" width="5.26953125" style="76" customWidth="1"/>
    <col min="11" max="11" width="9" style="76" hidden="1" customWidth="1"/>
    <col min="12" max="12" width="18.08984375" style="76" hidden="1" customWidth="1"/>
    <col min="13" max="13" width="8.36328125" style="76" hidden="1" customWidth="1"/>
    <col min="14" max="14" width="17.7265625" style="77" hidden="1" customWidth="1"/>
    <col min="15" max="16" width="8.7265625" style="76" hidden="1" customWidth="1"/>
    <col min="17" max="17" width="21.6328125" style="76" customWidth="1"/>
    <col min="18" max="16384" width="9" style="76"/>
  </cols>
  <sheetData>
    <row r="1" spans="1:16" ht="17.5">
      <c r="A1" s="277" t="s">
        <v>66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6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6">
      <c r="A3" s="278" t="s">
        <v>67</v>
      </c>
      <c r="B3" s="278"/>
      <c r="C3" s="110" t="e">
        <f>EDATE(C4,-1)</f>
        <v>#VALUE!</v>
      </c>
      <c r="D3" s="79"/>
      <c r="E3" s="80"/>
      <c r="H3" s="81"/>
      <c r="I3" s="81"/>
      <c r="J3" s="81"/>
    </row>
    <row r="4" spans="1:16">
      <c r="A4" s="279" t="s">
        <v>103</v>
      </c>
      <c r="B4" s="278"/>
      <c r="C4" s="110" t="e">
        <f>+入力用シート!Q13</f>
        <v>#VALUE!</v>
      </c>
      <c r="D4" s="79"/>
      <c r="E4" s="80"/>
      <c r="H4" s="82"/>
      <c r="I4" s="82"/>
      <c r="J4" s="82"/>
    </row>
    <row r="5" spans="1:16">
      <c r="A5" s="279" t="s">
        <v>104</v>
      </c>
      <c r="B5" s="278"/>
      <c r="C5" s="110" t="e">
        <f>EDATE(C4,12)</f>
        <v>#VALUE!</v>
      </c>
      <c r="D5" s="79"/>
      <c r="E5" s="80"/>
      <c r="H5" s="81"/>
      <c r="I5" s="81"/>
      <c r="J5" s="81"/>
    </row>
    <row r="6" spans="1:16">
      <c r="A6" s="81"/>
      <c r="B6" s="81"/>
      <c r="C6" s="80"/>
      <c r="D6" s="80"/>
      <c r="E6" s="80"/>
      <c r="H6" s="81"/>
      <c r="I6" s="81"/>
      <c r="J6" s="81"/>
    </row>
    <row r="7" spans="1:16">
      <c r="A7" s="76" t="s">
        <v>70</v>
      </c>
      <c r="F7" s="109" t="s">
        <v>105</v>
      </c>
    </row>
    <row r="8" spans="1:16">
      <c r="A8" s="272" t="s">
        <v>72</v>
      </c>
      <c r="B8" s="273"/>
      <c r="C8" s="276" t="s">
        <v>73</v>
      </c>
      <c r="D8" s="276"/>
      <c r="E8" s="276"/>
      <c r="F8" s="272" t="s">
        <v>72</v>
      </c>
      <c r="G8" s="273"/>
      <c r="H8" s="276" t="s">
        <v>73</v>
      </c>
      <c r="I8" s="276"/>
      <c r="J8" s="276"/>
    </row>
    <row r="9" spans="1:16">
      <c r="A9" s="274"/>
      <c r="B9" s="275"/>
      <c r="C9" s="83" t="s">
        <v>74</v>
      </c>
      <c r="D9" s="84" t="s">
        <v>75</v>
      </c>
      <c r="E9" s="85" t="s">
        <v>76</v>
      </c>
      <c r="F9" s="274"/>
      <c r="G9" s="275"/>
      <c r="H9" s="83" t="s">
        <v>74</v>
      </c>
      <c r="I9" s="84" t="s">
        <v>75</v>
      </c>
      <c r="J9" s="85" t="s">
        <v>76</v>
      </c>
    </row>
    <row r="10" spans="1:16" ht="16.5" customHeight="1">
      <c r="A10" s="86" t="e">
        <f>C3</f>
        <v>#VALUE!</v>
      </c>
      <c r="B10" s="87" t="e">
        <f>A10</f>
        <v>#VALUE!</v>
      </c>
      <c r="C10" s="88"/>
      <c r="D10" s="89"/>
      <c r="E10" s="90"/>
      <c r="F10" s="91" t="e">
        <f>C4</f>
        <v>#VALUE!</v>
      </c>
      <c r="G10" s="92" t="e">
        <f>F10</f>
        <v>#VALUE!</v>
      </c>
      <c r="H10" s="93"/>
      <c r="I10" s="94"/>
      <c r="J10" s="95"/>
      <c r="K10" s="76">
        <v>1</v>
      </c>
      <c r="L10" s="96" t="e">
        <f t="shared" ref="L10:P40" si="0">A10</f>
        <v>#VALUE!</v>
      </c>
      <c r="M10" s="97" t="e">
        <f t="shared" si="0"/>
        <v>#VALUE!</v>
      </c>
      <c r="N10" s="77">
        <f t="shared" si="0"/>
        <v>0</v>
      </c>
      <c r="O10" s="77">
        <f t="shared" si="0"/>
        <v>0</v>
      </c>
      <c r="P10" s="77">
        <f t="shared" si="0"/>
        <v>0</v>
      </c>
    </row>
    <row r="11" spans="1:16" ht="16.5" customHeight="1">
      <c r="A11" s="86" t="e">
        <f t="shared" ref="A11:A40" si="1">IF($C$4&lt;=A10+1," ",A10+1)</f>
        <v>#VALUE!</v>
      </c>
      <c r="B11" s="87" t="e">
        <f>A11</f>
        <v>#VALUE!</v>
      </c>
      <c r="C11" s="88"/>
      <c r="D11" s="89"/>
      <c r="E11" s="90"/>
      <c r="F11" s="86" t="e">
        <f>IF($C$5&lt;F10+1," ",F10+1)</f>
        <v>#VALUE!</v>
      </c>
      <c r="G11" s="87" t="e">
        <f t="shared" ref="G11:G40" si="2">F11</f>
        <v>#VALUE!</v>
      </c>
      <c r="H11" s="88"/>
      <c r="I11" s="89"/>
      <c r="J11" s="90"/>
      <c r="K11" s="76">
        <v>2</v>
      </c>
      <c r="L11" s="96" t="e">
        <f t="shared" si="0"/>
        <v>#VALUE!</v>
      </c>
      <c r="M11" s="97" t="e">
        <f t="shared" si="0"/>
        <v>#VALUE!</v>
      </c>
      <c r="N11" s="77">
        <f t="shared" si="0"/>
        <v>0</v>
      </c>
      <c r="O11" s="77">
        <f t="shared" si="0"/>
        <v>0</v>
      </c>
      <c r="P11" s="77">
        <f t="shared" si="0"/>
        <v>0</v>
      </c>
    </row>
    <row r="12" spans="1:16" ht="16.5" customHeight="1">
      <c r="A12" s="86" t="e">
        <f t="shared" si="1"/>
        <v>#VALUE!</v>
      </c>
      <c r="B12" s="87" t="e">
        <f t="shared" ref="B12:B40" si="3">A12</f>
        <v>#VALUE!</v>
      </c>
      <c r="C12" s="88"/>
      <c r="D12" s="89"/>
      <c r="E12" s="90"/>
      <c r="F12" s="86" t="e">
        <f t="shared" ref="F12:F40" si="4">IF($C$5&lt;F11+1," ",F11+1)</f>
        <v>#VALUE!</v>
      </c>
      <c r="G12" s="87" t="e">
        <f t="shared" si="2"/>
        <v>#VALUE!</v>
      </c>
      <c r="H12" s="88"/>
      <c r="I12" s="89"/>
      <c r="J12" s="90"/>
      <c r="K12" s="76">
        <v>3</v>
      </c>
      <c r="L12" s="96" t="e">
        <f t="shared" si="0"/>
        <v>#VALUE!</v>
      </c>
      <c r="M12" s="97" t="e">
        <f t="shared" si="0"/>
        <v>#VALUE!</v>
      </c>
      <c r="N12" s="77">
        <f t="shared" si="0"/>
        <v>0</v>
      </c>
      <c r="O12" s="77">
        <f t="shared" si="0"/>
        <v>0</v>
      </c>
      <c r="P12" s="77">
        <f t="shared" si="0"/>
        <v>0</v>
      </c>
    </row>
    <row r="13" spans="1:16" ht="16.5" customHeight="1">
      <c r="A13" s="86" t="e">
        <f t="shared" si="1"/>
        <v>#VALUE!</v>
      </c>
      <c r="B13" s="87" t="e">
        <f t="shared" si="3"/>
        <v>#VALUE!</v>
      </c>
      <c r="C13" s="88"/>
      <c r="D13" s="89"/>
      <c r="E13" s="90"/>
      <c r="F13" s="86" t="e">
        <f t="shared" si="4"/>
        <v>#VALUE!</v>
      </c>
      <c r="G13" s="87" t="e">
        <f t="shared" si="2"/>
        <v>#VALUE!</v>
      </c>
      <c r="H13" s="88"/>
      <c r="I13" s="89"/>
      <c r="J13" s="90"/>
      <c r="K13" s="76">
        <v>4</v>
      </c>
      <c r="L13" s="96" t="e">
        <f t="shared" si="0"/>
        <v>#VALUE!</v>
      </c>
      <c r="M13" s="97" t="e">
        <f t="shared" si="0"/>
        <v>#VALUE!</v>
      </c>
      <c r="N13" s="77">
        <f t="shared" si="0"/>
        <v>0</v>
      </c>
      <c r="O13" s="77">
        <f t="shared" si="0"/>
        <v>0</v>
      </c>
      <c r="P13" s="77">
        <f t="shared" si="0"/>
        <v>0</v>
      </c>
    </row>
    <row r="14" spans="1:16" ht="16.5" customHeight="1">
      <c r="A14" s="86" t="e">
        <f t="shared" si="1"/>
        <v>#VALUE!</v>
      </c>
      <c r="B14" s="87" t="e">
        <f t="shared" si="3"/>
        <v>#VALUE!</v>
      </c>
      <c r="C14" s="88"/>
      <c r="D14" s="89"/>
      <c r="E14" s="90"/>
      <c r="F14" s="86" t="e">
        <f t="shared" si="4"/>
        <v>#VALUE!</v>
      </c>
      <c r="G14" s="87" t="e">
        <f t="shared" si="2"/>
        <v>#VALUE!</v>
      </c>
      <c r="H14" s="88"/>
      <c r="I14" s="89"/>
      <c r="J14" s="90"/>
      <c r="K14" s="76">
        <v>5</v>
      </c>
      <c r="L14" s="96" t="e">
        <f t="shared" si="0"/>
        <v>#VALUE!</v>
      </c>
      <c r="M14" s="97" t="e">
        <f t="shared" si="0"/>
        <v>#VALUE!</v>
      </c>
      <c r="N14" s="77">
        <f t="shared" si="0"/>
        <v>0</v>
      </c>
      <c r="O14" s="77">
        <f t="shared" si="0"/>
        <v>0</v>
      </c>
      <c r="P14" s="77">
        <f t="shared" si="0"/>
        <v>0</v>
      </c>
    </row>
    <row r="15" spans="1:16" ht="16.5" customHeight="1">
      <c r="A15" s="86" t="e">
        <f t="shared" si="1"/>
        <v>#VALUE!</v>
      </c>
      <c r="B15" s="87" t="e">
        <f t="shared" si="3"/>
        <v>#VALUE!</v>
      </c>
      <c r="C15" s="88"/>
      <c r="D15" s="89"/>
      <c r="E15" s="90"/>
      <c r="F15" s="86" t="e">
        <f t="shared" si="4"/>
        <v>#VALUE!</v>
      </c>
      <c r="G15" s="87" t="e">
        <f t="shared" si="2"/>
        <v>#VALUE!</v>
      </c>
      <c r="H15" s="88"/>
      <c r="I15" s="89"/>
      <c r="J15" s="90"/>
      <c r="K15" s="76">
        <v>6</v>
      </c>
      <c r="L15" s="96" t="e">
        <f t="shared" si="0"/>
        <v>#VALUE!</v>
      </c>
      <c r="M15" s="97" t="e">
        <f t="shared" si="0"/>
        <v>#VALUE!</v>
      </c>
      <c r="N15" s="77">
        <f t="shared" si="0"/>
        <v>0</v>
      </c>
      <c r="O15" s="77">
        <f t="shared" si="0"/>
        <v>0</v>
      </c>
      <c r="P15" s="77">
        <f t="shared" si="0"/>
        <v>0</v>
      </c>
    </row>
    <row r="16" spans="1:16" ht="16.5" customHeight="1">
      <c r="A16" s="86" t="e">
        <f t="shared" si="1"/>
        <v>#VALUE!</v>
      </c>
      <c r="B16" s="87" t="e">
        <f t="shared" si="3"/>
        <v>#VALUE!</v>
      </c>
      <c r="C16" s="88"/>
      <c r="D16" s="89"/>
      <c r="E16" s="90"/>
      <c r="F16" s="86" t="e">
        <f t="shared" si="4"/>
        <v>#VALUE!</v>
      </c>
      <c r="G16" s="87" t="e">
        <f t="shared" si="2"/>
        <v>#VALUE!</v>
      </c>
      <c r="H16" s="88"/>
      <c r="I16" s="89"/>
      <c r="J16" s="90"/>
      <c r="K16" s="76">
        <v>7</v>
      </c>
      <c r="L16" s="96" t="e">
        <f t="shared" si="0"/>
        <v>#VALUE!</v>
      </c>
      <c r="M16" s="97" t="e">
        <f t="shared" si="0"/>
        <v>#VALUE!</v>
      </c>
      <c r="N16" s="77">
        <f t="shared" si="0"/>
        <v>0</v>
      </c>
      <c r="O16" s="77">
        <f t="shared" si="0"/>
        <v>0</v>
      </c>
      <c r="P16" s="77">
        <f t="shared" si="0"/>
        <v>0</v>
      </c>
    </row>
    <row r="17" spans="1:16" ht="16.5" customHeight="1">
      <c r="A17" s="86" t="e">
        <f t="shared" si="1"/>
        <v>#VALUE!</v>
      </c>
      <c r="B17" s="87" t="e">
        <f t="shared" si="3"/>
        <v>#VALUE!</v>
      </c>
      <c r="C17" s="88"/>
      <c r="D17" s="89"/>
      <c r="E17" s="90"/>
      <c r="F17" s="86" t="e">
        <f t="shared" si="4"/>
        <v>#VALUE!</v>
      </c>
      <c r="G17" s="87" t="e">
        <f t="shared" si="2"/>
        <v>#VALUE!</v>
      </c>
      <c r="H17" s="88"/>
      <c r="I17" s="89"/>
      <c r="J17" s="90"/>
      <c r="K17" s="76">
        <v>8</v>
      </c>
      <c r="L17" s="96" t="e">
        <f t="shared" si="0"/>
        <v>#VALUE!</v>
      </c>
      <c r="M17" s="97" t="e">
        <f t="shared" si="0"/>
        <v>#VALUE!</v>
      </c>
      <c r="N17" s="77">
        <f t="shared" si="0"/>
        <v>0</v>
      </c>
      <c r="O17" s="77">
        <f t="shared" si="0"/>
        <v>0</v>
      </c>
      <c r="P17" s="77">
        <f t="shared" si="0"/>
        <v>0</v>
      </c>
    </row>
    <row r="18" spans="1:16" ht="16.5" customHeight="1">
      <c r="A18" s="86" t="e">
        <f t="shared" si="1"/>
        <v>#VALUE!</v>
      </c>
      <c r="B18" s="87" t="e">
        <f t="shared" si="3"/>
        <v>#VALUE!</v>
      </c>
      <c r="C18" s="88"/>
      <c r="D18" s="89"/>
      <c r="E18" s="90"/>
      <c r="F18" s="86" t="e">
        <f t="shared" si="4"/>
        <v>#VALUE!</v>
      </c>
      <c r="G18" s="87" t="e">
        <f t="shared" si="2"/>
        <v>#VALUE!</v>
      </c>
      <c r="H18" s="88"/>
      <c r="I18" s="89"/>
      <c r="J18" s="90"/>
      <c r="K18" s="76">
        <v>9</v>
      </c>
      <c r="L18" s="96" t="e">
        <f t="shared" si="0"/>
        <v>#VALUE!</v>
      </c>
      <c r="M18" s="97" t="e">
        <f t="shared" si="0"/>
        <v>#VALUE!</v>
      </c>
      <c r="N18" s="77">
        <f t="shared" si="0"/>
        <v>0</v>
      </c>
      <c r="O18" s="77">
        <f t="shared" si="0"/>
        <v>0</v>
      </c>
      <c r="P18" s="77">
        <f t="shared" si="0"/>
        <v>0</v>
      </c>
    </row>
    <row r="19" spans="1:16" ht="16.5" customHeight="1">
      <c r="A19" s="86" t="e">
        <f t="shared" si="1"/>
        <v>#VALUE!</v>
      </c>
      <c r="B19" s="87" t="e">
        <f t="shared" si="3"/>
        <v>#VALUE!</v>
      </c>
      <c r="C19" s="88"/>
      <c r="D19" s="89"/>
      <c r="E19" s="90"/>
      <c r="F19" s="86" t="e">
        <f t="shared" si="4"/>
        <v>#VALUE!</v>
      </c>
      <c r="G19" s="87" t="e">
        <f t="shared" si="2"/>
        <v>#VALUE!</v>
      </c>
      <c r="H19" s="88"/>
      <c r="I19" s="89"/>
      <c r="J19" s="90"/>
      <c r="K19" s="76">
        <v>10</v>
      </c>
      <c r="L19" s="96" t="e">
        <f t="shared" si="0"/>
        <v>#VALUE!</v>
      </c>
      <c r="M19" s="97" t="e">
        <f t="shared" si="0"/>
        <v>#VALUE!</v>
      </c>
      <c r="N19" s="77">
        <f t="shared" si="0"/>
        <v>0</v>
      </c>
      <c r="O19" s="77">
        <f t="shared" si="0"/>
        <v>0</v>
      </c>
      <c r="P19" s="77">
        <f t="shared" si="0"/>
        <v>0</v>
      </c>
    </row>
    <row r="20" spans="1:16" ht="16.5" customHeight="1">
      <c r="A20" s="86" t="e">
        <f t="shared" si="1"/>
        <v>#VALUE!</v>
      </c>
      <c r="B20" s="87" t="e">
        <f t="shared" si="3"/>
        <v>#VALUE!</v>
      </c>
      <c r="C20" s="88"/>
      <c r="D20" s="89"/>
      <c r="E20" s="90"/>
      <c r="F20" s="86" t="e">
        <f t="shared" si="4"/>
        <v>#VALUE!</v>
      </c>
      <c r="G20" s="87" t="e">
        <f t="shared" si="2"/>
        <v>#VALUE!</v>
      </c>
      <c r="H20" s="88"/>
      <c r="I20" s="89"/>
      <c r="J20" s="90"/>
      <c r="K20" s="76">
        <v>11</v>
      </c>
      <c r="L20" s="96" t="e">
        <f t="shared" si="0"/>
        <v>#VALUE!</v>
      </c>
      <c r="M20" s="97" t="e">
        <f t="shared" si="0"/>
        <v>#VALUE!</v>
      </c>
      <c r="N20" s="77">
        <f t="shared" si="0"/>
        <v>0</v>
      </c>
      <c r="O20" s="77">
        <f t="shared" si="0"/>
        <v>0</v>
      </c>
      <c r="P20" s="77">
        <f t="shared" si="0"/>
        <v>0</v>
      </c>
    </row>
    <row r="21" spans="1:16" ht="16.5" customHeight="1">
      <c r="A21" s="86" t="e">
        <f t="shared" si="1"/>
        <v>#VALUE!</v>
      </c>
      <c r="B21" s="87" t="e">
        <f t="shared" si="3"/>
        <v>#VALUE!</v>
      </c>
      <c r="C21" s="88"/>
      <c r="D21" s="89"/>
      <c r="E21" s="90"/>
      <c r="F21" s="86" t="e">
        <f t="shared" si="4"/>
        <v>#VALUE!</v>
      </c>
      <c r="G21" s="87" t="e">
        <f t="shared" si="2"/>
        <v>#VALUE!</v>
      </c>
      <c r="H21" s="88"/>
      <c r="I21" s="89"/>
      <c r="J21" s="90"/>
      <c r="K21" s="76">
        <v>12</v>
      </c>
      <c r="L21" s="96" t="e">
        <f t="shared" si="0"/>
        <v>#VALUE!</v>
      </c>
      <c r="M21" s="97" t="e">
        <f t="shared" si="0"/>
        <v>#VALUE!</v>
      </c>
      <c r="N21" s="77">
        <f t="shared" si="0"/>
        <v>0</v>
      </c>
      <c r="O21" s="77">
        <f t="shared" si="0"/>
        <v>0</v>
      </c>
      <c r="P21" s="77">
        <f t="shared" si="0"/>
        <v>0</v>
      </c>
    </row>
    <row r="22" spans="1:16" ht="16.5" customHeight="1">
      <c r="A22" s="86" t="e">
        <f t="shared" si="1"/>
        <v>#VALUE!</v>
      </c>
      <c r="B22" s="87" t="e">
        <f t="shared" si="3"/>
        <v>#VALUE!</v>
      </c>
      <c r="C22" s="88"/>
      <c r="D22" s="89"/>
      <c r="E22" s="90"/>
      <c r="F22" s="86" t="e">
        <f t="shared" si="4"/>
        <v>#VALUE!</v>
      </c>
      <c r="G22" s="87" t="e">
        <f t="shared" si="2"/>
        <v>#VALUE!</v>
      </c>
      <c r="H22" s="88"/>
      <c r="I22" s="89"/>
      <c r="J22" s="90"/>
      <c r="K22" s="76">
        <v>13</v>
      </c>
      <c r="L22" s="96" t="e">
        <f t="shared" si="0"/>
        <v>#VALUE!</v>
      </c>
      <c r="M22" s="97" t="e">
        <f t="shared" si="0"/>
        <v>#VALUE!</v>
      </c>
      <c r="N22" s="77">
        <f t="shared" si="0"/>
        <v>0</v>
      </c>
      <c r="O22" s="77">
        <f t="shared" si="0"/>
        <v>0</v>
      </c>
      <c r="P22" s="77">
        <f t="shared" si="0"/>
        <v>0</v>
      </c>
    </row>
    <row r="23" spans="1:16" ht="16.5" customHeight="1">
      <c r="A23" s="86" t="e">
        <f t="shared" si="1"/>
        <v>#VALUE!</v>
      </c>
      <c r="B23" s="87" t="e">
        <f t="shared" si="3"/>
        <v>#VALUE!</v>
      </c>
      <c r="C23" s="88"/>
      <c r="D23" s="89"/>
      <c r="E23" s="90"/>
      <c r="F23" s="86" t="e">
        <f t="shared" si="4"/>
        <v>#VALUE!</v>
      </c>
      <c r="G23" s="87" t="e">
        <f t="shared" si="2"/>
        <v>#VALUE!</v>
      </c>
      <c r="H23" s="88"/>
      <c r="I23" s="89"/>
      <c r="J23" s="90"/>
      <c r="K23" s="76">
        <v>14</v>
      </c>
      <c r="L23" s="96" t="e">
        <f t="shared" si="0"/>
        <v>#VALUE!</v>
      </c>
      <c r="M23" s="97" t="e">
        <f t="shared" si="0"/>
        <v>#VALUE!</v>
      </c>
      <c r="N23" s="77">
        <f t="shared" si="0"/>
        <v>0</v>
      </c>
      <c r="O23" s="77">
        <f t="shared" si="0"/>
        <v>0</v>
      </c>
      <c r="P23" s="77">
        <f t="shared" si="0"/>
        <v>0</v>
      </c>
    </row>
    <row r="24" spans="1:16" ht="16.5" customHeight="1">
      <c r="A24" s="86" t="e">
        <f t="shared" si="1"/>
        <v>#VALUE!</v>
      </c>
      <c r="B24" s="87" t="e">
        <f t="shared" si="3"/>
        <v>#VALUE!</v>
      </c>
      <c r="C24" s="88"/>
      <c r="D24" s="89"/>
      <c r="E24" s="90"/>
      <c r="F24" s="86" t="e">
        <f t="shared" si="4"/>
        <v>#VALUE!</v>
      </c>
      <c r="G24" s="87" t="e">
        <f t="shared" si="2"/>
        <v>#VALUE!</v>
      </c>
      <c r="H24" s="88"/>
      <c r="I24" s="89"/>
      <c r="J24" s="90"/>
      <c r="K24" s="76">
        <v>15</v>
      </c>
      <c r="L24" s="96" t="e">
        <f t="shared" si="0"/>
        <v>#VALUE!</v>
      </c>
      <c r="M24" s="97" t="e">
        <f t="shared" si="0"/>
        <v>#VALUE!</v>
      </c>
      <c r="N24" s="77">
        <f t="shared" si="0"/>
        <v>0</v>
      </c>
      <c r="O24" s="77">
        <f t="shared" si="0"/>
        <v>0</v>
      </c>
      <c r="P24" s="77">
        <f t="shared" si="0"/>
        <v>0</v>
      </c>
    </row>
    <row r="25" spans="1:16" ht="16.5" customHeight="1">
      <c r="A25" s="86" t="e">
        <f t="shared" si="1"/>
        <v>#VALUE!</v>
      </c>
      <c r="B25" s="87" t="e">
        <f t="shared" si="3"/>
        <v>#VALUE!</v>
      </c>
      <c r="C25" s="88"/>
      <c r="D25" s="89"/>
      <c r="E25" s="90"/>
      <c r="F25" s="86" t="e">
        <f t="shared" si="4"/>
        <v>#VALUE!</v>
      </c>
      <c r="G25" s="87" t="e">
        <f t="shared" si="2"/>
        <v>#VALUE!</v>
      </c>
      <c r="H25" s="88"/>
      <c r="I25" s="89"/>
      <c r="J25" s="90"/>
      <c r="K25" s="76">
        <v>16</v>
      </c>
      <c r="L25" s="96" t="e">
        <f t="shared" si="0"/>
        <v>#VALUE!</v>
      </c>
      <c r="M25" s="97" t="e">
        <f t="shared" si="0"/>
        <v>#VALUE!</v>
      </c>
      <c r="N25" s="77">
        <f t="shared" si="0"/>
        <v>0</v>
      </c>
      <c r="O25" s="77">
        <f t="shared" si="0"/>
        <v>0</v>
      </c>
      <c r="P25" s="77">
        <f t="shared" si="0"/>
        <v>0</v>
      </c>
    </row>
    <row r="26" spans="1:16" ht="16.5" customHeight="1">
      <c r="A26" s="86" t="e">
        <f t="shared" si="1"/>
        <v>#VALUE!</v>
      </c>
      <c r="B26" s="87" t="e">
        <f t="shared" si="3"/>
        <v>#VALUE!</v>
      </c>
      <c r="C26" s="88"/>
      <c r="D26" s="89"/>
      <c r="E26" s="90"/>
      <c r="F26" s="86" t="e">
        <f t="shared" si="4"/>
        <v>#VALUE!</v>
      </c>
      <c r="G26" s="87" t="e">
        <f t="shared" si="2"/>
        <v>#VALUE!</v>
      </c>
      <c r="H26" s="88"/>
      <c r="I26" s="89"/>
      <c r="J26" s="90"/>
      <c r="K26" s="76">
        <v>17</v>
      </c>
      <c r="L26" s="96" t="e">
        <f t="shared" si="0"/>
        <v>#VALUE!</v>
      </c>
      <c r="M26" s="97" t="e">
        <f t="shared" si="0"/>
        <v>#VALUE!</v>
      </c>
      <c r="N26" s="77">
        <f t="shared" si="0"/>
        <v>0</v>
      </c>
      <c r="O26" s="77">
        <f t="shared" si="0"/>
        <v>0</v>
      </c>
      <c r="P26" s="77">
        <f t="shared" si="0"/>
        <v>0</v>
      </c>
    </row>
    <row r="27" spans="1:16" ht="16.5" customHeight="1">
      <c r="A27" s="86" t="e">
        <f t="shared" si="1"/>
        <v>#VALUE!</v>
      </c>
      <c r="B27" s="87" t="e">
        <f t="shared" si="3"/>
        <v>#VALUE!</v>
      </c>
      <c r="C27" s="88"/>
      <c r="D27" s="89"/>
      <c r="E27" s="90"/>
      <c r="F27" s="86" t="e">
        <f t="shared" si="4"/>
        <v>#VALUE!</v>
      </c>
      <c r="G27" s="87" t="e">
        <f t="shared" si="2"/>
        <v>#VALUE!</v>
      </c>
      <c r="H27" s="88"/>
      <c r="I27" s="89"/>
      <c r="J27" s="90"/>
      <c r="K27" s="76">
        <v>18</v>
      </c>
      <c r="L27" s="96" t="e">
        <f t="shared" si="0"/>
        <v>#VALUE!</v>
      </c>
      <c r="M27" s="97" t="e">
        <f t="shared" si="0"/>
        <v>#VALUE!</v>
      </c>
      <c r="N27" s="77">
        <f t="shared" si="0"/>
        <v>0</v>
      </c>
      <c r="O27" s="77">
        <f t="shared" si="0"/>
        <v>0</v>
      </c>
      <c r="P27" s="77">
        <f t="shared" si="0"/>
        <v>0</v>
      </c>
    </row>
    <row r="28" spans="1:16" ht="16.5" customHeight="1">
      <c r="A28" s="86" t="e">
        <f t="shared" si="1"/>
        <v>#VALUE!</v>
      </c>
      <c r="B28" s="87" t="e">
        <f t="shared" si="3"/>
        <v>#VALUE!</v>
      </c>
      <c r="C28" s="88"/>
      <c r="D28" s="89"/>
      <c r="E28" s="90"/>
      <c r="F28" s="86" t="e">
        <f t="shared" si="4"/>
        <v>#VALUE!</v>
      </c>
      <c r="G28" s="87" t="e">
        <f t="shared" si="2"/>
        <v>#VALUE!</v>
      </c>
      <c r="H28" s="88"/>
      <c r="I28" s="89"/>
      <c r="J28" s="90"/>
      <c r="K28" s="76">
        <v>19</v>
      </c>
      <c r="L28" s="96" t="e">
        <f t="shared" si="0"/>
        <v>#VALUE!</v>
      </c>
      <c r="M28" s="97" t="e">
        <f t="shared" si="0"/>
        <v>#VALUE!</v>
      </c>
      <c r="N28" s="77">
        <f t="shared" si="0"/>
        <v>0</v>
      </c>
      <c r="O28" s="77">
        <f t="shared" si="0"/>
        <v>0</v>
      </c>
      <c r="P28" s="77">
        <f t="shared" si="0"/>
        <v>0</v>
      </c>
    </row>
    <row r="29" spans="1:16" ht="16.5" customHeight="1">
      <c r="A29" s="86" t="e">
        <f t="shared" si="1"/>
        <v>#VALUE!</v>
      </c>
      <c r="B29" s="87" t="e">
        <f t="shared" si="3"/>
        <v>#VALUE!</v>
      </c>
      <c r="C29" s="88"/>
      <c r="D29" s="89"/>
      <c r="E29" s="90"/>
      <c r="F29" s="86" t="e">
        <f t="shared" si="4"/>
        <v>#VALUE!</v>
      </c>
      <c r="G29" s="87" t="e">
        <f t="shared" si="2"/>
        <v>#VALUE!</v>
      </c>
      <c r="H29" s="88"/>
      <c r="I29" s="89"/>
      <c r="J29" s="90"/>
      <c r="K29" s="76">
        <v>20</v>
      </c>
      <c r="L29" s="96" t="e">
        <f t="shared" si="0"/>
        <v>#VALUE!</v>
      </c>
      <c r="M29" s="97" t="e">
        <f t="shared" si="0"/>
        <v>#VALUE!</v>
      </c>
      <c r="N29" s="77">
        <f t="shared" si="0"/>
        <v>0</v>
      </c>
      <c r="O29" s="77">
        <f t="shared" si="0"/>
        <v>0</v>
      </c>
      <c r="P29" s="77">
        <f t="shared" si="0"/>
        <v>0</v>
      </c>
    </row>
    <row r="30" spans="1:16" ht="16.5" customHeight="1">
      <c r="A30" s="86" t="e">
        <f t="shared" si="1"/>
        <v>#VALUE!</v>
      </c>
      <c r="B30" s="87" t="e">
        <f t="shared" si="3"/>
        <v>#VALUE!</v>
      </c>
      <c r="C30" s="88"/>
      <c r="D30" s="89"/>
      <c r="E30" s="90"/>
      <c r="F30" s="86" t="e">
        <f t="shared" si="4"/>
        <v>#VALUE!</v>
      </c>
      <c r="G30" s="87" t="e">
        <f t="shared" si="2"/>
        <v>#VALUE!</v>
      </c>
      <c r="H30" s="88"/>
      <c r="I30" s="89"/>
      <c r="J30" s="90"/>
      <c r="K30" s="76">
        <v>21</v>
      </c>
      <c r="L30" s="96" t="e">
        <f t="shared" si="0"/>
        <v>#VALUE!</v>
      </c>
      <c r="M30" s="97" t="e">
        <f t="shared" si="0"/>
        <v>#VALUE!</v>
      </c>
      <c r="N30" s="77">
        <f t="shared" si="0"/>
        <v>0</v>
      </c>
      <c r="O30" s="77">
        <f t="shared" si="0"/>
        <v>0</v>
      </c>
      <c r="P30" s="77">
        <f t="shared" si="0"/>
        <v>0</v>
      </c>
    </row>
    <row r="31" spans="1:16" ht="16.5" customHeight="1">
      <c r="A31" s="86" t="e">
        <f t="shared" si="1"/>
        <v>#VALUE!</v>
      </c>
      <c r="B31" s="87" t="e">
        <f t="shared" si="3"/>
        <v>#VALUE!</v>
      </c>
      <c r="C31" s="88"/>
      <c r="D31" s="89"/>
      <c r="E31" s="90"/>
      <c r="F31" s="86" t="e">
        <f t="shared" si="4"/>
        <v>#VALUE!</v>
      </c>
      <c r="G31" s="87" t="e">
        <f t="shared" si="2"/>
        <v>#VALUE!</v>
      </c>
      <c r="H31" s="88"/>
      <c r="I31" s="89"/>
      <c r="J31" s="90"/>
      <c r="K31" s="76">
        <v>22</v>
      </c>
      <c r="L31" s="96" t="e">
        <f t="shared" si="0"/>
        <v>#VALUE!</v>
      </c>
      <c r="M31" s="97" t="e">
        <f t="shared" si="0"/>
        <v>#VALUE!</v>
      </c>
      <c r="N31" s="77">
        <f t="shared" si="0"/>
        <v>0</v>
      </c>
      <c r="O31" s="77">
        <f t="shared" si="0"/>
        <v>0</v>
      </c>
      <c r="P31" s="77">
        <f t="shared" si="0"/>
        <v>0</v>
      </c>
    </row>
    <row r="32" spans="1:16" ht="16.5" customHeight="1">
      <c r="A32" s="86" t="e">
        <f t="shared" si="1"/>
        <v>#VALUE!</v>
      </c>
      <c r="B32" s="87" t="e">
        <f t="shared" si="3"/>
        <v>#VALUE!</v>
      </c>
      <c r="C32" s="88"/>
      <c r="D32" s="89"/>
      <c r="E32" s="90"/>
      <c r="F32" s="86" t="e">
        <f t="shared" si="4"/>
        <v>#VALUE!</v>
      </c>
      <c r="G32" s="87" t="e">
        <f t="shared" si="2"/>
        <v>#VALUE!</v>
      </c>
      <c r="H32" s="88"/>
      <c r="I32" s="89"/>
      <c r="J32" s="90"/>
      <c r="K32" s="76">
        <v>23</v>
      </c>
      <c r="L32" s="96" t="e">
        <f t="shared" si="0"/>
        <v>#VALUE!</v>
      </c>
      <c r="M32" s="97" t="e">
        <f t="shared" si="0"/>
        <v>#VALUE!</v>
      </c>
      <c r="N32" s="77">
        <f t="shared" si="0"/>
        <v>0</v>
      </c>
      <c r="O32" s="77">
        <f t="shared" si="0"/>
        <v>0</v>
      </c>
      <c r="P32" s="77">
        <f t="shared" si="0"/>
        <v>0</v>
      </c>
    </row>
    <row r="33" spans="1:16" ht="16.5" customHeight="1">
      <c r="A33" s="86" t="e">
        <f t="shared" si="1"/>
        <v>#VALUE!</v>
      </c>
      <c r="B33" s="87" t="e">
        <f t="shared" si="3"/>
        <v>#VALUE!</v>
      </c>
      <c r="C33" s="88"/>
      <c r="D33" s="89"/>
      <c r="E33" s="90"/>
      <c r="F33" s="86" t="e">
        <f t="shared" si="4"/>
        <v>#VALUE!</v>
      </c>
      <c r="G33" s="87" t="e">
        <f t="shared" si="2"/>
        <v>#VALUE!</v>
      </c>
      <c r="H33" s="88"/>
      <c r="I33" s="89"/>
      <c r="J33" s="90"/>
      <c r="K33" s="76">
        <v>24</v>
      </c>
      <c r="L33" s="96" t="e">
        <f t="shared" si="0"/>
        <v>#VALUE!</v>
      </c>
      <c r="M33" s="97" t="e">
        <f t="shared" si="0"/>
        <v>#VALUE!</v>
      </c>
      <c r="N33" s="77">
        <f t="shared" si="0"/>
        <v>0</v>
      </c>
      <c r="O33" s="77">
        <f t="shared" si="0"/>
        <v>0</v>
      </c>
      <c r="P33" s="77">
        <f t="shared" si="0"/>
        <v>0</v>
      </c>
    </row>
    <row r="34" spans="1:16" ht="16.5" customHeight="1">
      <c r="A34" s="86" t="e">
        <f t="shared" si="1"/>
        <v>#VALUE!</v>
      </c>
      <c r="B34" s="87" t="e">
        <f t="shared" si="3"/>
        <v>#VALUE!</v>
      </c>
      <c r="C34" s="88"/>
      <c r="D34" s="89"/>
      <c r="E34" s="90"/>
      <c r="F34" s="86" t="e">
        <f t="shared" si="4"/>
        <v>#VALUE!</v>
      </c>
      <c r="G34" s="87" t="e">
        <f t="shared" si="2"/>
        <v>#VALUE!</v>
      </c>
      <c r="H34" s="88"/>
      <c r="I34" s="89"/>
      <c r="J34" s="90"/>
      <c r="K34" s="76">
        <v>25</v>
      </c>
      <c r="L34" s="96" t="e">
        <f t="shared" si="0"/>
        <v>#VALUE!</v>
      </c>
      <c r="M34" s="97" t="e">
        <f t="shared" si="0"/>
        <v>#VALUE!</v>
      </c>
      <c r="N34" s="77">
        <f t="shared" si="0"/>
        <v>0</v>
      </c>
      <c r="O34" s="77">
        <f t="shared" si="0"/>
        <v>0</v>
      </c>
      <c r="P34" s="77">
        <f t="shared" si="0"/>
        <v>0</v>
      </c>
    </row>
    <row r="35" spans="1:16" ht="16.5" customHeight="1">
      <c r="A35" s="86" t="e">
        <f>IF($C$4&lt;=A34+1," ",A34+1)</f>
        <v>#VALUE!</v>
      </c>
      <c r="B35" s="87" t="e">
        <f t="shared" si="3"/>
        <v>#VALUE!</v>
      </c>
      <c r="C35" s="88"/>
      <c r="D35" s="89"/>
      <c r="E35" s="90"/>
      <c r="F35" s="86" t="e">
        <f t="shared" si="4"/>
        <v>#VALUE!</v>
      </c>
      <c r="G35" s="87" t="e">
        <f t="shared" si="2"/>
        <v>#VALUE!</v>
      </c>
      <c r="H35" s="88"/>
      <c r="I35" s="89"/>
      <c r="J35" s="90"/>
      <c r="K35" s="76">
        <v>26</v>
      </c>
      <c r="L35" s="96" t="e">
        <f t="shared" si="0"/>
        <v>#VALUE!</v>
      </c>
      <c r="M35" s="97" t="e">
        <f t="shared" si="0"/>
        <v>#VALUE!</v>
      </c>
      <c r="N35" s="77">
        <f t="shared" si="0"/>
        <v>0</v>
      </c>
      <c r="O35" s="77">
        <f t="shared" si="0"/>
        <v>0</v>
      </c>
      <c r="P35" s="77">
        <f t="shared" si="0"/>
        <v>0</v>
      </c>
    </row>
    <row r="36" spans="1:16" ht="16.5" customHeight="1">
      <c r="A36" s="86" t="e">
        <f t="shared" si="1"/>
        <v>#VALUE!</v>
      </c>
      <c r="B36" s="87" t="e">
        <f t="shared" si="3"/>
        <v>#VALUE!</v>
      </c>
      <c r="C36" s="88"/>
      <c r="D36" s="89"/>
      <c r="E36" s="90"/>
      <c r="F36" s="86" t="e">
        <f t="shared" si="4"/>
        <v>#VALUE!</v>
      </c>
      <c r="G36" s="87" t="e">
        <f t="shared" si="2"/>
        <v>#VALUE!</v>
      </c>
      <c r="H36" s="88"/>
      <c r="I36" s="89"/>
      <c r="J36" s="90"/>
      <c r="K36" s="76">
        <v>27</v>
      </c>
      <c r="L36" s="96" t="e">
        <f t="shared" si="0"/>
        <v>#VALUE!</v>
      </c>
      <c r="M36" s="97" t="e">
        <f t="shared" si="0"/>
        <v>#VALUE!</v>
      </c>
      <c r="N36" s="77">
        <f t="shared" si="0"/>
        <v>0</v>
      </c>
      <c r="O36" s="77">
        <f t="shared" si="0"/>
        <v>0</v>
      </c>
      <c r="P36" s="77">
        <f t="shared" si="0"/>
        <v>0</v>
      </c>
    </row>
    <row r="37" spans="1:16" ht="16.5" customHeight="1">
      <c r="A37" s="86" t="e">
        <f t="shared" si="1"/>
        <v>#VALUE!</v>
      </c>
      <c r="B37" s="87" t="e">
        <f t="shared" si="3"/>
        <v>#VALUE!</v>
      </c>
      <c r="C37" s="88"/>
      <c r="D37" s="89"/>
      <c r="E37" s="90"/>
      <c r="F37" s="86" t="e">
        <f t="shared" si="4"/>
        <v>#VALUE!</v>
      </c>
      <c r="G37" s="87" t="e">
        <f t="shared" si="2"/>
        <v>#VALUE!</v>
      </c>
      <c r="H37" s="88"/>
      <c r="I37" s="89"/>
      <c r="J37" s="90"/>
      <c r="K37" s="76">
        <v>28</v>
      </c>
      <c r="L37" s="96" t="e">
        <f t="shared" si="0"/>
        <v>#VALUE!</v>
      </c>
      <c r="M37" s="97" t="e">
        <f t="shared" si="0"/>
        <v>#VALUE!</v>
      </c>
      <c r="N37" s="77">
        <f t="shared" si="0"/>
        <v>0</v>
      </c>
      <c r="O37" s="77">
        <f t="shared" si="0"/>
        <v>0</v>
      </c>
      <c r="P37" s="77">
        <f t="shared" si="0"/>
        <v>0</v>
      </c>
    </row>
    <row r="38" spans="1:16" ht="16.5" customHeight="1">
      <c r="A38" s="86" t="e">
        <f>IF($C$4&lt;=A37+1," ",A37+1)</f>
        <v>#VALUE!</v>
      </c>
      <c r="B38" s="87" t="e">
        <f t="shared" si="3"/>
        <v>#VALUE!</v>
      </c>
      <c r="C38" s="88"/>
      <c r="D38" s="89"/>
      <c r="E38" s="90"/>
      <c r="F38" s="86" t="e">
        <f>IF($C$5&lt;F37+1," ",F37+1)</f>
        <v>#VALUE!</v>
      </c>
      <c r="G38" s="87" t="e">
        <f t="shared" si="2"/>
        <v>#VALUE!</v>
      </c>
      <c r="H38" s="88"/>
      <c r="I38" s="89"/>
      <c r="J38" s="90"/>
      <c r="K38" s="76">
        <v>29</v>
      </c>
      <c r="L38" s="96" t="e">
        <f t="shared" si="0"/>
        <v>#VALUE!</v>
      </c>
      <c r="M38" s="97" t="e">
        <f t="shared" si="0"/>
        <v>#VALUE!</v>
      </c>
      <c r="N38" s="77">
        <f t="shared" si="0"/>
        <v>0</v>
      </c>
      <c r="O38" s="77">
        <f t="shared" si="0"/>
        <v>0</v>
      </c>
      <c r="P38" s="77">
        <f t="shared" si="0"/>
        <v>0</v>
      </c>
    </row>
    <row r="39" spans="1:16" ht="16.5" customHeight="1">
      <c r="A39" s="86" t="e">
        <f t="shared" si="1"/>
        <v>#VALUE!</v>
      </c>
      <c r="B39" s="87" t="e">
        <f t="shared" si="3"/>
        <v>#VALUE!</v>
      </c>
      <c r="C39" s="88"/>
      <c r="D39" s="89"/>
      <c r="E39" s="90"/>
      <c r="F39" s="86" t="e">
        <f>IF($C$5&lt;F38+1," ",F38+1)</f>
        <v>#VALUE!</v>
      </c>
      <c r="G39" s="87" t="e">
        <f t="shared" si="2"/>
        <v>#VALUE!</v>
      </c>
      <c r="H39" s="88"/>
      <c r="I39" s="89"/>
      <c r="J39" s="90"/>
      <c r="K39" s="76">
        <v>30</v>
      </c>
      <c r="L39" s="96" t="e">
        <f t="shared" si="0"/>
        <v>#VALUE!</v>
      </c>
      <c r="M39" s="97" t="e">
        <f t="shared" si="0"/>
        <v>#VALUE!</v>
      </c>
      <c r="N39" s="77">
        <f t="shared" si="0"/>
        <v>0</v>
      </c>
      <c r="O39" s="77">
        <f t="shared" si="0"/>
        <v>0</v>
      </c>
      <c r="P39" s="77">
        <f t="shared" si="0"/>
        <v>0</v>
      </c>
    </row>
    <row r="40" spans="1:16" ht="16.5" customHeight="1">
      <c r="A40" s="86" t="e">
        <f t="shared" si="1"/>
        <v>#VALUE!</v>
      </c>
      <c r="B40" s="87" t="e">
        <f t="shared" si="3"/>
        <v>#VALUE!</v>
      </c>
      <c r="C40" s="88"/>
      <c r="D40" s="89"/>
      <c r="E40" s="90"/>
      <c r="F40" s="86" t="e">
        <f t="shared" si="4"/>
        <v>#VALUE!</v>
      </c>
      <c r="G40" s="87" t="e">
        <f t="shared" si="2"/>
        <v>#VALUE!</v>
      </c>
      <c r="H40" s="88"/>
      <c r="I40" s="89"/>
      <c r="J40" s="90"/>
      <c r="K40" s="76">
        <v>31</v>
      </c>
      <c r="L40" s="96" t="e">
        <f t="shared" si="0"/>
        <v>#VALUE!</v>
      </c>
      <c r="M40" s="97" t="e">
        <f t="shared" si="0"/>
        <v>#VALUE!</v>
      </c>
      <c r="N40" s="77">
        <f t="shared" si="0"/>
        <v>0</v>
      </c>
      <c r="O40" s="77">
        <f t="shared" si="0"/>
        <v>0</v>
      </c>
      <c r="P40" s="77">
        <f t="shared" si="0"/>
        <v>0</v>
      </c>
    </row>
    <row r="41" spans="1:16" ht="16.5" customHeight="1">
      <c r="A41" s="269" t="s">
        <v>77</v>
      </c>
      <c r="B41" s="270"/>
      <c r="C41" s="270"/>
      <c r="D41" s="270"/>
      <c r="E41" s="270"/>
      <c r="F41" s="270"/>
      <c r="G41" s="270"/>
      <c r="H41" s="270"/>
      <c r="I41" s="270"/>
      <c r="J41" s="271"/>
      <c r="L41" s="96"/>
      <c r="M41" s="97"/>
      <c r="O41" s="77"/>
      <c r="P41" s="77"/>
    </row>
    <row r="42" spans="1:16">
      <c r="A42" s="272" t="s">
        <v>72</v>
      </c>
      <c r="B42" s="273"/>
      <c r="C42" s="276" t="s">
        <v>73</v>
      </c>
      <c r="D42" s="276"/>
      <c r="E42" s="276"/>
      <c r="F42" s="272" t="s">
        <v>72</v>
      </c>
      <c r="G42" s="273"/>
      <c r="H42" s="276" t="s">
        <v>73</v>
      </c>
      <c r="I42" s="276"/>
      <c r="J42" s="276"/>
    </row>
    <row r="43" spans="1:16">
      <c r="A43" s="274"/>
      <c r="B43" s="275"/>
      <c r="C43" s="83" t="s">
        <v>74</v>
      </c>
      <c r="D43" s="84" t="s">
        <v>75</v>
      </c>
      <c r="E43" s="85" t="s">
        <v>76</v>
      </c>
      <c r="F43" s="274"/>
      <c r="G43" s="275"/>
      <c r="H43" s="83" t="s">
        <v>74</v>
      </c>
      <c r="I43" s="84" t="s">
        <v>75</v>
      </c>
      <c r="J43" s="85" t="s">
        <v>76</v>
      </c>
    </row>
    <row r="44" spans="1:16" ht="16.5" customHeight="1">
      <c r="A44" s="86" t="e">
        <f>F40+1</f>
        <v>#VALUE!</v>
      </c>
      <c r="B44" s="87" t="e">
        <f>A44</f>
        <v>#VALUE!</v>
      </c>
      <c r="C44" s="88"/>
      <c r="D44" s="89"/>
      <c r="E44" s="90"/>
      <c r="F44" s="98" t="e">
        <f>+A74+1</f>
        <v>#VALUE!</v>
      </c>
      <c r="G44" s="87" t="e">
        <f>F44</f>
        <v>#VALUE!</v>
      </c>
      <c r="H44" s="88"/>
      <c r="I44" s="101"/>
      <c r="J44" s="102"/>
      <c r="K44" s="76">
        <v>1</v>
      </c>
      <c r="L44" s="96" t="e">
        <f t="shared" ref="L44:P74" si="5">A44</f>
        <v>#VALUE!</v>
      </c>
      <c r="M44" s="97" t="e">
        <f t="shared" si="5"/>
        <v>#VALUE!</v>
      </c>
      <c r="N44" s="77">
        <f t="shared" si="5"/>
        <v>0</v>
      </c>
      <c r="O44" s="77">
        <f t="shared" si="5"/>
        <v>0</v>
      </c>
      <c r="P44" s="77">
        <f t="shared" si="5"/>
        <v>0</v>
      </c>
    </row>
    <row r="45" spans="1:16" ht="16.5" customHeight="1">
      <c r="A45" s="103" t="e">
        <f>+A44+1</f>
        <v>#VALUE!</v>
      </c>
      <c r="B45" s="87" t="e">
        <f>A45</f>
        <v>#VALUE!</v>
      </c>
      <c r="C45" s="88"/>
      <c r="D45" s="89"/>
      <c r="E45" s="90"/>
      <c r="F45" s="98" t="e">
        <f>+F44+1</f>
        <v>#VALUE!</v>
      </c>
      <c r="G45" s="87" t="e">
        <f t="shared" ref="G45:G74" si="6">F45</f>
        <v>#VALUE!</v>
      </c>
      <c r="H45" s="88"/>
      <c r="I45" s="89"/>
      <c r="J45" s="90"/>
      <c r="K45" s="76">
        <v>2</v>
      </c>
      <c r="L45" s="96" t="e">
        <f t="shared" si="5"/>
        <v>#VALUE!</v>
      </c>
      <c r="M45" s="97" t="e">
        <f t="shared" si="5"/>
        <v>#VALUE!</v>
      </c>
      <c r="N45" s="77">
        <f t="shared" si="5"/>
        <v>0</v>
      </c>
      <c r="O45" s="77">
        <f t="shared" si="5"/>
        <v>0</v>
      </c>
      <c r="P45" s="77">
        <f t="shared" si="5"/>
        <v>0</v>
      </c>
    </row>
    <row r="46" spans="1:16" ht="16.5" customHeight="1">
      <c r="A46" s="103" t="e">
        <f t="shared" ref="A46:A74" si="7">+A45+1</f>
        <v>#VALUE!</v>
      </c>
      <c r="B46" s="87" t="e">
        <f t="shared" ref="B46:B74" si="8">A46</f>
        <v>#VALUE!</v>
      </c>
      <c r="C46" s="88"/>
      <c r="D46" s="89"/>
      <c r="E46" s="90"/>
      <c r="F46" s="98" t="e">
        <f t="shared" ref="F46:F74" si="9">+F45+1</f>
        <v>#VALUE!</v>
      </c>
      <c r="G46" s="87" t="e">
        <f t="shared" si="6"/>
        <v>#VALUE!</v>
      </c>
      <c r="H46" s="88"/>
      <c r="I46" s="89"/>
      <c r="J46" s="90"/>
      <c r="K46" s="76">
        <v>3</v>
      </c>
      <c r="L46" s="96" t="e">
        <f t="shared" si="5"/>
        <v>#VALUE!</v>
      </c>
      <c r="M46" s="97" t="e">
        <f t="shared" si="5"/>
        <v>#VALUE!</v>
      </c>
      <c r="N46" s="77">
        <f t="shared" si="5"/>
        <v>0</v>
      </c>
      <c r="O46" s="77">
        <f t="shared" si="5"/>
        <v>0</v>
      </c>
      <c r="P46" s="77">
        <f t="shared" si="5"/>
        <v>0</v>
      </c>
    </row>
    <row r="47" spans="1:16" ht="16.5" customHeight="1">
      <c r="A47" s="103" t="e">
        <f t="shared" si="7"/>
        <v>#VALUE!</v>
      </c>
      <c r="B47" s="87" t="e">
        <f t="shared" si="8"/>
        <v>#VALUE!</v>
      </c>
      <c r="C47" s="88"/>
      <c r="D47" s="89"/>
      <c r="E47" s="90"/>
      <c r="F47" s="98" t="e">
        <f t="shared" si="9"/>
        <v>#VALUE!</v>
      </c>
      <c r="G47" s="87" t="e">
        <f t="shared" si="6"/>
        <v>#VALUE!</v>
      </c>
      <c r="H47" s="88"/>
      <c r="I47" s="89"/>
      <c r="J47" s="90"/>
      <c r="K47" s="76">
        <v>4</v>
      </c>
      <c r="L47" s="96" t="e">
        <f t="shared" si="5"/>
        <v>#VALUE!</v>
      </c>
      <c r="M47" s="97" t="e">
        <f t="shared" si="5"/>
        <v>#VALUE!</v>
      </c>
      <c r="N47" s="77">
        <f t="shared" si="5"/>
        <v>0</v>
      </c>
      <c r="O47" s="77">
        <f t="shared" si="5"/>
        <v>0</v>
      </c>
      <c r="P47" s="77">
        <f t="shared" si="5"/>
        <v>0</v>
      </c>
    </row>
    <row r="48" spans="1:16" ht="16.5" customHeight="1">
      <c r="A48" s="103" t="e">
        <f t="shared" si="7"/>
        <v>#VALUE!</v>
      </c>
      <c r="B48" s="87" t="e">
        <f t="shared" si="8"/>
        <v>#VALUE!</v>
      </c>
      <c r="C48" s="88"/>
      <c r="D48" s="89"/>
      <c r="E48" s="90"/>
      <c r="F48" s="98" t="e">
        <f t="shared" si="9"/>
        <v>#VALUE!</v>
      </c>
      <c r="G48" s="87" t="e">
        <f t="shared" si="6"/>
        <v>#VALUE!</v>
      </c>
      <c r="H48" s="88"/>
      <c r="I48" s="89"/>
      <c r="J48" s="90"/>
      <c r="K48" s="76">
        <v>5</v>
      </c>
      <c r="L48" s="96" t="e">
        <f t="shared" si="5"/>
        <v>#VALUE!</v>
      </c>
      <c r="M48" s="97" t="e">
        <f t="shared" si="5"/>
        <v>#VALUE!</v>
      </c>
      <c r="N48" s="77">
        <f t="shared" si="5"/>
        <v>0</v>
      </c>
      <c r="O48" s="77">
        <f t="shared" si="5"/>
        <v>0</v>
      </c>
      <c r="P48" s="77">
        <f t="shared" si="5"/>
        <v>0</v>
      </c>
    </row>
    <row r="49" spans="1:16" ht="16.5" customHeight="1">
      <c r="A49" s="103" t="e">
        <f t="shared" si="7"/>
        <v>#VALUE!</v>
      </c>
      <c r="B49" s="87" t="e">
        <f t="shared" si="8"/>
        <v>#VALUE!</v>
      </c>
      <c r="C49" s="88"/>
      <c r="D49" s="89"/>
      <c r="E49" s="90"/>
      <c r="F49" s="98" t="e">
        <f t="shared" si="9"/>
        <v>#VALUE!</v>
      </c>
      <c r="G49" s="87" t="e">
        <f t="shared" si="6"/>
        <v>#VALUE!</v>
      </c>
      <c r="H49" s="88"/>
      <c r="I49" s="89"/>
      <c r="J49" s="90"/>
      <c r="K49" s="76">
        <v>6</v>
      </c>
      <c r="L49" s="96" t="e">
        <f t="shared" si="5"/>
        <v>#VALUE!</v>
      </c>
      <c r="M49" s="97" t="e">
        <f t="shared" si="5"/>
        <v>#VALUE!</v>
      </c>
      <c r="N49" s="77">
        <f t="shared" si="5"/>
        <v>0</v>
      </c>
      <c r="O49" s="77">
        <f t="shared" si="5"/>
        <v>0</v>
      </c>
      <c r="P49" s="77">
        <f t="shared" si="5"/>
        <v>0</v>
      </c>
    </row>
    <row r="50" spans="1:16" ht="16.5" customHeight="1">
      <c r="A50" s="103" t="e">
        <f t="shared" si="7"/>
        <v>#VALUE!</v>
      </c>
      <c r="B50" s="87" t="e">
        <f t="shared" si="8"/>
        <v>#VALUE!</v>
      </c>
      <c r="C50" s="88"/>
      <c r="D50" s="89"/>
      <c r="E50" s="90"/>
      <c r="F50" s="98" t="e">
        <f t="shared" si="9"/>
        <v>#VALUE!</v>
      </c>
      <c r="G50" s="87" t="e">
        <f t="shared" si="6"/>
        <v>#VALUE!</v>
      </c>
      <c r="H50" s="88"/>
      <c r="I50" s="89"/>
      <c r="J50" s="90"/>
      <c r="K50" s="76">
        <v>7</v>
      </c>
      <c r="L50" s="96" t="e">
        <f t="shared" si="5"/>
        <v>#VALUE!</v>
      </c>
      <c r="M50" s="97" t="e">
        <f t="shared" si="5"/>
        <v>#VALUE!</v>
      </c>
      <c r="N50" s="77">
        <f t="shared" si="5"/>
        <v>0</v>
      </c>
      <c r="O50" s="77">
        <f t="shared" si="5"/>
        <v>0</v>
      </c>
      <c r="P50" s="77">
        <f t="shared" si="5"/>
        <v>0</v>
      </c>
    </row>
    <row r="51" spans="1:16" ht="16.5" customHeight="1">
      <c r="A51" s="103" t="e">
        <f t="shared" si="7"/>
        <v>#VALUE!</v>
      </c>
      <c r="B51" s="87" t="e">
        <f t="shared" si="8"/>
        <v>#VALUE!</v>
      </c>
      <c r="C51" s="88"/>
      <c r="D51" s="89"/>
      <c r="E51" s="90"/>
      <c r="F51" s="98" t="e">
        <f t="shared" si="9"/>
        <v>#VALUE!</v>
      </c>
      <c r="G51" s="87" t="e">
        <f t="shared" si="6"/>
        <v>#VALUE!</v>
      </c>
      <c r="H51" s="88"/>
      <c r="I51" s="89"/>
      <c r="J51" s="90"/>
      <c r="K51" s="76">
        <v>8</v>
      </c>
      <c r="L51" s="96" t="e">
        <f t="shared" si="5"/>
        <v>#VALUE!</v>
      </c>
      <c r="M51" s="97" t="e">
        <f t="shared" si="5"/>
        <v>#VALUE!</v>
      </c>
      <c r="N51" s="77">
        <f t="shared" si="5"/>
        <v>0</v>
      </c>
      <c r="O51" s="77">
        <f t="shared" si="5"/>
        <v>0</v>
      </c>
      <c r="P51" s="77">
        <f t="shared" si="5"/>
        <v>0</v>
      </c>
    </row>
    <row r="52" spans="1:16" ht="16.5" customHeight="1">
      <c r="A52" s="103" t="e">
        <f t="shared" si="7"/>
        <v>#VALUE!</v>
      </c>
      <c r="B52" s="87" t="e">
        <f t="shared" si="8"/>
        <v>#VALUE!</v>
      </c>
      <c r="C52" s="88"/>
      <c r="D52" s="89"/>
      <c r="E52" s="90"/>
      <c r="F52" s="98" t="e">
        <f t="shared" si="9"/>
        <v>#VALUE!</v>
      </c>
      <c r="G52" s="87" t="e">
        <f t="shared" si="6"/>
        <v>#VALUE!</v>
      </c>
      <c r="H52" s="88"/>
      <c r="I52" s="89"/>
      <c r="J52" s="90"/>
      <c r="K52" s="76">
        <v>9</v>
      </c>
      <c r="L52" s="96" t="e">
        <f t="shared" si="5"/>
        <v>#VALUE!</v>
      </c>
      <c r="M52" s="97" t="e">
        <f t="shared" si="5"/>
        <v>#VALUE!</v>
      </c>
      <c r="N52" s="77">
        <f t="shared" si="5"/>
        <v>0</v>
      </c>
      <c r="O52" s="77">
        <f t="shared" si="5"/>
        <v>0</v>
      </c>
      <c r="P52" s="77">
        <f t="shared" si="5"/>
        <v>0</v>
      </c>
    </row>
    <row r="53" spans="1:16" ht="16.5" customHeight="1">
      <c r="A53" s="103" t="e">
        <f t="shared" si="7"/>
        <v>#VALUE!</v>
      </c>
      <c r="B53" s="87" t="e">
        <f t="shared" si="8"/>
        <v>#VALUE!</v>
      </c>
      <c r="C53" s="88"/>
      <c r="D53" s="89"/>
      <c r="E53" s="90"/>
      <c r="F53" s="98" t="e">
        <f t="shared" si="9"/>
        <v>#VALUE!</v>
      </c>
      <c r="G53" s="87" t="e">
        <f t="shared" si="6"/>
        <v>#VALUE!</v>
      </c>
      <c r="H53" s="88"/>
      <c r="I53" s="89"/>
      <c r="J53" s="90"/>
      <c r="K53" s="76">
        <v>10</v>
      </c>
      <c r="L53" s="96" t="e">
        <f t="shared" si="5"/>
        <v>#VALUE!</v>
      </c>
      <c r="M53" s="97" t="e">
        <f t="shared" si="5"/>
        <v>#VALUE!</v>
      </c>
      <c r="N53" s="77">
        <f t="shared" si="5"/>
        <v>0</v>
      </c>
      <c r="O53" s="77">
        <f t="shared" si="5"/>
        <v>0</v>
      </c>
      <c r="P53" s="77">
        <f t="shared" si="5"/>
        <v>0</v>
      </c>
    </row>
    <row r="54" spans="1:16" ht="16.5" customHeight="1">
      <c r="A54" s="103" t="e">
        <f t="shared" si="7"/>
        <v>#VALUE!</v>
      </c>
      <c r="B54" s="87" t="e">
        <f t="shared" si="8"/>
        <v>#VALUE!</v>
      </c>
      <c r="C54" s="88"/>
      <c r="D54" s="89"/>
      <c r="E54" s="90"/>
      <c r="F54" s="98" t="e">
        <f t="shared" si="9"/>
        <v>#VALUE!</v>
      </c>
      <c r="G54" s="87" t="e">
        <f t="shared" si="6"/>
        <v>#VALUE!</v>
      </c>
      <c r="H54" s="88"/>
      <c r="I54" s="89"/>
      <c r="J54" s="90"/>
      <c r="K54" s="76">
        <v>11</v>
      </c>
      <c r="L54" s="96" t="e">
        <f t="shared" si="5"/>
        <v>#VALUE!</v>
      </c>
      <c r="M54" s="97" t="e">
        <f t="shared" si="5"/>
        <v>#VALUE!</v>
      </c>
      <c r="N54" s="77">
        <f t="shared" si="5"/>
        <v>0</v>
      </c>
      <c r="O54" s="77">
        <f t="shared" si="5"/>
        <v>0</v>
      </c>
      <c r="P54" s="77">
        <f t="shared" si="5"/>
        <v>0</v>
      </c>
    </row>
    <row r="55" spans="1:16" ht="16.5" customHeight="1">
      <c r="A55" s="103" t="e">
        <f t="shared" si="7"/>
        <v>#VALUE!</v>
      </c>
      <c r="B55" s="87" t="e">
        <f t="shared" si="8"/>
        <v>#VALUE!</v>
      </c>
      <c r="C55" s="88"/>
      <c r="D55" s="89"/>
      <c r="E55" s="90"/>
      <c r="F55" s="98" t="e">
        <f t="shared" si="9"/>
        <v>#VALUE!</v>
      </c>
      <c r="G55" s="87" t="e">
        <f t="shared" si="6"/>
        <v>#VALUE!</v>
      </c>
      <c r="H55" s="88"/>
      <c r="I55" s="89"/>
      <c r="J55" s="90"/>
      <c r="K55" s="76">
        <v>12</v>
      </c>
      <c r="L55" s="96" t="e">
        <f t="shared" si="5"/>
        <v>#VALUE!</v>
      </c>
      <c r="M55" s="97" t="e">
        <f t="shared" si="5"/>
        <v>#VALUE!</v>
      </c>
      <c r="N55" s="77">
        <f t="shared" si="5"/>
        <v>0</v>
      </c>
      <c r="O55" s="77">
        <f t="shared" si="5"/>
        <v>0</v>
      </c>
      <c r="P55" s="77">
        <f t="shared" si="5"/>
        <v>0</v>
      </c>
    </row>
    <row r="56" spans="1:16" ht="16.5" customHeight="1">
      <c r="A56" s="103" t="e">
        <f t="shared" si="7"/>
        <v>#VALUE!</v>
      </c>
      <c r="B56" s="87" t="e">
        <f t="shared" si="8"/>
        <v>#VALUE!</v>
      </c>
      <c r="C56" s="88"/>
      <c r="D56" s="89"/>
      <c r="E56" s="90"/>
      <c r="F56" s="98" t="e">
        <f t="shared" si="9"/>
        <v>#VALUE!</v>
      </c>
      <c r="G56" s="87" t="e">
        <f t="shared" si="6"/>
        <v>#VALUE!</v>
      </c>
      <c r="H56" s="88"/>
      <c r="I56" s="89"/>
      <c r="J56" s="90"/>
      <c r="K56" s="76">
        <v>13</v>
      </c>
      <c r="L56" s="96" t="e">
        <f t="shared" si="5"/>
        <v>#VALUE!</v>
      </c>
      <c r="M56" s="97" t="e">
        <f t="shared" si="5"/>
        <v>#VALUE!</v>
      </c>
      <c r="N56" s="77">
        <f t="shared" si="5"/>
        <v>0</v>
      </c>
      <c r="O56" s="77">
        <f t="shared" si="5"/>
        <v>0</v>
      </c>
      <c r="P56" s="77">
        <f t="shared" si="5"/>
        <v>0</v>
      </c>
    </row>
    <row r="57" spans="1:16" ht="16.5" customHeight="1">
      <c r="A57" s="103" t="e">
        <f t="shared" si="7"/>
        <v>#VALUE!</v>
      </c>
      <c r="B57" s="87" t="e">
        <f t="shared" si="8"/>
        <v>#VALUE!</v>
      </c>
      <c r="C57" s="88"/>
      <c r="D57" s="89"/>
      <c r="E57" s="90"/>
      <c r="F57" s="98" t="e">
        <f t="shared" si="9"/>
        <v>#VALUE!</v>
      </c>
      <c r="G57" s="87" t="e">
        <f t="shared" si="6"/>
        <v>#VALUE!</v>
      </c>
      <c r="H57" s="88"/>
      <c r="I57" s="89"/>
      <c r="J57" s="90"/>
      <c r="K57" s="76">
        <v>14</v>
      </c>
      <c r="L57" s="96" t="e">
        <f t="shared" si="5"/>
        <v>#VALUE!</v>
      </c>
      <c r="M57" s="97" t="e">
        <f t="shared" si="5"/>
        <v>#VALUE!</v>
      </c>
      <c r="N57" s="77">
        <f t="shared" si="5"/>
        <v>0</v>
      </c>
      <c r="O57" s="77">
        <f t="shared" si="5"/>
        <v>0</v>
      </c>
      <c r="P57" s="77">
        <f t="shared" si="5"/>
        <v>0</v>
      </c>
    </row>
    <row r="58" spans="1:16" ht="16.5" customHeight="1">
      <c r="A58" s="103" t="e">
        <f t="shared" si="7"/>
        <v>#VALUE!</v>
      </c>
      <c r="B58" s="87" t="e">
        <f t="shared" si="8"/>
        <v>#VALUE!</v>
      </c>
      <c r="C58" s="88"/>
      <c r="D58" s="89"/>
      <c r="E58" s="90"/>
      <c r="F58" s="98" t="e">
        <f t="shared" si="9"/>
        <v>#VALUE!</v>
      </c>
      <c r="G58" s="87" t="e">
        <f t="shared" si="6"/>
        <v>#VALUE!</v>
      </c>
      <c r="H58" s="88"/>
      <c r="I58" s="89"/>
      <c r="J58" s="90"/>
      <c r="K58" s="76">
        <v>15</v>
      </c>
      <c r="L58" s="96" t="e">
        <f t="shared" si="5"/>
        <v>#VALUE!</v>
      </c>
      <c r="M58" s="97" t="e">
        <f t="shared" si="5"/>
        <v>#VALUE!</v>
      </c>
      <c r="N58" s="77">
        <f t="shared" si="5"/>
        <v>0</v>
      </c>
      <c r="O58" s="77">
        <f t="shared" si="5"/>
        <v>0</v>
      </c>
      <c r="P58" s="77">
        <f t="shared" si="5"/>
        <v>0</v>
      </c>
    </row>
    <row r="59" spans="1:16" ht="16.5" customHeight="1">
      <c r="A59" s="103" t="e">
        <f t="shared" si="7"/>
        <v>#VALUE!</v>
      </c>
      <c r="B59" s="87" t="e">
        <f t="shared" si="8"/>
        <v>#VALUE!</v>
      </c>
      <c r="C59" s="88"/>
      <c r="D59" s="89"/>
      <c r="E59" s="90"/>
      <c r="F59" s="98" t="e">
        <f t="shared" si="9"/>
        <v>#VALUE!</v>
      </c>
      <c r="G59" s="87" t="e">
        <f t="shared" si="6"/>
        <v>#VALUE!</v>
      </c>
      <c r="H59" s="88"/>
      <c r="I59" s="89"/>
      <c r="J59" s="90"/>
      <c r="K59" s="76">
        <v>16</v>
      </c>
      <c r="L59" s="96" t="e">
        <f t="shared" si="5"/>
        <v>#VALUE!</v>
      </c>
      <c r="M59" s="97" t="e">
        <f t="shared" si="5"/>
        <v>#VALUE!</v>
      </c>
      <c r="N59" s="77">
        <f t="shared" si="5"/>
        <v>0</v>
      </c>
      <c r="O59" s="77">
        <f t="shared" si="5"/>
        <v>0</v>
      </c>
      <c r="P59" s="77">
        <f t="shared" si="5"/>
        <v>0</v>
      </c>
    </row>
    <row r="60" spans="1:16" ht="16.5" customHeight="1">
      <c r="A60" s="103" t="e">
        <f t="shared" si="7"/>
        <v>#VALUE!</v>
      </c>
      <c r="B60" s="87" t="e">
        <f t="shared" si="8"/>
        <v>#VALUE!</v>
      </c>
      <c r="C60" s="88"/>
      <c r="D60" s="89"/>
      <c r="E60" s="90"/>
      <c r="F60" s="98" t="e">
        <f t="shared" si="9"/>
        <v>#VALUE!</v>
      </c>
      <c r="G60" s="87" t="e">
        <f t="shared" si="6"/>
        <v>#VALUE!</v>
      </c>
      <c r="H60" s="88"/>
      <c r="I60" s="89"/>
      <c r="J60" s="90"/>
      <c r="K60" s="76">
        <v>17</v>
      </c>
      <c r="L60" s="96" t="e">
        <f t="shared" si="5"/>
        <v>#VALUE!</v>
      </c>
      <c r="M60" s="97" t="e">
        <f t="shared" si="5"/>
        <v>#VALUE!</v>
      </c>
      <c r="N60" s="77">
        <f t="shared" si="5"/>
        <v>0</v>
      </c>
      <c r="O60" s="77">
        <f t="shared" si="5"/>
        <v>0</v>
      </c>
      <c r="P60" s="77">
        <f t="shared" si="5"/>
        <v>0</v>
      </c>
    </row>
    <row r="61" spans="1:16" ht="16.5" customHeight="1">
      <c r="A61" s="103" t="e">
        <f t="shared" si="7"/>
        <v>#VALUE!</v>
      </c>
      <c r="B61" s="87" t="e">
        <f t="shared" si="8"/>
        <v>#VALUE!</v>
      </c>
      <c r="C61" s="88"/>
      <c r="D61" s="89"/>
      <c r="E61" s="90"/>
      <c r="F61" s="98" t="e">
        <f t="shared" si="9"/>
        <v>#VALUE!</v>
      </c>
      <c r="G61" s="87" t="e">
        <f t="shared" si="6"/>
        <v>#VALUE!</v>
      </c>
      <c r="H61" s="88"/>
      <c r="I61" s="89"/>
      <c r="J61" s="90"/>
      <c r="K61" s="76">
        <v>18</v>
      </c>
      <c r="L61" s="96" t="e">
        <f t="shared" si="5"/>
        <v>#VALUE!</v>
      </c>
      <c r="M61" s="97" t="e">
        <f t="shared" si="5"/>
        <v>#VALUE!</v>
      </c>
      <c r="N61" s="77">
        <f t="shared" si="5"/>
        <v>0</v>
      </c>
      <c r="O61" s="77">
        <f t="shared" si="5"/>
        <v>0</v>
      </c>
      <c r="P61" s="77">
        <f t="shared" si="5"/>
        <v>0</v>
      </c>
    </row>
    <row r="62" spans="1:16" ht="16.5" customHeight="1">
      <c r="A62" s="103" t="e">
        <f t="shared" si="7"/>
        <v>#VALUE!</v>
      </c>
      <c r="B62" s="87" t="e">
        <f t="shared" si="8"/>
        <v>#VALUE!</v>
      </c>
      <c r="C62" s="88"/>
      <c r="D62" s="89"/>
      <c r="E62" s="90"/>
      <c r="F62" s="98" t="e">
        <f t="shared" si="9"/>
        <v>#VALUE!</v>
      </c>
      <c r="G62" s="87" t="e">
        <f t="shared" si="6"/>
        <v>#VALUE!</v>
      </c>
      <c r="H62" s="88"/>
      <c r="I62" s="89"/>
      <c r="J62" s="90"/>
      <c r="K62" s="76">
        <v>19</v>
      </c>
      <c r="L62" s="96" t="e">
        <f t="shared" si="5"/>
        <v>#VALUE!</v>
      </c>
      <c r="M62" s="97" t="e">
        <f t="shared" si="5"/>
        <v>#VALUE!</v>
      </c>
      <c r="N62" s="77">
        <f t="shared" si="5"/>
        <v>0</v>
      </c>
      <c r="O62" s="77">
        <f t="shared" si="5"/>
        <v>0</v>
      </c>
      <c r="P62" s="77">
        <f t="shared" si="5"/>
        <v>0</v>
      </c>
    </row>
    <row r="63" spans="1:16" ht="16.5" customHeight="1">
      <c r="A63" s="103" t="e">
        <f t="shared" si="7"/>
        <v>#VALUE!</v>
      </c>
      <c r="B63" s="87" t="e">
        <f t="shared" si="8"/>
        <v>#VALUE!</v>
      </c>
      <c r="C63" s="88"/>
      <c r="D63" s="89"/>
      <c r="E63" s="90"/>
      <c r="F63" s="98" t="e">
        <f t="shared" si="9"/>
        <v>#VALUE!</v>
      </c>
      <c r="G63" s="87" t="e">
        <f t="shared" si="6"/>
        <v>#VALUE!</v>
      </c>
      <c r="H63" s="88"/>
      <c r="I63" s="89"/>
      <c r="J63" s="90"/>
      <c r="K63" s="76">
        <v>20</v>
      </c>
      <c r="L63" s="96" t="e">
        <f t="shared" si="5"/>
        <v>#VALUE!</v>
      </c>
      <c r="M63" s="97" t="e">
        <f t="shared" si="5"/>
        <v>#VALUE!</v>
      </c>
      <c r="N63" s="77">
        <f t="shared" si="5"/>
        <v>0</v>
      </c>
      <c r="O63" s="77">
        <f t="shared" si="5"/>
        <v>0</v>
      </c>
      <c r="P63" s="77">
        <f t="shared" si="5"/>
        <v>0</v>
      </c>
    </row>
    <row r="64" spans="1:16" ht="16.5" customHeight="1">
      <c r="A64" s="103" t="e">
        <f t="shared" si="7"/>
        <v>#VALUE!</v>
      </c>
      <c r="B64" s="87" t="e">
        <f t="shared" si="8"/>
        <v>#VALUE!</v>
      </c>
      <c r="C64" s="88"/>
      <c r="D64" s="89"/>
      <c r="E64" s="90"/>
      <c r="F64" s="98" t="e">
        <f t="shared" si="9"/>
        <v>#VALUE!</v>
      </c>
      <c r="G64" s="87" t="e">
        <f t="shared" si="6"/>
        <v>#VALUE!</v>
      </c>
      <c r="H64" s="88"/>
      <c r="I64" s="89"/>
      <c r="J64" s="90"/>
      <c r="K64" s="76">
        <v>21</v>
      </c>
      <c r="L64" s="96" t="e">
        <f t="shared" si="5"/>
        <v>#VALUE!</v>
      </c>
      <c r="M64" s="97" t="e">
        <f t="shared" si="5"/>
        <v>#VALUE!</v>
      </c>
      <c r="N64" s="77">
        <f t="shared" si="5"/>
        <v>0</v>
      </c>
      <c r="O64" s="77">
        <f t="shared" si="5"/>
        <v>0</v>
      </c>
      <c r="P64" s="77">
        <f t="shared" si="5"/>
        <v>0</v>
      </c>
    </row>
    <row r="65" spans="1:16" ht="16.5" customHeight="1">
      <c r="A65" s="103" t="e">
        <f t="shared" si="7"/>
        <v>#VALUE!</v>
      </c>
      <c r="B65" s="87" t="e">
        <f t="shared" si="8"/>
        <v>#VALUE!</v>
      </c>
      <c r="C65" s="88"/>
      <c r="D65" s="89"/>
      <c r="E65" s="90"/>
      <c r="F65" s="98" t="e">
        <f t="shared" si="9"/>
        <v>#VALUE!</v>
      </c>
      <c r="G65" s="87" t="e">
        <f t="shared" si="6"/>
        <v>#VALUE!</v>
      </c>
      <c r="H65" s="88"/>
      <c r="I65" s="89"/>
      <c r="J65" s="90"/>
      <c r="K65" s="76">
        <v>22</v>
      </c>
      <c r="L65" s="96" t="e">
        <f t="shared" si="5"/>
        <v>#VALUE!</v>
      </c>
      <c r="M65" s="97" t="e">
        <f t="shared" si="5"/>
        <v>#VALUE!</v>
      </c>
      <c r="N65" s="77">
        <f t="shared" si="5"/>
        <v>0</v>
      </c>
      <c r="O65" s="77">
        <f t="shared" si="5"/>
        <v>0</v>
      </c>
      <c r="P65" s="77">
        <f t="shared" si="5"/>
        <v>0</v>
      </c>
    </row>
    <row r="66" spans="1:16" ht="16.5" customHeight="1">
      <c r="A66" s="103" t="e">
        <f t="shared" si="7"/>
        <v>#VALUE!</v>
      </c>
      <c r="B66" s="87" t="e">
        <f t="shared" si="8"/>
        <v>#VALUE!</v>
      </c>
      <c r="C66" s="88"/>
      <c r="D66" s="89"/>
      <c r="E66" s="90"/>
      <c r="F66" s="98" t="e">
        <f t="shared" si="9"/>
        <v>#VALUE!</v>
      </c>
      <c r="G66" s="87" t="e">
        <f t="shared" si="6"/>
        <v>#VALUE!</v>
      </c>
      <c r="H66" s="88"/>
      <c r="I66" s="89"/>
      <c r="J66" s="90"/>
      <c r="K66" s="76">
        <v>23</v>
      </c>
      <c r="L66" s="96" t="e">
        <f t="shared" si="5"/>
        <v>#VALUE!</v>
      </c>
      <c r="M66" s="97" t="e">
        <f t="shared" si="5"/>
        <v>#VALUE!</v>
      </c>
      <c r="N66" s="77">
        <f t="shared" si="5"/>
        <v>0</v>
      </c>
      <c r="O66" s="77">
        <f t="shared" si="5"/>
        <v>0</v>
      </c>
      <c r="P66" s="77">
        <f t="shared" si="5"/>
        <v>0</v>
      </c>
    </row>
    <row r="67" spans="1:16" ht="16.5" customHeight="1">
      <c r="A67" s="103" t="e">
        <f t="shared" si="7"/>
        <v>#VALUE!</v>
      </c>
      <c r="B67" s="87" t="e">
        <f t="shared" si="8"/>
        <v>#VALUE!</v>
      </c>
      <c r="C67" s="88"/>
      <c r="D67" s="89"/>
      <c r="E67" s="90"/>
      <c r="F67" s="98" t="e">
        <f t="shared" si="9"/>
        <v>#VALUE!</v>
      </c>
      <c r="G67" s="87" t="e">
        <f t="shared" si="6"/>
        <v>#VALUE!</v>
      </c>
      <c r="H67" s="88"/>
      <c r="I67" s="89"/>
      <c r="J67" s="90"/>
      <c r="K67" s="76">
        <v>24</v>
      </c>
      <c r="L67" s="96" t="e">
        <f t="shared" si="5"/>
        <v>#VALUE!</v>
      </c>
      <c r="M67" s="97" t="e">
        <f t="shared" si="5"/>
        <v>#VALUE!</v>
      </c>
      <c r="N67" s="77">
        <f t="shared" si="5"/>
        <v>0</v>
      </c>
      <c r="O67" s="77">
        <f t="shared" si="5"/>
        <v>0</v>
      </c>
      <c r="P67" s="77">
        <f t="shared" si="5"/>
        <v>0</v>
      </c>
    </row>
    <row r="68" spans="1:16" ht="16.5" customHeight="1">
      <c r="A68" s="103" t="e">
        <f t="shared" si="7"/>
        <v>#VALUE!</v>
      </c>
      <c r="B68" s="87" t="e">
        <f t="shared" si="8"/>
        <v>#VALUE!</v>
      </c>
      <c r="C68" s="88"/>
      <c r="D68" s="89"/>
      <c r="E68" s="90"/>
      <c r="F68" s="98" t="e">
        <f t="shared" si="9"/>
        <v>#VALUE!</v>
      </c>
      <c r="G68" s="87" t="e">
        <f t="shared" si="6"/>
        <v>#VALUE!</v>
      </c>
      <c r="H68" s="88"/>
      <c r="I68" s="89"/>
      <c r="J68" s="90"/>
      <c r="K68" s="76">
        <v>25</v>
      </c>
      <c r="L68" s="96" t="e">
        <f t="shared" si="5"/>
        <v>#VALUE!</v>
      </c>
      <c r="M68" s="97" t="e">
        <f t="shared" si="5"/>
        <v>#VALUE!</v>
      </c>
      <c r="N68" s="77">
        <f t="shared" si="5"/>
        <v>0</v>
      </c>
      <c r="O68" s="77">
        <f t="shared" si="5"/>
        <v>0</v>
      </c>
      <c r="P68" s="77">
        <f t="shared" si="5"/>
        <v>0</v>
      </c>
    </row>
    <row r="69" spans="1:16" ht="16.5" customHeight="1">
      <c r="A69" s="103" t="e">
        <f t="shared" si="7"/>
        <v>#VALUE!</v>
      </c>
      <c r="B69" s="87" t="e">
        <f t="shared" si="8"/>
        <v>#VALUE!</v>
      </c>
      <c r="C69" s="88"/>
      <c r="D69" s="89"/>
      <c r="E69" s="90"/>
      <c r="F69" s="98" t="e">
        <f t="shared" si="9"/>
        <v>#VALUE!</v>
      </c>
      <c r="G69" s="87" t="e">
        <f t="shared" si="6"/>
        <v>#VALUE!</v>
      </c>
      <c r="H69" s="88"/>
      <c r="I69" s="89"/>
      <c r="J69" s="90"/>
      <c r="K69" s="76">
        <v>26</v>
      </c>
      <c r="L69" s="96" t="e">
        <f t="shared" si="5"/>
        <v>#VALUE!</v>
      </c>
      <c r="M69" s="97" t="e">
        <f t="shared" si="5"/>
        <v>#VALUE!</v>
      </c>
      <c r="N69" s="77">
        <f t="shared" si="5"/>
        <v>0</v>
      </c>
      <c r="O69" s="77">
        <f t="shared" si="5"/>
        <v>0</v>
      </c>
      <c r="P69" s="77">
        <f t="shared" si="5"/>
        <v>0</v>
      </c>
    </row>
    <row r="70" spans="1:16" ht="16.5" customHeight="1">
      <c r="A70" s="103" t="e">
        <f t="shared" si="7"/>
        <v>#VALUE!</v>
      </c>
      <c r="B70" s="87" t="e">
        <f t="shared" si="8"/>
        <v>#VALUE!</v>
      </c>
      <c r="C70" s="88"/>
      <c r="D70" s="89"/>
      <c r="E70" s="90"/>
      <c r="F70" s="98" t="e">
        <f t="shared" si="9"/>
        <v>#VALUE!</v>
      </c>
      <c r="G70" s="87" t="e">
        <f t="shared" si="6"/>
        <v>#VALUE!</v>
      </c>
      <c r="H70" s="88"/>
      <c r="I70" s="89"/>
      <c r="J70" s="90"/>
      <c r="K70" s="76">
        <v>27</v>
      </c>
      <c r="L70" s="96" t="e">
        <f t="shared" si="5"/>
        <v>#VALUE!</v>
      </c>
      <c r="M70" s="97" t="e">
        <f t="shared" si="5"/>
        <v>#VALUE!</v>
      </c>
      <c r="N70" s="77">
        <f t="shared" si="5"/>
        <v>0</v>
      </c>
      <c r="O70" s="77">
        <f t="shared" si="5"/>
        <v>0</v>
      </c>
      <c r="P70" s="77">
        <f t="shared" si="5"/>
        <v>0</v>
      </c>
    </row>
    <row r="71" spans="1:16" ht="16.5" customHeight="1">
      <c r="A71" s="103" t="e">
        <f t="shared" si="7"/>
        <v>#VALUE!</v>
      </c>
      <c r="B71" s="87" t="e">
        <f t="shared" si="8"/>
        <v>#VALUE!</v>
      </c>
      <c r="C71" s="88"/>
      <c r="D71" s="89"/>
      <c r="E71" s="90"/>
      <c r="F71" s="98" t="e">
        <f t="shared" si="9"/>
        <v>#VALUE!</v>
      </c>
      <c r="G71" s="87" t="e">
        <f t="shared" si="6"/>
        <v>#VALUE!</v>
      </c>
      <c r="H71" s="88"/>
      <c r="I71" s="89"/>
      <c r="J71" s="90"/>
      <c r="K71" s="76">
        <v>28</v>
      </c>
      <c r="L71" s="96" t="e">
        <f t="shared" si="5"/>
        <v>#VALUE!</v>
      </c>
      <c r="M71" s="97" t="e">
        <f t="shared" si="5"/>
        <v>#VALUE!</v>
      </c>
      <c r="N71" s="77">
        <f t="shared" si="5"/>
        <v>0</v>
      </c>
      <c r="O71" s="77">
        <f t="shared" si="5"/>
        <v>0</v>
      </c>
      <c r="P71" s="77">
        <f t="shared" si="5"/>
        <v>0</v>
      </c>
    </row>
    <row r="72" spans="1:16" ht="16.5" customHeight="1">
      <c r="A72" s="103" t="e">
        <f t="shared" si="7"/>
        <v>#VALUE!</v>
      </c>
      <c r="B72" s="87" t="e">
        <f t="shared" si="8"/>
        <v>#VALUE!</v>
      </c>
      <c r="C72" s="88"/>
      <c r="D72" s="89"/>
      <c r="E72" s="90"/>
      <c r="F72" s="98" t="e">
        <f t="shared" si="9"/>
        <v>#VALUE!</v>
      </c>
      <c r="G72" s="87" t="e">
        <f t="shared" si="6"/>
        <v>#VALUE!</v>
      </c>
      <c r="H72" s="88"/>
      <c r="I72" s="89"/>
      <c r="J72" s="90"/>
      <c r="K72" s="76">
        <v>29</v>
      </c>
      <c r="L72" s="96" t="e">
        <f t="shared" si="5"/>
        <v>#VALUE!</v>
      </c>
      <c r="M72" s="97" t="e">
        <f t="shared" si="5"/>
        <v>#VALUE!</v>
      </c>
      <c r="N72" s="77">
        <f t="shared" si="5"/>
        <v>0</v>
      </c>
      <c r="O72" s="77">
        <f t="shared" si="5"/>
        <v>0</v>
      </c>
      <c r="P72" s="77">
        <f t="shared" si="5"/>
        <v>0</v>
      </c>
    </row>
    <row r="73" spans="1:16" ht="16.5" customHeight="1">
      <c r="A73" s="103" t="e">
        <f t="shared" si="7"/>
        <v>#VALUE!</v>
      </c>
      <c r="B73" s="87" t="e">
        <f t="shared" si="8"/>
        <v>#VALUE!</v>
      </c>
      <c r="C73" s="88"/>
      <c r="D73" s="89"/>
      <c r="E73" s="90"/>
      <c r="F73" s="98" t="e">
        <f t="shared" si="9"/>
        <v>#VALUE!</v>
      </c>
      <c r="G73" s="87" t="e">
        <f t="shared" si="6"/>
        <v>#VALUE!</v>
      </c>
      <c r="H73" s="88"/>
      <c r="I73" s="89"/>
      <c r="J73" s="90"/>
      <c r="K73" s="76">
        <v>30</v>
      </c>
      <c r="L73" s="96" t="e">
        <f t="shared" si="5"/>
        <v>#VALUE!</v>
      </c>
      <c r="M73" s="97" t="e">
        <f t="shared" si="5"/>
        <v>#VALUE!</v>
      </c>
      <c r="N73" s="77">
        <f t="shared" si="5"/>
        <v>0</v>
      </c>
      <c r="O73" s="77">
        <f t="shared" si="5"/>
        <v>0</v>
      </c>
      <c r="P73" s="77">
        <f t="shared" si="5"/>
        <v>0</v>
      </c>
    </row>
    <row r="74" spans="1:16" ht="16.5" customHeight="1">
      <c r="A74" s="103" t="e">
        <f t="shared" si="7"/>
        <v>#VALUE!</v>
      </c>
      <c r="B74" s="87" t="e">
        <f t="shared" si="8"/>
        <v>#VALUE!</v>
      </c>
      <c r="C74" s="88"/>
      <c r="D74" s="89"/>
      <c r="E74" s="90"/>
      <c r="F74" s="98" t="e">
        <f t="shared" si="9"/>
        <v>#VALUE!</v>
      </c>
      <c r="G74" s="87" t="e">
        <f t="shared" si="6"/>
        <v>#VALUE!</v>
      </c>
      <c r="H74" s="88"/>
      <c r="I74" s="89"/>
      <c r="J74" s="90"/>
      <c r="K74" s="76">
        <v>31</v>
      </c>
      <c r="L74" s="96" t="e">
        <f t="shared" si="5"/>
        <v>#VALUE!</v>
      </c>
      <c r="M74" s="97" t="e">
        <f t="shared" si="5"/>
        <v>#VALUE!</v>
      </c>
      <c r="N74" s="77">
        <f t="shared" si="5"/>
        <v>0</v>
      </c>
      <c r="O74" s="77">
        <f t="shared" si="5"/>
        <v>0</v>
      </c>
      <c r="P74" s="77">
        <f t="shared" si="5"/>
        <v>0</v>
      </c>
    </row>
    <row r="75" spans="1:16">
      <c r="A75" s="272" t="s">
        <v>72</v>
      </c>
      <c r="B75" s="273"/>
      <c r="C75" s="276" t="s">
        <v>73</v>
      </c>
      <c r="D75" s="276"/>
      <c r="E75" s="276"/>
      <c r="F75" s="272" t="s">
        <v>72</v>
      </c>
      <c r="G75" s="273"/>
      <c r="H75" s="276" t="s">
        <v>73</v>
      </c>
      <c r="I75" s="276"/>
      <c r="J75" s="276"/>
    </row>
    <row r="76" spans="1:16">
      <c r="A76" s="274"/>
      <c r="B76" s="275"/>
      <c r="C76" s="83" t="s">
        <v>74</v>
      </c>
      <c r="D76" s="84" t="s">
        <v>75</v>
      </c>
      <c r="E76" s="85" t="s">
        <v>76</v>
      </c>
      <c r="F76" s="274"/>
      <c r="G76" s="275"/>
      <c r="H76" s="83" t="s">
        <v>74</v>
      </c>
      <c r="I76" s="84" t="s">
        <v>75</v>
      </c>
      <c r="J76" s="85" t="s">
        <v>76</v>
      </c>
    </row>
    <row r="77" spans="1:16" ht="16.5" customHeight="1">
      <c r="A77" s="86" t="e">
        <f>F74+1</f>
        <v>#VALUE!</v>
      </c>
      <c r="B77" s="87" t="e">
        <f>A77</f>
        <v>#VALUE!</v>
      </c>
      <c r="C77" s="88"/>
      <c r="D77" s="89"/>
      <c r="E77" s="90"/>
      <c r="F77" s="98" t="e">
        <f>+A107+1</f>
        <v>#VALUE!</v>
      </c>
      <c r="G77" s="87" t="e">
        <f>F77</f>
        <v>#VALUE!</v>
      </c>
      <c r="H77" s="88"/>
      <c r="I77" s="101"/>
      <c r="J77" s="102"/>
      <c r="K77" s="76">
        <v>1</v>
      </c>
      <c r="L77" s="96" t="e">
        <f t="shared" ref="L77:P107" si="10">A77</f>
        <v>#VALUE!</v>
      </c>
      <c r="M77" s="97" t="e">
        <f t="shared" si="10"/>
        <v>#VALUE!</v>
      </c>
      <c r="N77" s="77">
        <f t="shared" si="10"/>
        <v>0</v>
      </c>
      <c r="O77" s="77">
        <f t="shared" si="10"/>
        <v>0</v>
      </c>
      <c r="P77" s="77">
        <f t="shared" si="10"/>
        <v>0</v>
      </c>
    </row>
    <row r="78" spans="1:16" ht="16.5" customHeight="1">
      <c r="A78" s="103" t="e">
        <f>+A77+1</f>
        <v>#VALUE!</v>
      </c>
      <c r="B78" s="87" t="e">
        <f>A78</f>
        <v>#VALUE!</v>
      </c>
      <c r="C78" s="88"/>
      <c r="D78" s="89"/>
      <c r="E78" s="90"/>
      <c r="F78" s="98" t="e">
        <f>+F77+1</f>
        <v>#VALUE!</v>
      </c>
      <c r="G78" s="87" t="e">
        <f t="shared" ref="G78:G107" si="11">F78</f>
        <v>#VALUE!</v>
      </c>
      <c r="H78" s="88"/>
      <c r="I78" s="89"/>
      <c r="J78" s="90"/>
      <c r="K78" s="76">
        <v>2</v>
      </c>
      <c r="L78" s="96" t="e">
        <f t="shared" si="10"/>
        <v>#VALUE!</v>
      </c>
      <c r="M78" s="97" t="e">
        <f t="shared" si="10"/>
        <v>#VALUE!</v>
      </c>
      <c r="N78" s="77">
        <f t="shared" si="10"/>
        <v>0</v>
      </c>
      <c r="O78" s="77">
        <f t="shared" si="10"/>
        <v>0</v>
      </c>
      <c r="P78" s="77">
        <f t="shared" si="10"/>
        <v>0</v>
      </c>
    </row>
    <row r="79" spans="1:16" ht="16.5" customHeight="1">
      <c r="A79" s="103" t="e">
        <f t="shared" ref="A79:A107" si="12">+A78+1</f>
        <v>#VALUE!</v>
      </c>
      <c r="B79" s="87" t="e">
        <f t="shared" ref="B79:B107" si="13">A79</f>
        <v>#VALUE!</v>
      </c>
      <c r="C79" s="88"/>
      <c r="D79" s="89"/>
      <c r="E79" s="90"/>
      <c r="F79" s="98" t="e">
        <f t="shared" ref="F79:F107" si="14">+F78+1</f>
        <v>#VALUE!</v>
      </c>
      <c r="G79" s="87" t="e">
        <f t="shared" si="11"/>
        <v>#VALUE!</v>
      </c>
      <c r="H79" s="88"/>
      <c r="I79" s="89"/>
      <c r="J79" s="90"/>
      <c r="K79" s="76">
        <v>3</v>
      </c>
      <c r="L79" s="96" t="e">
        <f t="shared" si="10"/>
        <v>#VALUE!</v>
      </c>
      <c r="M79" s="97" t="e">
        <f t="shared" si="10"/>
        <v>#VALUE!</v>
      </c>
      <c r="N79" s="77">
        <f t="shared" si="10"/>
        <v>0</v>
      </c>
      <c r="O79" s="77">
        <f t="shared" si="10"/>
        <v>0</v>
      </c>
      <c r="P79" s="77">
        <f t="shared" si="10"/>
        <v>0</v>
      </c>
    </row>
    <row r="80" spans="1:16" ht="16.5" customHeight="1">
      <c r="A80" s="103" t="e">
        <f t="shared" si="12"/>
        <v>#VALUE!</v>
      </c>
      <c r="B80" s="87" t="e">
        <f t="shared" si="13"/>
        <v>#VALUE!</v>
      </c>
      <c r="C80" s="88"/>
      <c r="D80" s="89"/>
      <c r="E80" s="90"/>
      <c r="F80" s="98" t="e">
        <f t="shared" si="14"/>
        <v>#VALUE!</v>
      </c>
      <c r="G80" s="87" t="e">
        <f t="shared" si="11"/>
        <v>#VALUE!</v>
      </c>
      <c r="H80" s="88"/>
      <c r="I80" s="89"/>
      <c r="J80" s="90"/>
      <c r="K80" s="76">
        <v>4</v>
      </c>
      <c r="L80" s="96" t="e">
        <f t="shared" si="10"/>
        <v>#VALUE!</v>
      </c>
      <c r="M80" s="97" t="e">
        <f t="shared" si="10"/>
        <v>#VALUE!</v>
      </c>
      <c r="N80" s="77">
        <f t="shared" si="10"/>
        <v>0</v>
      </c>
      <c r="O80" s="77">
        <f t="shared" si="10"/>
        <v>0</v>
      </c>
      <c r="P80" s="77">
        <f t="shared" si="10"/>
        <v>0</v>
      </c>
    </row>
    <row r="81" spans="1:16" ht="16.5" customHeight="1">
      <c r="A81" s="103" t="e">
        <f t="shared" si="12"/>
        <v>#VALUE!</v>
      </c>
      <c r="B81" s="87" t="e">
        <f t="shared" si="13"/>
        <v>#VALUE!</v>
      </c>
      <c r="C81" s="88"/>
      <c r="D81" s="89"/>
      <c r="E81" s="90"/>
      <c r="F81" s="98" t="e">
        <f t="shared" si="14"/>
        <v>#VALUE!</v>
      </c>
      <c r="G81" s="87" t="e">
        <f t="shared" si="11"/>
        <v>#VALUE!</v>
      </c>
      <c r="H81" s="88"/>
      <c r="I81" s="89"/>
      <c r="J81" s="90"/>
      <c r="K81" s="76">
        <v>5</v>
      </c>
      <c r="L81" s="96" t="e">
        <f t="shared" si="10"/>
        <v>#VALUE!</v>
      </c>
      <c r="M81" s="97" t="e">
        <f t="shared" si="10"/>
        <v>#VALUE!</v>
      </c>
      <c r="N81" s="77">
        <f t="shared" si="10"/>
        <v>0</v>
      </c>
      <c r="O81" s="77">
        <f t="shared" si="10"/>
        <v>0</v>
      </c>
      <c r="P81" s="77">
        <f t="shared" si="10"/>
        <v>0</v>
      </c>
    </row>
    <row r="82" spans="1:16" ht="16.5" customHeight="1">
      <c r="A82" s="103" t="e">
        <f t="shared" si="12"/>
        <v>#VALUE!</v>
      </c>
      <c r="B82" s="87" t="e">
        <f t="shared" si="13"/>
        <v>#VALUE!</v>
      </c>
      <c r="C82" s="88"/>
      <c r="D82" s="89"/>
      <c r="E82" s="90"/>
      <c r="F82" s="98" t="e">
        <f t="shared" si="14"/>
        <v>#VALUE!</v>
      </c>
      <c r="G82" s="87" t="e">
        <f t="shared" si="11"/>
        <v>#VALUE!</v>
      </c>
      <c r="H82" s="88"/>
      <c r="I82" s="89"/>
      <c r="J82" s="90"/>
      <c r="K82" s="76">
        <v>6</v>
      </c>
      <c r="L82" s="96" t="e">
        <f t="shared" si="10"/>
        <v>#VALUE!</v>
      </c>
      <c r="M82" s="97" t="e">
        <f t="shared" si="10"/>
        <v>#VALUE!</v>
      </c>
      <c r="N82" s="77">
        <f t="shared" si="10"/>
        <v>0</v>
      </c>
      <c r="O82" s="77">
        <f t="shared" si="10"/>
        <v>0</v>
      </c>
      <c r="P82" s="77">
        <f t="shared" si="10"/>
        <v>0</v>
      </c>
    </row>
    <row r="83" spans="1:16" ht="16.5" customHeight="1">
      <c r="A83" s="103" t="e">
        <f t="shared" si="12"/>
        <v>#VALUE!</v>
      </c>
      <c r="B83" s="87" t="e">
        <f t="shared" si="13"/>
        <v>#VALUE!</v>
      </c>
      <c r="C83" s="88"/>
      <c r="D83" s="89"/>
      <c r="E83" s="90"/>
      <c r="F83" s="98" t="e">
        <f t="shared" si="14"/>
        <v>#VALUE!</v>
      </c>
      <c r="G83" s="87" t="e">
        <f t="shared" si="11"/>
        <v>#VALUE!</v>
      </c>
      <c r="H83" s="88"/>
      <c r="I83" s="89"/>
      <c r="J83" s="90"/>
      <c r="K83" s="76">
        <v>7</v>
      </c>
      <c r="L83" s="96" t="e">
        <f t="shared" si="10"/>
        <v>#VALUE!</v>
      </c>
      <c r="M83" s="97" t="e">
        <f t="shared" si="10"/>
        <v>#VALUE!</v>
      </c>
      <c r="N83" s="77">
        <f t="shared" si="10"/>
        <v>0</v>
      </c>
      <c r="O83" s="77">
        <f t="shared" si="10"/>
        <v>0</v>
      </c>
      <c r="P83" s="77">
        <f t="shared" si="10"/>
        <v>0</v>
      </c>
    </row>
    <row r="84" spans="1:16" ht="16.5" customHeight="1">
      <c r="A84" s="103" t="e">
        <f t="shared" si="12"/>
        <v>#VALUE!</v>
      </c>
      <c r="B84" s="87" t="e">
        <f t="shared" si="13"/>
        <v>#VALUE!</v>
      </c>
      <c r="C84" s="88"/>
      <c r="D84" s="89"/>
      <c r="E84" s="90"/>
      <c r="F84" s="98" t="e">
        <f t="shared" si="14"/>
        <v>#VALUE!</v>
      </c>
      <c r="G84" s="87" t="e">
        <f t="shared" si="11"/>
        <v>#VALUE!</v>
      </c>
      <c r="H84" s="88"/>
      <c r="I84" s="89"/>
      <c r="J84" s="90"/>
      <c r="K84" s="76">
        <v>8</v>
      </c>
      <c r="L84" s="96" t="e">
        <f t="shared" si="10"/>
        <v>#VALUE!</v>
      </c>
      <c r="M84" s="97" t="e">
        <f t="shared" si="10"/>
        <v>#VALUE!</v>
      </c>
      <c r="N84" s="77">
        <f t="shared" si="10"/>
        <v>0</v>
      </c>
      <c r="O84" s="77">
        <f t="shared" si="10"/>
        <v>0</v>
      </c>
      <c r="P84" s="77">
        <f t="shared" si="10"/>
        <v>0</v>
      </c>
    </row>
    <row r="85" spans="1:16" ht="16.5" customHeight="1">
      <c r="A85" s="103" t="e">
        <f t="shared" si="12"/>
        <v>#VALUE!</v>
      </c>
      <c r="B85" s="87" t="e">
        <f t="shared" si="13"/>
        <v>#VALUE!</v>
      </c>
      <c r="C85" s="88"/>
      <c r="D85" s="89"/>
      <c r="E85" s="90"/>
      <c r="F85" s="98" t="e">
        <f t="shared" si="14"/>
        <v>#VALUE!</v>
      </c>
      <c r="G85" s="87" t="e">
        <f t="shared" si="11"/>
        <v>#VALUE!</v>
      </c>
      <c r="H85" s="88"/>
      <c r="I85" s="89"/>
      <c r="J85" s="90"/>
      <c r="K85" s="76">
        <v>9</v>
      </c>
      <c r="L85" s="96" t="e">
        <f t="shared" si="10"/>
        <v>#VALUE!</v>
      </c>
      <c r="M85" s="97" t="e">
        <f t="shared" si="10"/>
        <v>#VALUE!</v>
      </c>
      <c r="N85" s="77">
        <f t="shared" si="10"/>
        <v>0</v>
      </c>
      <c r="O85" s="77">
        <f t="shared" si="10"/>
        <v>0</v>
      </c>
      <c r="P85" s="77">
        <f t="shared" si="10"/>
        <v>0</v>
      </c>
    </row>
    <row r="86" spans="1:16" ht="16.5" customHeight="1">
      <c r="A86" s="103" t="e">
        <f t="shared" si="12"/>
        <v>#VALUE!</v>
      </c>
      <c r="B86" s="87" t="e">
        <f t="shared" si="13"/>
        <v>#VALUE!</v>
      </c>
      <c r="C86" s="88"/>
      <c r="D86" s="89"/>
      <c r="E86" s="90"/>
      <c r="F86" s="98" t="e">
        <f t="shared" si="14"/>
        <v>#VALUE!</v>
      </c>
      <c r="G86" s="87" t="e">
        <f t="shared" si="11"/>
        <v>#VALUE!</v>
      </c>
      <c r="H86" s="88"/>
      <c r="I86" s="89"/>
      <c r="J86" s="90"/>
      <c r="K86" s="76">
        <v>10</v>
      </c>
      <c r="L86" s="96" t="e">
        <f t="shared" si="10"/>
        <v>#VALUE!</v>
      </c>
      <c r="M86" s="97" t="e">
        <f t="shared" si="10"/>
        <v>#VALUE!</v>
      </c>
      <c r="N86" s="77">
        <f t="shared" si="10"/>
        <v>0</v>
      </c>
      <c r="O86" s="77">
        <f t="shared" si="10"/>
        <v>0</v>
      </c>
      <c r="P86" s="77">
        <f t="shared" si="10"/>
        <v>0</v>
      </c>
    </row>
    <row r="87" spans="1:16" ht="16.5" customHeight="1">
      <c r="A87" s="103" t="e">
        <f t="shared" si="12"/>
        <v>#VALUE!</v>
      </c>
      <c r="B87" s="87" t="e">
        <f t="shared" si="13"/>
        <v>#VALUE!</v>
      </c>
      <c r="C87" s="88"/>
      <c r="D87" s="89"/>
      <c r="E87" s="90"/>
      <c r="F87" s="98" t="e">
        <f t="shared" si="14"/>
        <v>#VALUE!</v>
      </c>
      <c r="G87" s="87" t="e">
        <f t="shared" si="11"/>
        <v>#VALUE!</v>
      </c>
      <c r="H87" s="88"/>
      <c r="I87" s="89"/>
      <c r="J87" s="90"/>
      <c r="K87" s="76">
        <v>11</v>
      </c>
      <c r="L87" s="96" t="e">
        <f t="shared" si="10"/>
        <v>#VALUE!</v>
      </c>
      <c r="M87" s="97" t="e">
        <f t="shared" si="10"/>
        <v>#VALUE!</v>
      </c>
      <c r="N87" s="77">
        <f t="shared" si="10"/>
        <v>0</v>
      </c>
      <c r="O87" s="77">
        <f t="shared" si="10"/>
        <v>0</v>
      </c>
      <c r="P87" s="77">
        <f t="shared" si="10"/>
        <v>0</v>
      </c>
    </row>
    <row r="88" spans="1:16" ht="16.5" customHeight="1">
      <c r="A88" s="103" t="e">
        <f t="shared" si="12"/>
        <v>#VALUE!</v>
      </c>
      <c r="B88" s="87" t="e">
        <f t="shared" si="13"/>
        <v>#VALUE!</v>
      </c>
      <c r="C88" s="88"/>
      <c r="D88" s="89"/>
      <c r="E88" s="90"/>
      <c r="F88" s="98" t="e">
        <f t="shared" si="14"/>
        <v>#VALUE!</v>
      </c>
      <c r="G88" s="87" t="e">
        <f t="shared" si="11"/>
        <v>#VALUE!</v>
      </c>
      <c r="H88" s="88"/>
      <c r="I88" s="89"/>
      <c r="J88" s="90"/>
      <c r="K88" s="76">
        <v>12</v>
      </c>
      <c r="L88" s="96" t="e">
        <f t="shared" si="10"/>
        <v>#VALUE!</v>
      </c>
      <c r="M88" s="97" t="e">
        <f t="shared" si="10"/>
        <v>#VALUE!</v>
      </c>
      <c r="N88" s="77">
        <f t="shared" si="10"/>
        <v>0</v>
      </c>
      <c r="O88" s="77">
        <f t="shared" si="10"/>
        <v>0</v>
      </c>
      <c r="P88" s="77">
        <f t="shared" si="10"/>
        <v>0</v>
      </c>
    </row>
    <row r="89" spans="1:16" ht="16.5" customHeight="1">
      <c r="A89" s="103" t="e">
        <f t="shared" si="12"/>
        <v>#VALUE!</v>
      </c>
      <c r="B89" s="87" t="e">
        <f t="shared" si="13"/>
        <v>#VALUE!</v>
      </c>
      <c r="C89" s="88"/>
      <c r="D89" s="89"/>
      <c r="E89" s="90"/>
      <c r="F89" s="98" t="e">
        <f t="shared" si="14"/>
        <v>#VALUE!</v>
      </c>
      <c r="G89" s="87" t="e">
        <f t="shared" si="11"/>
        <v>#VALUE!</v>
      </c>
      <c r="H89" s="88"/>
      <c r="I89" s="89"/>
      <c r="J89" s="90"/>
      <c r="K89" s="76">
        <v>13</v>
      </c>
      <c r="L89" s="96" t="e">
        <f t="shared" si="10"/>
        <v>#VALUE!</v>
      </c>
      <c r="M89" s="97" t="e">
        <f t="shared" si="10"/>
        <v>#VALUE!</v>
      </c>
      <c r="N89" s="77">
        <f t="shared" si="10"/>
        <v>0</v>
      </c>
      <c r="O89" s="77">
        <f t="shared" si="10"/>
        <v>0</v>
      </c>
      <c r="P89" s="77">
        <f t="shared" si="10"/>
        <v>0</v>
      </c>
    </row>
    <row r="90" spans="1:16" ht="16.5" customHeight="1">
      <c r="A90" s="103" t="e">
        <f t="shared" si="12"/>
        <v>#VALUE!</v>
      </c>
      <c r="B90" s="87" t="e">
        <f t="shared" si="13"/>
        <v>#VALUE!</v>
      </c>
      <c r="C90" s="88"/>
      <c r="D90" s="89"/>
      <c r="E90" s="90"/>
      <c r="F90" s="98" t="e">
        <f t="shared" si="14"/>
        <v>#VALUE!</v>
      </c>
      <c r="G90" s="87" t="e">
        <f t="shared" si="11"/>
        <v>#VALUE!</v>
      </c>
      <c r="H90" s="88"/>
      <c r="I90" s="89"/>
      <c r="J90" s="90"/>
      <c r="K90" s="76">
        <v>14</v>
      </c>
      <c r="L90" s="96" t="e">
        <f t="shared" si="10"/>
        <v>#VALUE!</v>
      </c>
      <c r="M90" s="97" t="e">
        <f t="shared" si="10"/>
        <v>#VALUE!</v>
      </c>
      <c r="N90" s="77">
        <f t="shared" si="10"/>
        <v>0</v>
      </c>
      <c r="O90" s="77">
        <f t="shared" si="10"/>
        <v>0</v>
      </c>
      <c r="P90" s="77">
        <f t="shared" si="10"/>
        <v>0</v>
      </c>
    </row>
    <row r="91" spans="1:16" ht="16.5" customHeight="1">
      <c r="A91" s="103" t="e">
        <f t="shared" si="12"/>
        <v>#VALUE!</v>
      </c>
      <c r="B91" s="87" t="e">
        <f t="shared" si="13"/>
        <v>#VALUE!</v>
      </c>
      <c r="C91" s="88"/>
      <c r="D91" s="89"/>
      <c r="E91" s="90"/>
      <c r="F91" s="98" t="e">
        <f t="shared" si="14"/>
        <v>#VALUE!</v>
      </c>
      <c r="G91" s="87" t="e">
        <f t="shared" si="11"/>
        <v>#VALUE!</v>
      </c>
      <c r="H91" s="88"/>
      <c r="I91" s="89"/>
      <c r="J91" s="90"/>
      <c r="K91" s="76">
        <v>15</v>
      </c>
      <c r="L91" s="96" t="e">
        <f t="shared" si="10"/>
        <v>#VALUE!</v>
      </c>
      <c r="M91" s="97" t="e">
        <f t="shared" si="10"/>
        <v>#VALUE!</v>
      </c>
      <c r="N91" s="77">
        <f t="shared" si="10"/>
        <v>0</v>
      </c>
      <c r="O91" s="77">
        <f t="shared" si="10"/>
        <v>0</v>
      </c>
      <c r="P91" s="77">
        <f t="shared" si="10"/>
        <v>0</v>
      </c>
    </row>
    <row r="92" spans="1:16" ht="16.5" customHeight="1">
      <c r="A92" s="103" t="e">
        <f t="shared" si="12"/>
        <v>#VALUE!</v>
      </c>
      <c r="B92" s="87" t="e">
        <f t="shared" si="13"/>
        <v>#VALUE!</v>
      </c>
      <c r="C92" s="88"/>
      <c r="D92" s="89"/>
      <c r="E92" s="90"/>
      <c r="F92" s="98" t="e">
        <f t="shared" si="14"/>
        <v>#VALUE!</v>
      </c>
      <c r="G92" s="87" t="e">
        <f t="shared" si="11"/>
        <v>#VALUE!</v>
      </c>
      <c r="H92" s="88"/>
      <c r="I92" s="89"/>
      <c r="J92" s="90"/>
      <c r="K92" s="76">
        <v>16</v>
      </c>
      <c r="L92" s="96" t="e">
        <f t="shared" si="10"/>
        <v>#VALUE!</v>
      </c>
      <c r="M92" s="97" t="e">
        <f t="shared" si="10"/>
        <v>#VALUE!</v>
      </c>
      <c r="N92" s="77">
        <f t="shared" si="10"/>
        <v>0</v>
      </c>
      <c r="O92" s="77">
        <f t="shared" si="10"/>
        <v>0</v>
      </c>
      <c r="P92" s="77">
        <f t="shared" si="10"/>
        <v>0</v>
      </c>
    </row>
    <row r="93" spans="1:16" ht="16.5" customHeight="1">
      <c r="A93" s="103" t="e">
        <f t="shared" si="12"/>
        <v>#VALUE!</v>
      </c>
      <c r="B93" s="87" t="e">
        <f t="shared" si="13"/>
        <v>#VALUE!</v>
      </c>
      <c r="C93" s="88"/>
      <c r="D93" s="89"/>
      <c r="E93" s="90"/>
      <c r="F93" s="98" t="e">
        <f t="shared" si="14"/>
        <v>#VALUE!</v>
      </c>
      <c r="G93" s="87" t="e">
        <f t="shared" si="11"/>
        <v>#VALUE!</v>
      </c>
      <c r="H93" s="88"/>
      <c r="I93" s="89"/>
      <c r="J93" s="90"/>
      <c r="K93" s="76">
        <v>17</v>
      </c>
      <c r="L93" s="96" t="e">
        <f t="shared" si="10"/>
        <v>#VALUE!</v>
      </c>
      <c r="M93" s="97" t="e">
        <f t="shared" si="10"/>
        <v>#VALUE!</v>
      </c>
      <c r="N93" s="77">
        <f t="shared" si="10"/>
        <v>0</v>
      </c>
      <c r="O93" s="77">
        <f t="shared" si="10"/>
        <v>0</v>
      </c>
      <c r="P93" s="77">
        <f t="shared" si="10"/>
        <v>0</v>
      </c>
    </row>
    <row r="94" spans="1:16" ht="16.5" customHeight="1">
      <c r="A94" s="103" t="e">
        <f t="shared" si="12"/>
        <v>#VALUE!</v>
      </c>
      <c r="B94" s="87" t="e">
        <f t="shared" si="13"/>
        <v>#VALUE!</v>
      </c>
      <c r="C94" s="88"/>
      <c r="D94" s="89"/>
      <c r="E94" s="90"/>
      <c r="F94" s="98" t="e">
        <f t="shared" si="14"/>
        <v>#VALUE!</v>
      </c>
      <c r="G94" s="87" t="e">
        <f t="shared" si="11"/>
        <v>#VALUE!</v>
      </c>
      <c r="H94" s="88"/>
      <c r="I94" s="89"/>
      <c r="J94" s="90"/>
      <c r="K94" s="76">
        <v>18</v>
      </c>
      <c r="L94" s="96" t="e">
        <f t="shared" si="10"/>
        <v>#VALUE!</v>
      </c>
      <c r="M94" s="97" t="e">
        <f t="shared" si="10"/>
        <v>#VALUE!</v>
      </c>
      <c r="N94" s="77">
        <f t="shared" si="10"/>
        <v>0</v>
      </c>
      <c r="O94" s="77">
        <f t="shared" si="10"/>
        <v>0</v>
      </c>
      <c r="P94" s="77">
        <f t="shared" si="10"/>
        <v>0</v>
      </c>
    </row>
    <row r="95" spans="1:16" ht="16.5" customHeight="1">
      <c r="A95" s="103" t="e">
        <f t="shared" si="12"/>
        <v>#VALUE!</v>
      </c>
      <c r="B95" s="87" t="e">
        <f t="shared" si="13"/>
        <v>#VALUE!</v>
      </c>
      <c r="C95" s="88"/>
      <c r="D95" s="89"/>
      <c r="E95" s="90"/>
      <c r="F95" s="98" t="e">
        <f t="shared" si="14"/>
        <v>#VALUE!</v>
      </c>
      <c r="G95" s="87" t="e">
        <f t="shared" si="11"/>
        <v>#VALUE!</v>
      </c>
      <c r="H95" s="88"/>
      <c r="I95" s="89"/>
      <c r="J95" s="90"/>
      <c r="K95" s="76">
        <v>19</v>
      </c>
      <c r="L95" s="96" t="e">
        <f t="shared" si="10"/>
        <v>#VALUE!</v>
      </c>
      <c r="M95" s="97" t="e">
        <f t="shared" si="10"/>
        <v>#VALUE!</v>
      </c>
      <c r="N95" s="77">
        <f t="shared" si="10"/>
        <v>0</v>
      </c>
      <c r="O95" s="77">
        <f t="shared" si="10"/>
        <v>0</v>
      </c>
      <c r="P95" s="77">
        <f t="shared" si="10"/>
        <v>0</v>
      </c>
    </row>
    <row r="96" spans="1:16" ht="16.5" customHeight="1">
      <c r="A96" s="103" t="e">
        <f t="shared" si="12"/>
        <v>#VALUE!</v>
      </c>
      <c r="B96" s="87" t="e">
        <f t="shared" si="13"/>
        <v>#VALUE!</v>
      </c>
      <c r="C96" s="88"/>
      <c r="D96" s="89"/>
      <c r="E96" s="90"/>
      <c r="F96" s="98" t="e">
        <f t="shared" si="14"/>
        <v>#VALUE!</v>
      </c>
      <c r="G96" s="87" t="e">
        <f t="shared" si="11"/>
        <v>#VALUE!</v>
      </c>
      <c r="H96" s="88"/>
      <c r="I96" s="89"/>
      <c r="J96" s="90"/>
      <c r="K96" s="76">
        <v>20</v>
      </c>
      <c r="L96" s="96" t="e">
        <f t="shared" si="10"/>
        <v>#VALUE!</v>
      </c>
      <c r="M96" s="97" t="e">
        <f t="shared" si="10"/>
        <v>#VALUE!</v>
      </c>
      <c r="N96" s="77">
        <f t="shared" si="10"/>
        <v>0</v>
      </c>
      <c r="O96" s="77">
        <f t="shared" si="10"/>
        <v>0</v>
      </c>
      <c r="P96" s="77">
        <f t="shared" si="10"/>
        <v>0</v>
      </c>
    </row>
    <row r="97" spans="1:16" ht="16.5" customHeight="1">
      <c r="A97" s="103" t="e">
        <f t="shared" si="12"/>
        <v>#VALUE!</v>
      </c>
      <c r="B97" s="87" t="e">
        <f t="shared" si="13"/>
        <v>#VALUE!</v>
      </c>
      <c r="C97" s="88"/>
      <c r="D97" s="89"/>
      <c r="E97" s="90"/>
      <c r="F97" s="98" t="e">
        <f t="shared" si="14"/>
        <v>#VALUE!</v>
      </c>
      <c r="G97" s="87" t="e">
        <f t="shared" si="11"/>
        <v>#VALUE!</v>
      </c>
      <c r="H97" s="88"/>
      <c r="I97" s="89"/>
      <c r="J97" s="90"/>
      <c r="K97" s="76">
        <v>21</v>
      </c>
      <c r="L97" s="96" t="e">
        <f t="shared" si="10"/>
        <v>#VALUE!</v>
      </c>
      <c r="M97" s="97" t="e">
        <f t="shared" si="10"/>
        <v>#VALUE!</v>
      </c>
      <c r="N97" s="77">
        <f t="shared" si="10"/>
        <v>0</v>
      </c>
      <c r="O97" s="77">
        <f t="shared" si="10"/>
        <v>0</v>
      </c>
      <c r="P97" s="77">
        <f t="shared" si="10"/>
        <v>0</v>
      </c>
    </row>
    <row r="98" spans="1:16" ht="16.5" customHeight="1">
      <c r="A98" s="103" t="e">
        <f t="shared" si="12"/>
        <v>#VALUE!</v>
      </c>
      <c r="B98" s="87" t="e">
        <f t="shared" si="13"/>
        <v>#VALUE!</v>
      </c>
      <c r="C98" s="88"/>
      <c r="D98" s="89"/>
      <c r="E98" s="90"/>
      <c r="F98" s="98" t="e">
        <f t="shared" si="14"/>
        <v>#VALUE!</v>
      </c>
      <c r="G98" s="87" t="e">
        <f t="shared" si="11"/>
        <v>#VALUE!</v>
      </c>
      <c r="H98" s="88"/>
      <c r="I98" s="89"/>
      <c r="J98" s="90"/>
      <c r="K98" s="76">
        <v>22</v>
      </c>
      <c r="L98" s="96" t="e">
        <f t="shared" si="10"/>
        <v>#VALUE!</v>
      </c>
      <c r="M98" s="97" t="e">
        <f t="shared" si="10"/>
        <v>#VALUE!</v>
      </c>
      <c r="N98" s="77">
        <f t="shared" si="10"/>
        <v>0</v>
      </c>
      <c r="O98" s="77">
        <f t="shared" si="10"/>
        <v>0</v>
      </c>
      <c r="P98" s="77">
        <f t="shared" si="10"/>
        <v>0</v>
      </c>
    </row>
    <row r="99" spans="1:16" ht="16.5" customHeight="1">
      <c r="A99" s="103" t="e">
        <f t="shared" si="12"/>
        <v>#VALUE!</v>
      </c>
      <c r="B99" s="87" t="e">
        <f t="shared" si="13"/>
        <v>#VALUE!</v>
      </c>
      <c r="C99" s="88"/>
      <c r="D99" s="89"/>
      <c r="E99" s="90"/>
      <c r="F99" s="98" t="e">
        <f t="shared" si="14"/>
        <v>#VALUE!</v>
      </c>
      <c r="G99" s="87" t="e">
        <f t="shared" si="11"/>
        <v>#VALUE!</v>
      </c>
      <c r="H99" s="88"/>
      <c r="I99" s="89"/>
      <c r="J99" s="90"/>
      <c r="K99" s="76">
        <v>23</v>
      </c>
      <c r="L99" s="96" t="e">
        <f t="shared" si="10"/>
        <v>#VALUE!</v>
      </c>
      <c r="M99" s="97" t="e">
        <f t="shared" si="10"/>
        <v>#VALUE!</v>
      </c>
      <c r="N99" s="77">
        <f t="shared" si="10"/>
        <v>0</v>
      </c>
      <c r="O99" s="77">
        <f t="shared" si="10"/>
        <v>0</v>
      </c>
      <c r="P99" s="77">
        <f t="shared" si="10"/>
        <v>0</v>
      </c>
    </row>
    <row r="100" spans="1:16" ht="16.5" customHeight="1">
      <c r="A100" s="103" t="e">
        <f t="shared" si="12"/>
        <v>#VALUE!</v>
      </c>
      <c r="B100" s="87" t="e">
        <f t="shared" si="13"/>
        <v>#VALUE!</v>
      </c>
      <c r="C100" s="88"/>
      <c r="D100" s="89"/>
      <c r="E100" s="90"/>
      <c r="F100" s="98" t="e">
        <f t="shared" si="14"/>
        <v>#VALUE!</v>
      </c>
      <c r="G100" s="87" t="e">
        <f t="shared" si="11"/>
        <v>#VALUE!</v>
      </c>
      <c r="H100" s="88"/>
      <c r="I100" s="89"/>
      <c r="J100" s="90"/>
      <c r="K100" s="76">
        <v>24</v>
      </c>
      <c r="L100" s="96" t="e">
        <f t="shared" si="10"/>
        <v>#VALUE!</v>
      </c>
      <c r="M100" s="97" t="e">
        <f t="shared" si="10"/>
        <v>#VALUE!</v>
      </c>
      <c r="N100" s="77">
        <f t="shared" si="10"/>
        <v>0</v>
      </c>
      <c r="O100" s="77">
        <f t="shared" si="10"/>
        <v>0</v>
      </c>
      <c r="P100" s="77">
        <f t="shared" si="10"/>
        <v>0</v>
      </c>
    </row>
    <row r="101" spans="1:16" ht="16.5" customHeight="1">
      <c r="A101" s="103" t="e">
        <f t="shared" si="12"/>
        <v>#VALUE!</v>
      </c>
      <c r="B101" s="87" t="e">
        <f t="shared" si="13"/>
        <v>#VALUE!</v>
      </c>
      <c r="C101" s="88"/>
      <c r="D101" s="89"/>
      <c r="E101" s="90"/>
      <c r="F101" s="98" t="e">
        <f t="shared" si="14"/>
        <v>#VALUE!</v>
      </c>
      <c r="G101" s="87" t="e">
        <f t="shared" si="11"/>
        <v>#VALUE!</v>
      </c>
      <c r="H101" s="88"/>
      <c r="I101" s="89"/>
      <c r="J101" s="90"/>
      <c r="K101" s="76">
        <v>25</v>
      </c>
      <c r="L101" s="96" t="e">
        <f t="shared" si="10"/>
        <v>#VALUE!</v>
      </c>
      <c r="M101" s="97" t="e">
        <f t="shared" si="10"/>
        <v>#VALUE!</v>
      </c>
      <c r="N101" s="77">
        <f t="shared" si="10"/>
        <v>0</v>
      </c>
      <c r="O101" s="77">
        <f t="shared" si="10"/>
        <v>0</v>
      </c>
      <c r="P101" s="77">
        <f t="shared" si="10"/>
        <v>0</v>
      </c>
    </row>
    <row r="102" spans="1:16" ht="16.5" customHeight="1">
      <c r="A102" s="103" t="e">
        <f t="shared" si="12"/>
        <v>#VALUE!</v>
      </c>
      <c r="B102" s="87" t="e">
        <f t="shared" si="13"/>
        <v>#VALUE!</v>
      </c>
      <c r="C102" s="88"/>
      <c r="D102" s="89"/>
      <c r="E102" s="90"/>
      <c r="F102" s="98" t="e">
        <f t="shared" si="14"/>
        <v>#VALUE!</v>
      </c>
      <c r="G102" s="87" t="e">
        <f t="shared" si="11"/>
        <v>#VALUE!</v>
      </c>
      <c r="H102" s="88"/>
      <c r="I102" s="89"/>
      <c r="J102" s="90"/>
      <c r="K102" s="76">
        <v>26</v>
      </c>
      <c r="L102" s="96" t="e">
        <f t="shared" si="10"/>
        <v>#VALUE!</v>
      </c>
      <c r="M102" s="97" t="e">
        <f t="shared" si="10"/>
        <v>#VALUE!</v>
      </c>
      <c r="N102" s="77">
        <f t="shared" si="10"/>
        <v>0</v>
      </c>
      <c r="O102" s="77">
        <f t="shared" si="10"/>
        <v>0</v>
      </c>
      <c r="P102" s="77">
        <f t="shared" si="10"/>
        <v>0</v>
      </c>
    </row>
    <row r="103" spans="1:16" ht="16.5" customHeight="1">
      <c r="A103" s="103" t="e">
        <f t="shared" si="12"/>
        <v>#VALUE!</v>
      </c>
      <c r="B103" s="87" t="e">
        <f t="shared" si="13"/>
        <v>#VALUE!</v>
      </c>
      <c r="C103" s="88"/>
      <c r="D103" s="89"/>
      <c r="E103" s="90"/>
      <c r="F103" s="98" t="e">
        <f t="shared" si="14"/>
        <v>#VALUE!</v>
      </c>
      <c r="G103" s="87" t="e">
        <f t="shared" si="11"/>
        <v>#VALUE!</v>
      </c>
      <c r="H103" s="88"/>
      <c r="I103" s="89"/>
      <c r="J103" s="90"/>
      <c r="K103" s="76">
        <v>27</v>
      </c>
      <c r="L103" s="96" t="e">
        <f t="shared" si="10"/>
        <v>#VALUE!</v>
      </c>
      <c r="M103" s="97" t="e">
        <f t="shared" si="10"/>
        <v>#VALUE!</v>
      </c>
      <c r="N103" s="77">
        <f t="shared" si="10"/>
        <v>0</v>
      </c>
      <c r="O103" s="77">
        <f t="shared" si="10"/>
        <v>0</v>
      </c>
      <c r="P103" s="77">
        <f t="shared" si="10"/>
        <v>0</v>
      </c>
    </row>
    <row r="104" spans="1:16" ht="16.5" customHeight="1">
      <c r="A104" s="103" t="e">
        <f t="shared" si="12"/>
        <v>#VALUE!</v>
      </c>
      <c r="B104" s="87" t="e">
        <f t="shared" si="13"/>
        <v>#VALUE!</v>
      </c>
      <c r="C104" s="88"/>
      <c r="D104" s="89"/>
      <c r="E104" s="90"/>
      <c r="F104" s="98" t="e">
        <f t="shared" si="14"/>
        <v>#VALUE!</v>
      </c>
      <c r="G104" s="87" t="e">
        <f t="shared" si="11"/>
        <v>#VALUE!</v>
      </c>
      <c r="H104" s="88"/>
      <c r="I104" s="89"/>
      <c r="J104" s="90"/>
      <c r="K104" s="76">
        <v>28</v>
      </c>
      <c r="L104" s="96" t="e">
        <f t="shared" si="10"/>
        <v>#VALUE!</v>
      </c>
      <c r="M104" s="97" t="e">
        <f t="shared" si="10"/>
        <v>#VALUE!</v>
      </c>
      <c r="N104" s="77">
        <f t="shared" si="10"/>
        <v>0</v>
      </c>
      <c r="O104" s="77">
        <f t="shared" si="10"/>
        <v>0</v>
      </c>
      <c r="P104" s="77">
        <f t="shared" si="10"/>
        <v>0</v>
      </c>
    </row>
    <row r="105" spans="1:16" ht="16.5" customHeight="1">
      <c r="A105" s="103" t="e">
        <f t="shared" si="12"/>
        <v>#VALUE!</v>
      </c>
      <c r="B105" s="87" t="e">
        <f t="shared" si="13"/>
        <v>#VALUE!</v>
      </c>
      <c r="C105" s="88"/>
      <c r="D105" s="89"/>
      <c r="E105" s="90"/>
      <c r="F105" s="98" t="e">
        <f t="shared" si="14"/>
        <v>#VALUE!</v>
      </c>
      <c r="G105" s="87" t="e">
        <f t="shared" si="11"/>
        <v>#VALUE!</v>
      </c>
      <c r="H105" s="88"/>
      <c r="I105" s="89"/>
      <c r="J105" s="90"/>
      <c r="K105" s="76">
        <v>29</v>
      </c>
      <c r="L105" s="96" t="e">
        <f t="shared" si="10"/>
        <v>#VALUE!</v>
      </c>
      <c r="M105" s="97" t="e">
        <f t="shared" si="10"/>
        <v>#VALUE!</v>
      </c>
      <c r="N105" s="77">
        <f t="shared" si="10"/>
        <v>0</v>
      </c>
      <c r="O105" s="77">
        <f t="shared" si="10"/>
        <v>0</v>
      </c>
      <c r="P105" s="77">
        <f t="shared" si="10"/>
        <v>0</v>
      </c>
    </row>
    <row r="106" spans="1:16" ht="16.5" customHeight="1">
      <c r="A106" s="103" t="e">
        <f t="shared" si="12"/>
        <v>#VALUE!</v>
      </c>
      <c r="B106" s="87" t="e">
        <f t="shared" si="13"/>
        <v>#VALUE!</v>
      </c>
      <c r="C106" s="88"/>
      <c r="D106" s="89"/>
      <c r="E106" s="90"/>
      <c r="F106" s="98" t="e">
        <f t="shared" si="14"/>
        <v>#VALUE!</v>
      </c>
      <c r="G106" s="87" t="e">
        <f t="shared" si="11"/>
        <v>#VALUE!</v>
      </c>
      <c r="H106" s="88"/>
      <c r="I106" s="89"/>
      <c r="J106" s="90"/>
      <c r="K106" s="76">
        <v>30</v>
      </c>
      <c r="L106" s="96" t="e">
        <f t="shared" si="10"/>
        <v>#VALUE!</v>
      </c>
      <c r="M106" s="97" t="e">
        <f t="shared" si="10"/>
        <v>#VALUE!</v>
      </c>
      <c r="N106" s="77">
        <f t="shared" si="10"/>
        <v>0</v>
      </c>
      <c r="O106" s="77">
        <f t="shared" si="10"/>
        <v>0</v>
      </c>
      <c r="P106" s="77">
        <f t="shared" si="10"/>
        <v>0</v>
      </c>
    </row>
    <row r="107" spans="1:16" ht="16.5" customHeight="1">
      <c r="A107" s="103" t="e">
        <f t="shared" si="12"/>
        <v>#VALUE!</v>
      </c>
      <c r="B107" s="87" t="e">
        <f t="shared" si="13"/>
        <v>#VALUE!</v>
      </c>
      <c r="C107" s="88"/>
      <c r="D107" s="89"/>
      <c r="E107" s="90"/>
      <c r="F107" s="98" t="e">
        <f t="shared" si="14"/>
        <v>#VALUE!</v>
      </c>
      <c r="G107" s="87" t="e">
        <f t="shared" si="11"/>
        <v>#VALUE!</v>
      </c>
      <c r="H107" s="88"/>
      <c r="I107" s="89"/>
      <c r="J107" s="90"/>
      <c r="K107" s="76">
        <v>31</v>
      </c>
      <c r="L107" s="96" t="e">
        <f t="shared" si="10"/>
        <v>#VALUE!</v>
      </c>
      <c r="M107" s="97" t="e">
        <f t="shared" si="10"/>
        <v>#VALUE!</v>
      </c>
      <c r="N107" s="77">
        <f t="shared" si="10"/>
        <v>0</v>
      </c>
      <c r="O107" s="77">
        <f t="shared" si="10"/>
        <v>0</v>
      </c>
      <c r="P107" s="77">
        <f t="shared" si="10"/>
        <v>0</v>
      </c>
    </row>
    <row r="108" spans="1:16">
      <c r="A108" s="272" t="s">
        <v>72</v>
      </c>
      <c r="B108" s="273"/>
      <c r="C108" s="276" t="s">
        <v>73</v>
      </c>
      <c r="D108" s="276"/>
      <c r="E108" s="276"/>
      <c r="F108" s="272" t="s">
        <v>72</v>
      </c>
      <c r="G108" s="273"/>
      <c r="H108" s="276" t="s">
        <v>73</v>
      </c>
      <c r="I108" s="276"/>
      <c r="J108" s="276"/>
    </row>
    <row r="109" spans="1:16">
      <c r="A109" s="274"/>
      <c r="B109" s="275"/>
      <c r="C109" s="83" t="s">
        <v>74</v>
      </c>
      <c r="D109" s="84" t="s">
        <v>75</v>
      </c>
      <c r="E109" s="85" t="s">
        <v>76</v>
      </c>
      <c r="F109" s="274"/>
      <c r="G109" s="275"/>
      <c r="H109" s="83" t="s">
        <v>74</v>
      </c>
      <c r="I109" s="84" t="s">
        <v>75</v>
      </c>
      <c r="J109" s="85" t="s">
        <v>76</v>
      </c>
    </row>
    <row r="110" spans="1:16" ht="16.5" customHeight="1">
      <c r="A110" s="86" t="e">
        <f>F107+1</f>
        <v>#VALUE!</v>
      </c>
      <c r="B110" s="87" t="e">
        <f>A110</f>
        <v>#VALUE!</v>
      </c>
      <c r="C110" s="88"/>
      <c r="D110" s="89"/>
      <c r="E110" s="90"/>
      <c r="F110" s="98" t="e">
        <f>+A140+1</f>
        <v>#VALUE!</v>
      </c>
      <c r="G110" s="87" t="e">
        <f>F110</f>
        <v>#VALUE!</v>
      </c>
      <c r="H110" s="88"/>
      <c r="I110" s="101"/>
      <c r="J110" s="102"/>
      <c r="K110" s="76">
        <v>1</v>
      </c>
      <c r="L110" s="96" t="e">
        <f t="shared" ref="L110:P140" si="15">A110</f>
        <v>#VALUE!</v>
      </c>
      <c r="M110" s="97" t="e">
        <f t="shared" si="15"/>
        <v>#VALUE!</v>
      </c>
      <c r="N110" s="77">
        <f t="shared" si="15"/>
        <v>0</v>
      </c>
      <c r="O110" s="77">
        <f t="shared" si="15"/>
        <v>0</v>
      </c>
      <c r="P110" s="77">
        <f t="shared" si="15"/>
        <v>0</v>
      </c>
    </row>
    <row r="111" spans="1:16" ht="16.5" customHeight="1">
      <c r="A111" s="103" t="e">
        <f>+A110+1</f>
        <v>#VALUE!</v>
      </c>
      <c r="B111" s="87" t="e">
        <f>A111</f>
        <v>#VALUE!</v>
      </c>
      <c r="C111" s="88"/>
      <c r="D111" s="89"/>
      <c r="E111" s="90"/>
      <c r="F111" s="98" t="e">
        <f>+F110+1</f>
        <v>#VALUE!</v>
      </c>
      <c r="G111" s="87" t="e">
        <f t="shared" ref="G111:G140" si="16">F111</f>
        <v>#VALUE!</v>
      </c>
      <c r="H111" s="88"/>
      <c r="I111" s="89"/>
      <c r="J111" s="90"/>
      <c r="K111" s="76">
        <v>2</v>
      </c>
      <c r="L111" s="96" t="e">
        <f t="shared" si="15"/>
        <v>#VALUE!</v>
      </c>
      <c r="M111" s="97" t="e">
        <f t="shared" si="15"/>
        <v>#VALUE!</v>
      </c>
      <c r="N111" s="77">
        <f t="shared" si="15"/>
        <v>0</v>
      </c>
      <c r="O111" s="77">
        <f t="shared" si="15"/>
        <v>0</v>
      </c>
      <c r="P111" s="77">
        <f t="shared" si="15"/>
        <v>0</v>
      </c>
    </row>
    <row r="112" spans="1:16" ht="16.5" customHeight="1">
      <c r="A112" s="103" t="e">
        <f t="shared" ref="A112:A140" si="17">+A111+1</f>
        <v>#VALUE!</v>
      </c>
      <c r="B112" s="87" t="e">
        <f t="shared" ref="B112:B140" si="18">A112</f>
        <v>#VALUE!</v>
      </c>
      <c r="C112" s="88"/>
      <c r="D112" s="89"/>
      <c r="E112" s="90"/>
      <c r="F112" s="98" t="e">
        <f t="shared" ref="F112:F140" si="19">+F111+1</f>
        <v>#VALUE!</v>
      </c>
      <c r="G112" s="87" t="e">
        <f t="shared" si="16"/>
        <v>#VALUE!</v>
      </c>
      <c r="H112" s="88"/>
      <c r="I112" s="89"/>
      <c r="J112" s="90"/>
      <c r="K112" s="76">
        <v>3</v>
      </c>
      <c r="L112" s="96" t="e">
        <f t="shared" si="15"/>
        <v>#VALUE!</v>
      </c>
      <c r="M112" s="97" t="e">
        <f t="shared" si="15"/>
        <v>#VALUE!</v>
      </c>
      <c r="N112" s="77">
        <f t="shared" si="15"/>
        <v>0</v>
      </c>
      <c r="O112" s="77">
        <f t="shared" si="15"/>
        <v>0</v>
      </c>
      <c r="P112" s="77">
        <f t="shared" si="15"/>
        <v>0</v>
      </c>
    </row>
    <row r="113" spans="1:16" ht="16.5" customHeight="1">
      <c r="A113" s="103" t="e">
        <f t="shared" si="17"/>
        <v>#VALUE!</v>
      </c>
      <c r="B113" s="87" t="e">
        <f t="shared" si="18"/>
        <v>#VALUE!</v>
      </c>
      <c r="C113" s="88"/>
      <c r="D113" s="89"/>
      <c r="E113" s="90"/>
      <c r="F113" s="98" t="e">
        <f t="shared" si="19"/>
        <v>#VALUE!</v>
      </c>
      <c r="G113" s="87" t="e">
        <f t="shared" si="16"/>
        <v>#VALUE!</v>
      </c>
      <c r="H113" s="88"/>
      <c r="I113" s="89"/>
      <c r="J113" s="90"/>
      <c r="K113" s="76">
        <v>4</v>
      </c>
      <c r="L113" s="96" t="e">
        <f t="shared" si="15"/>
        <v>#VALUE!</v>
      </c>
      <c r="M113" s="97" t="e">
        <f t="shared" si="15"/>
        <v>#VALUE!</v>
      </c>
      <c r="N113" s="77">
        <f t="shared" si="15"/>
        <v>0</v>
      </c>
      <c r="O113" s="77">
        <f t="shared" si="15"/>
        <v>0</v>
      </c>
      <c r="P113" s="77">
        <f t="shared" si="15"/>
        <v>0</v>
      </c>
    </row>
    <row r="114" spans="1:16" ht="16.5" customHeight="1">
      <c r="A114" s="103" t="e">
        <f t="shared" si="17"/>
        <v>#VALUE!</v>
      </c>
      <c r="B114" s="87" t="e">
        <f t="shared" si="18"/>
        <v>#VALUE!</v>
      </c>
      <c r="C114" s="88"/>
      <c r="D114" s="89"/>
      <c r="E114" s="90"/>
      <c r="F114" s="98" t="e">
        <f t="shared" si="19"/>
        <v>#VALUE!</v>
      </c>
      <c r="G114" s="87" t="e">
        <f t="shared" si="16"/>
        <v>#VALUE!</v>
      </c>
      <c r="H114" s="88"/>
      <c r="I114" s="89"/>
      <c r="J114" s="90"/>
      <c r="K114" s="76">
        <v>5</v>
      </c>
      <c r="L114" s="96" t="e">
        <f t="shared" si="15"/>
        <v>#VALUE!</v>
      </c>
      <c r="M114" s="97" t="e">
        <f t="shared" si="15"/>
        <v>#VALUE!</v>
      </c>
      <c r="N114" s="77">
        <f t="shared" si="15"/>
        <v>0</v>
      </c>
      <c r="O114" s="77">
        <f t="shared" si="15"/>
        <v>0</v>
      </c>
      <c r="P114" s="77">
        <f t="shared" si="15"/>
        <v>0</v>
      </c>
    </row>
    <row r="115" spans="1:16" ht="16.5" customHeight="1">
      <c r="A115" s="103" t="e">
        <f t="shared" si="17"/>
        <v>#VALUE!</v>
      </c>
      <c r="B115" s="87" t="e">
        <f t="shared" si="18"/>
        <v>#VALUE!</v>
      </c>
      <c r="C115" s="88"/>
      <c r="D115" s="89"/>
      <c r="E115" s="90"/>
      <c r="F115" s="98" t="e">
        <f t="shared" si="19"/>
        <v>#VALUE!</v>
      </c>
      <c r="G115" s="87" t="e">
        <f t="shared" si="16"/>
        <v>#VALUE!</v>
      </c>
      <c r="H115" s="88"/>
      <c r="I115" s="89"/>
      <c r="J115" s="90"/>
      <c r="K115" s="76">
        <v>6</v>
      </c>
      <c r="L115" s="96" t="e">
        <f t="shared" si="15"/>
        <v>#VALUE!</v>
      </c>
      <c r="M115" s="97" t="e">
        <f t="shared" si="15"/>
        <v>#VALUE!</v>
      </c>
      <c r="N115" s="77">
        <f t="shared" si="15"/>
        <v>0</v>
      </c>
      <c r="O115" s="77">
        <f t="shared" si="15"/>
        <v>0</v>
      </c>
      <c r="P115" s="77">
        <f t="shared" si="15"/>
        <v>0</v>
      </c>
    </row>
    <row r="116" spans="1:16" ht="16.5" customHeight="1">
      <c r="A116" s="103" t="e">
        <f t="shared" si="17"/>
        <v>#VALUE!</v>
      </c>
      <c r="B116" s="87" t="e">
        <f t="shared" si="18"/>
        <v>#VALUE!</v>
      </c>
      <c r="C116" s="88"/>
      <c r="D116" s="89"/>
      <c r="E116" s="90"/>
      <c r="F116" s="98" t="e">
        <f t="shared" si="19"/>
        <v>#VALUE!</v>
      </c>
      <c r="G116" s="87" t="e">
        <f t="shared" si="16"/>
        <v>#VALUE!</v>
      </c>
      <c r="H116" s="88"/>
      <c r="I116" s="89"/>
      <c r="J116" s="90"/>
      <c r="K116" s="76">
        <v>7</v>
      </c>
      <c r="L116" s="96" t="e">
        <f t="shared" si="15"/>
        <v>#VALUE!</v>
      </c>
      <c r="M116" s="97" t="e">
        <f t="shared" si="15"/>
        <v>#VALUE!</v>
      </c>
      <c r="N116" s="77">
        <f t="shared" si="15"/>
        <v>0</v>
      </c>
      <c r="O116" s="77">
        <f t="shared" si="15"/>
        <v>0</v>
      </c>
      <c r="P116" s="77">
        <f t="shared" si="15"/>
        <v>0</v>
      </c>
    </row>
    <row r="117" spans="1:16" ht="16.5" customHeight="1">
      <c r="A117" s="103" t="e">
        <f t="shared" si="17"/>
        <v>#VALUE!</v>
      </c>
      <c r="B117" s="87" t="e">
        <f t="shared" si="18"/>
        <v>#VALUE!</v>
      </c>
      <c r="C117" s="88"/>
      <c r="D117" s="89"/>
      <c r="E117" s="90"/>
      <c r="F117" s="98" t="e">
        <f t="shared" si="19"/>
        <v>#VALUE!</v>
      </c>
      <c r="G117" s="87" t="e">
        <f t="shared" si="16"/>
        <v>#VALUE!</v>
      </c>
      <c r="H117" s="88"/>
      <c r="I117" s="89"/>
      <c r="J117" s="90"/>
      <c r="K117" s="76">
        <v>8</v>
      </c>
      <c r="L117" s="96" t="e">
        <f t="shared" si="15"/>
        <v>#VALUE!</v>
      </c>
      <c r="M117" s="97" t="e">
        <f t="shared" si="15"/>
        <v>#VALUE!</v>
      </c>
      <c r="N117" s="77">
        <f t="shared" si="15"/>
        <v>0</v>
      </c>
      <c r="O117" s="77">
        <f t="shared" si="15"/>
        <v>0</v>
      </c>
      <c r="P117" s="77">
        <f t="shared" si="15"/>
        <v>0</v>
      </c>
    </row>
    <row r="118" spans="1:16" ht="16.5" customHeight="1">
      <c r="A118" s="103" t="e">
        <f t="shared" si="17"/>
        <v>#VALUE!</v>
      </c>
      <c r="B118" s="87" t="e">
        <f t="shared" si="18"/>
        <v>#VALUE!</v>
      </c>
      <c r="C118" s="88"/>
      <c r="D118" s="89"/>
      <c r="E118" s="90"/>
      <c r="F118" s="98" t="e">
        <f t="shared" si="19"/>
        <v>#VALUE!</v>
      </c>
      <c r="G118" s="87" t="e">
        <f t="shared" si="16"/>
        <v>#VALUE!</v>
      </c>
      <c r="H118" s="88"/>
      <c r="I118" s="89"/>
      <c r="J118" s="90"/>
      <c r="K118" s="76">
        <v>9</v>
      </c>
      <c r="L118" s="96" t="e">
        <f t="shared" si="15"/>
        <v>#VALUE!</v>
      </c>
      <c r="M118" s="97" t="e">
        <f t="shared" si="15"/>
        <v>#VALUE!</v>
      </c>
      <c r="N118" s="77">
        <f t="shared" si="15"/>
        <v>0</v>
      </c>
      <c r="O118" s="77">
        <f t="shared" si="15"/>
        <v>0</v>
      </c>
      <c r="P118" s="77">
        <f t="shared" si="15"/>
        <v>0</v>
      </c>
    </row>
    <row r="119" spans="1:16" ht="16.5" customHeight="1">
      <c r="A119" s="103" t="e">
        <f t="shared" si="17"/>
        <v>#VALUE!</v>
      </c>
      <c r="B119" s="87" t="e">
        <f t="shared" si="18"/>
        <v>#VALUE!</v>
      </c>
      <c r="C119" s="88"/>
      <c r="D119" s="89"/>
      <c r="E119" s="90"/>
      <c r="F119" s="98" t="e">
        <f t="shared" si="19"/>
        <v>#VALUE!</v>
      </c>
      <c r="G119" s="87" t="e">
        <f t="shared" si="16"/>
        <v>#VALUE!</v>
      </c>
      <c r="H119" s="88"/>
      <c r="I119" s="89"/>
      <c r="J119" s="90"/>
      <c r="K119" s="76">
        <v>10</v>
      </c>
      <c r="L119" s="96" t="e">
        <f t="shared" si="15"/>
        <v>#VALUE!</v>
      </c>
      <c r="M119" s="97" t="e">
        <f t="shared" si="15"/>
        <v>#VALUE!</v>
      </c>
      <c r="N119" s="77">
        <f t="shared" si="15"/>
        <v>0</v>
      </c>
      <c r="O119" s="77">
        <f t="shared" si="15"/>
        <v>0</v>
      </c>
      <c r="P119" s="77">
        <f t="shared" si="15"/>
        <v>0</v>
      </c>
    </row>
    <row r="120" spans="1:16" ht="16.5" customHeight="1">
      <c r="A120" s="103" t="e">
        <f t="shared" si="17"/>
        <v>#VALUE!</v>
      </c>
      <c r="B120" s="87" t="e">
        <f t="shared" si="18"/>
        <v>#VALUE!</v>
      </c>
      <c r="C120" s="88"/>
      <c r="D120" s="89"/>
      <c r="E120" s="90"/>
      <c r="F120" s="98" t="e">
        <f t="shared" si="19"/>
        <v>#VALUE!</v>
      </c>
      <c r="G120" s="87" t="e">
        <f t="shared" si="16"/>
        <v>#VALUE!</v>
      </c>
      <c r="H120" s="88"/>
      <c r="I120" s="89"/>
      <c r="J120" s="90"/>
      <c r="K120" s="76">
        <v>11</v>
      </c>
      <c r="L120" s="96" t="e">
        <f t="shared" si="15"/>
        <v>#VALUE!</v>
      </c>
      <c r="M120" s="97" t="e">
        <f t="shared" si="15"/>
        <v>#VALUE!</v>
      </c>
      <c r="N120" s="77">
        <f t="shared" si="15"/>
        <v>0</v>
      </c>
      <c r="O120" s="77">
        <f t="shared" si="15"/>
        <v>0</v>
      </c>
      <c r="P120" s="77">
        <f t="shared" si="15"/>
        <v>0</v>
      </c>
    </row>
    <row r="121" spans="1:16" ht="16.5" customHeight="1">
      <c r="A121" s="103" t="e">
        <f t="shared" si="17"/>
        <v>#VALUE!</v>
      </c>
      <c r="B121" s="87" t="e">
        <f t="shared" si="18"/>
        <v>#VALUE!</v>
      </c>
      <c r="C121" s="88"/>
      <c r="D121" s="89"/>
      <c r="E121" s="90"/>
      <c r="F121" s="98" t="e">
        <f t="shared" si="19"/>
        <v>#VALUE!</v>
      </c>
      <c r="G121" s="87" t="e">
        <f t="shared" si="16"/>
        <v>#VALUE!</v>
      </c>
      <c r="H121" s="88"/>
      <c r="I121" s="89"/>
      <c r="J121" s="90"/>
      <c r="K121" s="76">
        <v>12</v>
      </c>
      <c r="L121" s="96" t="e">
        <f t="shared" si="15"/>
        <v>#VALUE!</v>
      </c>
      <c r="M121" s="97" t="e">
        <f t="shared" si="15"/>
        <v>#VALUE!</v>
      </c>
      <c r="N121" s="77">
        <f t="shared" si="15"/>
        <v>0</v>
      </c>
      <c r="O121" s="77">
        <f t="shared" si="15"/>
        <v>0</v>
      </c>
      <c r="P121" s="77">
        <f t="shared" si="15"/>
        <v>0</v>
      </c>
    </row>
    <row r="122" spans="1:16" ht="16.5" customHeight="1">
      <c r="A122" s="103" t="e">
        <f t="shared" si="17"/>
        <v>#VALUE!</v>
      </c>
      <c r="B122" s="87" t="e">
        <f t="shared" si="18"/>
        <v>#VALUE!</v>
      </c>
      <c r="C122" s="88"/>
      <c r="D122" s="89"/>
      <c r="E122" s="90"/>
      <c r="F122" s="98" t="e">
        <f t="shared" si="19"/>
        <v>#VALUE!</v>
      </c>
      <c r="G122" s="87" t="e">
        <f t="shared" si="16"/>
        <v>#VALUE!</v>
      </c>
      <c r="H122" s="88"/>
      <c r="I122" s="89"/>
      <c r="J122" s="90"/>
      <c r="K122" s="76">
        <v>13</v>
      </c>
      <c r="L122" s="96" t="e">
        <f t="shared" si="15"/>
        <v>#VALUE!</v>
      </c>
      <c r="M122" s="97" t="e">
        <f t="shared" si="15"/>
        <v>#VALUE!</v>
      </c>
      <c r="N122" s="77">
        <f t="shared" si="15"/>
        <v>0</v>
      </c>
      <c r="O122" s="77">
        <f t="shared" si="15"/>
        <v>0</v>
      </c>
      <c r="P122" s="77">
        <f t="shared" si="15"/>
        <v>0</v>
      </c>
    </row>
    <row r="123" spans="1:16" ht="16.5" customHeight="1">
      <c r="A123" s="103" t="e">
        <f t="shared" si="17"/>
        <v>#VALUE!</v>
      </c>
      <c r="B123" s="87" t="e">
        <f t="shared" si="18"/>
        <v>#VALUE!</v>
      </c>
      <c r="C123" s="88"/>
      <c r="D123" s="89"/>
      <c r="E123" s="90"/>
      <c r="F123" s="98" t="e">
        <f t="shared" si="19"/>
        <v>#VALUE!</v>
      </c>
      <c r="G123" s="87" t="e">
        <f t="shared" si="16"/>
        <v>#VALUE!</v>
      </c>
      <c r="H123" s="88"/>
      <c r="I123" s="89"/>
      <c r="J123" s="90"/>
      <c r="K123" s="76">
        <v>14</v>
      </c>
      <c r="L123" s="96" t="e">
        <f t="shared" si="15"/>
        <v>#VALUE!</v>
      </c>
      <c r="M123" s="97" t="e">
        <f t="shared" si="15"/>
        <v>#VALUE!</v>
      </c>
      <c r="N123" s="77">
        <f t="shared" si="15"/>
        <v>0</v>
      </c>
      <c r="O123" s="77">
        <f t="shared" si="15"/>
        <v>0</v>
      </c>
      <c r="P123" s="77">
        <f t="shared" si="15"/>
        <v>0</v>
      </c>
    </row>
    <row r="124" spans="1:16" ht="16.5" customHeight="1">
      <c r="A124" s="103" t="e">
        <f t="shared" si="17"/>
        <v>#VALUE!</v>
      </c>
      <c r="B124" s="87" t="e">
        <f t="shared" si="18"/>
        <v>#VALUE!</v>
      </c>
      <c r="C124" s="88"/>
      <c r="D124" s="89"/>
      <c r="E124" s="90"/>
      <c r="F124" s="98" t="e">
        <f t="shared" si="19"/>
        <v>#VALUE!</v>
      </c>
      <c r="G124" s="87" t="e">
        <f t="shared" si="16"/>
        <v>#VALUE!</v>
      </c>
      <c r="H124" s="88"/>
      <c r="I124" s="89"/>
      <c r="J124" s="90"/>
      <c r="K124" s="76">
        <v>15</v>
      </c>
      <c r="L124" s="96" t="e">
        <f t="shared" si="15"/>
        <v>#VALUE!</v>
      </c>
      <c r="M124" s="97" t="e">
        <f t="shared" si="15"/>
        <v>#VALUE!</v>
      </c>
      <c r="N124" s="77">
        <f t="shared" si="15"/>
        <v>0</v>
      </c>
      <c r="O124" s="77">
        <f t="shared" si="15"/>
        <v>0</v>
      </c>
      <c r="P124" s="77">
        <f t="shared" si="15"/>
        <v>0</v>
      </c>
    </row>
    <row r="125" spans="1:16" ht="16.5" customHeight="1">
      <c r="A125" s="103" t="e">
        <f t="shared" si="17"/>
        <v>#VALUE!</v>
      </c>
      <c r="B125" s="87" t="e">
        <f t="shared" si="18"/>
        <v>#VALUE!</v>
      </c>
      <c r="C125" s="88"/>
      <c r="D125" s="89"/>
      <c r="E125" s="90"/>
      <c r="F125" s="98" t="e">
        <f t="shared" si="19"/>
        <v>#VALUE!</v>
      </c>
      <c r="G125" s="87" t="e">
        <f t="shared" si="16"/>
        <v>#VALUE!</v>
      </c>
      <c r="H125" s="88"/>
      <c r="I125" s="89"/>
      <c r="J125" s="90"/>
      <c r="K125" s="76">
        <v>16</v>
      </c>
      <c r="L125" s="96" t="e">
        <f t="shared" si="15"/>
        <v>#VALUE!</v>
      </c>
      <c r="M125" s="97" t="e">
        <f t="shared" si="15"/>
        <v>#VALUE!</v>
      </c>
      <c r="N125" s="77">
        <f t="shared" si="15"/>
        <v>0</v>
      </c>
      <c r="O125" s="77">
        <f t="shared" si="15"/>
        <v>0</v>
      </c>
      <c r="P125" s="77">
        <f t="shared" si="15"/>
        <v>0</v>
      </c>
    </row>
    <row r="126" spans="1:16" ht="16.5" customHeight="1">
      <c r="A126" s="103" t="e">
        <f t="shared" si="17"/>
        <v>#VALUE!</v>
      </c>
      <c r="B126" s="87" t="e">
        <f t="shared" si="18"/>
        <v>#VALUE!</v>
      </c>
      <c r="C126" s="88"/>
      <c r="D126" s="89"/>
      <c r="E126" s="90"/>
      <c r="F126" s="98" t="e">
        <f t="shared" si="19"/>
        <v>#VALUE!</v>
      </c>
      <c r="G126" s="87" t="e">
        <f t="shared" si="16"/>
        <v>#VALUE!</v>
      </c>
      <c r="H126" s="88"/>
      <c r="I126" s="89"/>
      <c r="J126" s="90"/>
      <c r="K126" s="76">
        <v>17</v>
      </c>
      <c r="L126" s="96" t="e">
        <f t="shared" si="15"/>
        <v>#VALUE!</v>
      </c>
      <c r="M126" s="97" t="e">
        <f t="shared" si="15"/>
        <v>#VALUE!</v>
      </c>
      <c r="N126" s="77">
        <f t="shared" si="15"/>
        <v>0</v>
      </c>
      <c r="O126" s="77">
        <f t="shared" si="15"/>
        <v>0</v>
      </c>
      <c r="P126" s="77">
        <f t="shared" si="15"/>
        <v>0</v>
      </c>
    </row>
    <row r="127" spans="1:16" ht="16.5" customHeight="1">
      <c r="A127" s="103" t="e">
        <f t="shared" si="17"/>
        <v>#VALUE!</v>
      </c>
      <c r="B127" s="87" t="e">
        <f t="shared" si="18"/>
        <v>#VALUE!</v>
      </c>
      <c r="C127" s="88"/>
      <c r="D127" s="89"/>
      <c r="E127" s="90"/>
      <c r="F127" s="98" t="e">
        <f t="shared" si="19"/>
        <v>#VALUE!</v>
      </c>
      <c r="G127" s="87" t="e">
        <f t="shared" si="16"/>
        <v>#VALUE!</v>
      </c>
      <c r="H127" s="88"/>
      <c r="I127" s="89"/>
      <c r="J127" s="90"/>
      <c r="K127" s="76">
        <v>18</v>
      </c>
      <c r="L127" s="96" t="e">
        <f t="shared" si="15"/>
        <v>#VALUE!</v>
      </c>
      <c r="M127" s="97" t="e">
        <f t="shared" si="15"/>
        <v>#VALUE!</v>
      </c>
      <c r="N127" s="77">
        <f t="shared" si="15"/>
        <v>0</v>
      </c>
      <c r="O127" s="77">
        <f t="shared" si="15"/>
        <v>0</v>
      </c>
      <c r="P127" s="77">
        <f t="shared" si="15"/>
        <v>0</v>
      </c>
    </row>
    <row r="128" spans="1:16" ht="16.5" customHeight="1">
      <c r="A128" s="103" t="e">
        <f t="shared" si="17"/>
        <v>#VALUE!</v>
      </c>
      <c r="B128" s="87" t="e">
        <f t="shared" si="18"/>
        <v>#VALUE!</v>
      </c>
      <c r="C128" s="88"/>
      <c r="D128" s="89"/>
      <c r="E128" s="90"/>
      <c r="F128" s="98" t="e">
        <f t="shared" si="19"/>
        <v>#VALUE!</v>
      </c>
      <c r="G128" s="87" t="e">
        <f t="shared" si="16"/>
        <v>#VALUE!</v>
      </c>
      <c r="H128" s="88"/>
      <c r="I128" s="89"/>
      <c r="J128" s="90"/>
      <c r="K128" s="76">
        <v>19</v>
      </c>
      <c r="L128" s="96" t="e">
        <f t="shared" si="15"/>
        <v>#VALUE!</v>
      </c>
      <c r="M128" s="97" t="e">
        <f t="shared" si="15"/>
        <v>#VALUE!</v>
      </c>
      <c r="N128" s="77">
        <f t="shared" si="15"/>
        <v>0</v>
      </c>
      <c r="O128" s="77">
        <f t="shared" si="15"/>
        <v>0</v>
      </c>
      <c r="P128" s="77">
        <f t="shared" si="15"/>
        <v>0</v>
      </c>
    </row>
    <row r="129" spans="1:16" ht="16.5" customHeight="1">
      <c r="A129" s="103" t="e">
        <f t="shared" si="17"/>
        <v>#VALUE!</v>
      </c>
      <c r="B129" s="87" t="e">
        <f t="shared" si="18"/>
        <v>#VALUE!</v>
      </c>
      <c r="C129" s="88"/>
      <c r="D129" s="89"/>
      <c r="E129" s="90"/>
      <c r="F129" s="98" t="e">
        <f t="shared" si="19"/>
        <v>#VALUE!</v>
      </c>
      <c r="G129" s="87" t="e">
        <f t="shared" si="16"/>
        <v>#VALUE!</v>
      </c>
      <c r="H129" s="88"/>
      <c r="I129" s="89"/>
      <c r="J129" s="90"/>
      <c r="K129" s="76">
        <v>20</v>
      </c>
      <c r="L129" s="96" t="e">
        <f t="shared" si="15"/>
        <v>#VALUE!</v>
      </c>
      <c r="M129" s="97" t="e">
        <f t="shared" si="15"/>
        <v>#VALUE!</v>
      </c>
      <c r="N129" s="77">
        <f t="shared" si="15"/>
        <v>0</v>
      </c>
      <c r="O129" s="77">
        <f t="shared" si="15"/>
        <v>0</v>
      </c>
      <c r="P129" s="77">
        <f t="shared" si="15"/>
        <v>0</v>
      </c>
    </row>
    <row r="130" spans="1:16" ht="16.5" customHeight="1">
      <c r="A130" s="103" t="e">
        <f t="shared" si="17"/>
        <v>#VALUE!</v>
      </c>
      <c r="B130" s="87" t="e">
        <f t="shared" si="18"/>
        <v>#VALUE!</v>
      </c>
      <c r="C130" s="88"/>
      <c r="D130" s="89"/>
      <c r="E130" s="90"/>
      <c r="F130" s="98" t="e">
        <f t="shared" si="19"/>
        <v>#VALUE!</v>
      </c>
      <c r="G130" s="87" t="e">
        <f t="shared" si="16"/>
        <v>#VALUE!</v>
      </c>
      <c r="H130" s="88"/>
      <c r="I130" s="89"/>
      <c r="J130" s="90"/>
      <c r="K130" s="76">
        <v>21</v>
      </c>
      <c r="L130" s="96" t="e">
        <f t="shared" si="15"/>
        <v>#VALUE!</v>
      </c>
      <c r="M130" s="97" t="e">
        <f t="shared" si="15"/>
        <v>#VALUE!</v>
      </c>
      <c r="N130" s="77">
        <f t="shared" si="15"/>
        <v>0</v>
      </c>
      <c r="O130" s="77">
        <f t="shared" si="15"/>
        <v>0</v>
      </c>
      <c r="P130" s="77">
        <f t="shared" si="15"/>
        <v>0</v>
      </c>
    </row>
    <row r="131" spans="1:16" ht="16.5" customHeight="1">
      <c r="A131" s="103" t="e">
        <f t="shared" si="17"/>
        <v>#VALUE!</v>
      </c>
      <c r="B131" s="87" t="e">
        <f t="shared" si="18"/>
        <v>#VALUE!</v>
      </c>
      <c r="C131" s="88"/>
      <c r="D131" s="89"/>
      <c r="E131" s="90"/>
      <c r="F131" s="98" t="e">
        <f t="shared" si="19"/>
        <v>#VALUE!</v>
      </c>
      <c r="G131" s="87" t="e">
        <f t="shared" si="16"/>
        <v>#VALUE!</v>
      </c>
      <c r="H131" s="88"/>
      <c r="I131" s="89"/>
      <c r="J131" s="90"/>
      <c r="K131" s="76">
        <v>22</v>
      </c>
      <c r="L131" s="96" t="e">
        <f t="shared" si="15"/>
        <v>#VALUE!</v>
      </c>
      <c r="M131" s="97" t="e">
        <f t="shared" si="15"/>
        <v>#VALUE!</v>
      </c>
      <c r="N131" s="77">
        <f t="shared" si="15"/>
        <v>0</v>
      </c>
      <c r="O131" s="77">
        <f t="shared" si="15"/>
        <v>0</v>
      </c>
      <c r="P131" s="77">
        <f t="shared" si="15"/>
        <v>0</v>
      </c>
    </row>
    <row r="132" spans="1:16" ht="16.5" customHeight="1">
      <c r="A132" s="103" t="e">
        <f t="shared" si="17"/>
        <v>#VALUE!</v>
      </c>
      <c r="B132" s="87" t="e">
        <f t="shared" si="18"/>
        <v>#VALUE!</v>
      </c>
      <c r="C132" s="88"/>
      <c r="D132" s="89"/>
      <c r="E132" s="90"/>
      <c r="F132" s="98" t="e">
        <f t="shared" si="19"/>
        <v>#VALUE!</v>
      </c>
      <c r="G132" s="87" t="e">
        <f t="shared" si="16"/>
        <v>#VALUE!</v>
      </c>
      <c r="H132" s="88"/>
      <c r="I132" s="89"/>
      <c r="J132" s="90"/>
      <c r="K132" s="76">
        <v>23</v>
      </c>
      <c r="L132" s="96" t="e">
        <f t="shared" si="15"/>
        <v>#VALUE!</v>
      </c>
      <c r="M132" s="97" t="e">
        <f t="shared" si="15"/>
        <v>#VALUE!</v>
      </c>
      <c r="N132" s="77">
        <f t="shared" si="15"/>
        <v>0</v>
      </c>
      <c r="O132" s="77">
        <f t="shared" si="15"/>
        <v>0</v>
      </c>
      <c r="P132" s="77">
        <f t="shared" si="15"/>
        <v>0</v>
      </c>
    </row>
    <row r="133" spans="1:16" ht="16.5" customHeight="1">
      <c r="A133" s="103" t="e">
        <f t="shared" si="17"/>
        <v>#VALUE!</v>
      </c>
      <c r="B133" s="87" t="e">
        <f t="shared" si="18"/>
        <v>#VALUE!</v>
      </c>
      <c r="C133" s="88"/>
      <c r="D133" s="89"/>
      <c r="E133" s="90"/>
      <c r="F133" s="98" t="e">
        <f t="shared" si="19"/>
        <v>#VALUE!</v>
      </c>
      <c r="G133" s="87" t="e">
        <f t="shared" si="16"/>
        <v>#VALUE!</v>
      </c>
      <c r="H133" s="88"/>
      <c r="I133" s="89"/>
      <c r="J133" s="90"/>
      <c r="K133" s="76">
        <v>24</v>
      </c>
      <c r="L133" s="96" t="e">
        <f t="shared" si="15"/>
        <v>#VALUE!</v>
      </c>
      <c r="M133" s="97" t="e">
        <f t="shared" si="15"/>
        <v>#VALUE!</v>
      </c>
      <c r="N133" s="77">
        <f t="shared" si="15"/>
        <v>0</v>
      </c>
      <c r="O133" s="77">
        <f t="shared" si="15"/>
        <v>0</v>
      </c>
      <c r="P133" s="77">
        <f t="shared" si="15"/>
        <v>0</v>
      </c>
    </row>
    <row r="134" spans="1:16" ht="16.5" customHeight="1">
      <c r="A134" s="103" t="e">
        <f t="shared" si="17"/>
        <v>#VALUE!</v>
      </c>
      <c r="B134" s="87" t="e">
        <f t="shared" si="18"/>
        <v>#VALUE!</v>
      </c>
      <c r="C134" s="88"/>
      <c r="D134" s="89"/>
      <c r="E134" s="90"/>
      <c r="F134" s="98" t="e">
        <f t="shared" si="19"/>
        <v>#VALUE!</v>
      </c>
      <c r="G134" s="87" t="e">
        <f t="shared" si="16"/>
        <v>#VALUE!</v>
      </c>
      <c r="H134" s="88"/>
      <c r="I134" s="89"/>
      <c r="J134" s="90"/>
      <c r="K134" s="76">
        <v>25</v>
      </c>
      <c r="L134" s="96" t="e">
        <f t="shared" si="15"/>
        <v>#VALUE!</v>
      </c>
      <c r="M134" s="97" t="e">
        <f t="shared" si="15"/>
        <v>#VALUE!</v>
      </c>
      <c r="N134" s="77">
        <f t="shared" si="15"/>
        <v>0</v>
      </c>
      <c r="O134" s="77">
        <f t="shared" si="15"/>
        <v>0</v>
      </c>
      <c r="P134" s="77">
        <f t="shared" si="15"/>
        <v>0</v>
      </c>
    </row>
    <row r="135" spans="1:16" ht="16.5" customHeight="1">
      <c r="A135" s="103" t="e">
        <f t="shared" si="17"/>
        <v>#VALUE!</v>
      </c>
      <c r="B135" s="87" t="e">
        <f t="shared" si="18"/>
        <v>#VALUE!</v>
      </c>
      <c r="C135" s="88"/>
      <c r="D135" s="89"/>
      <c r="E135" s="90"/>
      <c r="F135" s="98" t="e">
        <f t="shared" si="19"/>
        <v>#VALUE!</v>
      </c>
      <c r="G135" s="87" t="e">
        <f t="shared" si="16"/>
        <v>#VALUE!</v>
      </c>
      <c r="H135" s="88"/>
      <c r="I135" s="89"/>
      <c r="J135" s="90"/>
      <c r="K135" s="76">
        <v>26</v>
      </c>
      <c r="L135" s="96" t="e">
        <f t="shared" si="15"/>
        <v>#VALUE!</v>
      </c>
      <c r="M135" s="97" t="e">
        <f t="shared" si="15"/>
        <v>#VALUE!</v>
      </c>
      <c r="N135" s="77">
        <f t="shared" si="15"/>
        <v>0</v>
      </c>
      <c r="O135" s="77">
        <f t="shared" si="15"/>
        <v>0</v>
      </c>
      <c r="P135" s="77">
        <f t="shared" si="15"/>
        <v>0</v>
      </c>
    </row>
    <row r="136" spans="1:16" ht="16.5" customHeight="1">
      <c r="A136" s="103" t="e">
        <f t="shared" si="17"/>
        <v>#VALUE!</v>
      </c>
      <c r="B136" s="87" t="e">
        <f t="shared" si="18"/>
        <v>#VALUE!</v>
      </c>
      <c r="C136" s="88"/>
      <c r="D136" s="89"/>
      <c r="E136" s="90"/>
      <c r="F136" s="98" t="e">
        <f t="shared" si="19"/>
        <v>#VALUE!</v>
      </c>
      <c r="G136" s="87" t="e">
        <f t="shared" si="16"/>
        <v>#VALUE!</v>
      </c>
      <c r="H136" s="88"/>
      <c r="I136" s="89"/>
      <c r="J136" s="90"/>
      <c r="K136" s="76">
        <v>27</v>
      </c>
      <c r="L136" s="96" t="e">
        <f t="shared" si="15"/>
        <v>#VALUE!</v>
      </c>
      <c r="M136" s="97" t="e">
        <f t="shared" si="15"/>
        <v>#VALUE!</v>
      </c>
      <c r="N136" s="77">
        <f t="shared" si="15"/>
        <v>0</v>
      </c>
      <c r="O136" s="77">
        <f t="shared" si="15"/>
        <v>0</v>
      </c>
      <c r="P136" s="77">
        <f t="shared" si="15"/>
        <v>0</v>
      </c>
    </row>
    <row r="137" spans="1:16" ht="16.5" customHeight="1">
      <c r="A137" s="103" t="e">
        <f t="shared" si="17"/>
        <v>#VALUE!</v>
      </c>
      <c r="B137" s="87" t="e">
        <f t="shared" si="18"/>
        <v>#VALUE!</v>
      </c>
      <c r="C137" s="88"/>
      <c r="D137" s="89"/>
      <c r="E137" s="90"/>
      <c r="F137" s="98" t="e">
        <f t="shared" si="19"/>
        <v>#VALUE!</v>
      </c>
      <c r="G137" s="87" t="e">
        <f t="shared" si="16"/>
        <v>#VALUE!</v>
      </c>
      <c r="H137" s="88"/>
      <c r="I137" s="89"/>
      <c r="J137" s="90"/>
      <c r="K137" s="76">
        <v>28</v>
      </c>
      <c r="L137" s="96" t="e">
        <f t="shared" si="15"/>
        <v>#VALUE!</v>
      </c>
      <c r="M137" s="97" t="e">
        <f t="shared" si="15"/>
        <v>#VALUE!</v>
      </c>
      <c r="N137" s="77">
        <f t="shared" si="15"/>
        <v>0</v>
      </c>
      <c r="O137" s="77">
        <f t="shared" si="15"/>
        <v>0</v>
      </c>
      <c r="P137" s="77">
        <f t="shared" si="15"/>
        <v>0</v>
      </c>
    </row>
    <row r="138" spans="1:16" ht="16.5" customHeight="1">
      <c r="A138" s="103" t="e">
        <f t="shared" si="17"/>
        <v>#VALUE!</v>
      </c>
      <c r="B138" s="87" t="e">
        <f t="shared" si="18"/>
        <v>#VALUE!</v>
      </c>
      <c r="C138" s="88"/>
      <c r="D138" s="89"/>
      <c r="E138" s="90"/>
      <c r="F138" s="98" t="e">
        <f t="shared" si="19"/>
        <v>#VALUE!</v>
      </c>
      <c r="G138" s="87" t="e">
        <f t="shared" si="16"/>
        <v>#VALUE!</v>
      </c>
      <c r="H138" s="88"/>
      <c r="I138" s="89"/>
      <c r="J138" s="90"/>
      <c r="K138" s="76">
        <v>29</v>
      </c>
      <c r="L138" s="96" t="e">
        <f t="shared" si="15"/>
        <v>#VALUE!</v>
      </c>
      <c r="M138" s="97" t="e">
        <f t="shared" si="15"/>
        <v>#VALUE!</v>
      </c>
      <c r="N138" s="77">
        <f t="shared" si="15"/>
        <v>0</v>
      </c>
      <c r="O138" s="77">
        <f t="shared" si="15"/>
        <v>0</v>
      </c>
      <c r="P138" s="77">
        <f t="shared" si="15"/>
        <v>0</v>
      </c>
    </row>
    <row r="139" spans="1:16" ht="16.5" customHeight="1">
      <c r="A139" s="103" t="e">
        <f t="shared" si="17"/>
        <v>#VALUE!</v>
      </c>
      <c r="B139" s="87" t="e">
        <f t="shared" si="18"/>
        <v>#VALUE!</v>
      </c>
      <c r="C139" s="88"/>
      <c r="D139" s="89"/>
      <c r="E139" s="90"/>
      <c r="F139" s="98" t="e">
        <f t="shared" si="19"/>
        <v>#VALUE!</v>
      </c>
      <c r="G139" s="87" t="e">
        <f t="shared" si="16"/>
        <v>#VALUE!</v>
      </c>
      <c r="H139" s="88"/>
      <c r="I139" s="89"/>
      <c r="J139" s="90"/>
      <c r="K139" s="76">
        <v>30</v>
      </c>
      <c r="L139" s="96" t="e">
        <f t="shared" si="15"/>
        <v>#VALUE!</v>
      </c>
      <c r="M139" s="97" t="e">
        <f t="shared" si="15"/>
        <v>#VALUE!</v>
      </c>
      <c r="N139" s="77">
        <f t="shared" si="15"/>
        <v>0</v>
      </c>
      <c r="O139" s="77">
        <f t="shared" si="15"/>
        <v>0</v>
      </c>
      <c r="P139" s="77">
        <f t="shared" si="15"/>
        <v>0</v>
      </c>
    </row>
    <row r="140" spans="1:16" ht="16.5" customHeight="1">
      <c r="A140" s="103" t="e">
        <f t="shared" si="17"/>
        <v>#VALUE!</v>
      </c>
      <c r="B140" s="87" t="e">
        <f t="shared" si="18"/>
        <v>#VALUE!</v>
      </c>
      <c r="C140" s="88"/>
      <c r="D140" s="89"/>
      <c r="E140" s="90"/>
      <c r="F140" s="98" t="e">
        <f t="shared" si="19"/>
        <v>#VALUE!</v>
      </c>
      <c r="G140" s="87" t="e">
        <f t="shared" si="16"/>
        <v>#VALUE!</v>
      </c>
      <c r="H140" s="88"/>
      <c r="I140" s="89"/>
      <c r="J140" s="90"/>
      <c r="K140" s="76">
        <v>31</v>
      </c>
      <c r="L140" s="96" t="e">
        <f t="shared" si="15"/>
        <v>#VALUE!</v>
      </c>
      <c r="M140" s="97" t="e">
        <f t="shared" si="15"/>
        <v>#VALUE!</v>
      </c>
      <c r="N140" s="77">
        <f t="shared" si="15"/>
        <v>0</v>
      </c>
      <c r="O140" s="77">
        <f t="shared" si="15"/>
        <v>0</v>
      </c>
      <c r="P140" s="77">
        <f t="shared" si="15"/>
        <v>0</v>
      </c>
    </row>
    <row r="141" spans="1:16">
      <c r="A141" s="272" t="s">
        <v>72</v>
      </c>
      <c r="B141" s="273"/>
      <c r="C141" s="276" t="s">
        <v>73</v>
      </c>
      <c r="D141" s="276"/>
      <c r="E141" s="276"/>
      <c r="F141" s="272" t="s">
        <v>72</v>
      </c>
      <c r="G141" s="273"/>
      <c r="H141" s="276" t="s">
        <v>73</v>
      </c>
      <c r="I141" s="276"/>
      <c r="J141" s="276"/>
    </row>
    <row r="142" spans="1:16">
      <c r="A142" s="274"/>
      <c r="B142" s="275"/>
      <c r="C142" s="83" t="s">
        <v>74</v>
      </c>
      <c r="D142" s="84" t="s">
        <v>75</v>
      </c>
      <c r="E142" s="85" t="s">
        <v>76</v>
      </c>
      <c r="F142" s="274"/>
      <c r="G142" s="275"/>
      <c r="H142" s="83" t="s">
        <v>74</v>
      </c>
      <c r="I142" s="84" t="s">
        <v>75</v>
      </c>
      <c r="J142" s="85" t="s">
        <v>76</v>
      </c>
    </row>
    <row r="143" spans="1:16" ht="16.5" customHeight="1">
      <c r="A143" s="86" t="e">
        <f>F140+1</f>
        <v>#VALUE!</v>
      </c>
      <c r="B143" s="87" t="e">
        <f>A143</f>
        <v>#VALUE!</v>
      </c>
      <c r="C143" s="88"/>
      <c r="D143" s="89"/>
      <c r="E143" s="90"/>
      <c r="F143" s="98" t="e">
        <f>+A173+1</f>
        <v>#VALUE!</v>
      </c>
      <c r="G143" s="87" t="e">
        <f>F143</f>
        <v>#VALUE!</v>
      </c>
      <c r="H143" s="88"/>
      <c r="I143" s="101"/>
      <c r="J143" s="102"/>
      <c r="K143" s="76">
        <v>1</v>
      </c>
      <c r="L143" s="96" t="e">
        <f t="shared" ref="L143:P173" si="20">A143</f>
        <v>#VALUE!</v>
      </c>
      <c r="M143" s="97" t="e">
        <f t="shared" si="20"/>
        <v>#VALUE!</v>
      </c>
      <c r="N143" s="77">
        <f t="shared" si="20"/>
        <v>0</v>
      </c>
      <c r="O143" s="77">
        <f t="shared" si="20"/>
        <v>0</v>
      </c>
      <c r="P143" s="77">
        <f t="shared" si="20"/>
        <v>0</v>
      </c>
    </row>
    <row r="144" spans="1:16" ht="16.5" customHeight="1">
      <c r="A144" s="103" t="e">
        <f>+A143+1</f>
        <v>#VALUE!</v>
      </c>
      <c r="B144" s="87" t="e">
        <f>A144</f>
        <v>#VALUE!</v>
      </c>
      <c r="C144" s="88"/>
      <c r="D144" s="89"/>
      <c r="E144" s="90"/>
      <c r="F144" s="98" t="e">
        <f>+F143+1</f>
        <v>#VALUE!</v>
      </c>
      <c r="G144" s="87" t="e">
        <f t="shared" ref="G144:G173" si="21">F144</f>
        <v>#VALUE!</v>
      </c>
      <c r="H144" s="88"/>
      <c r="I144" s="89"/>
      <c r="J144" s="90"/>
      <c r="K144" s="76">
        <v>2</v>
      </c>
      <c r="L144" s="96" t="e">
        <f t="shared" si="20"/>
        <v>#VALUE!</v>
      </c>
      <c r="M144" s="97" t="e">
        <f t="shared" si="20"/>
        <v>#VALUE!</v>
      </c>
      <c r="N144" s="77">
        <f t="shared" si="20"/>
        <v>0</v>
      </c>
      <c r="O144" s="77">
        <f t="shared" si="20"/>
        <v>0</v>
      </c>
      <c r="P144" s="77">
        <f t="shared" si="20"/>
        <v>0</v>
      </c>
    </row>
    <row r="145" spans="1:16" ht="16.5" customHeight="1">
      <c r="A145" s="103" t="e">
        <f t="shared" ref="A145:A173" si="22">+A144+1</f>
        <v>#VALUE!</v>
      </c>
      <c r="B145" s="87" t="e">
        <f t="shared" ref="B145:B173" si="23">A145</f>
        <v>#VALUE!</v>
      </c>
      <c r="C145" s="88"/>
      <c r="D145" s="89"/>
      <c r="E145" s="90"/>
      <c r="F145" s="98" t="e">
        <f t="shared" ref="F145:F173" si="24">+F144+1</f>
        <v>#VALUE!</v>
      </c>
      <c r="G145" s="87" t="e">
        <f t="shared" si="21"/>
        <v>#VALUE!</v>
      </c>
      <c r="H145" s="88"/>
      <c r="I145" s="89"/>
      <c r="J145" s="90"/>
      <c r="K145" s="76">
        <v>3</v>
      </c>
      <c r="L145" s="96" t="e">
        <f t="shared" si="20"/>
        <v>#VALUE!</v>
      </c>
      <c r="M145" s="97" t="e">
        <f t="shared" si="20"/>
        <v>#VALUE!</v>
      </c>
      <c r="N145" s="77">
        <f t="shared" si="20"/>
        <v>0</v>
      </c>
      <c r="O145" s="77">
        <f t="shared" si="20"/>
        <v>0</v>
      </c>
      <c r="P145" s="77">
        <f t="shared" si="20"/>
        <v>0</v>
      </c>
    </row>
    <row r="146" spans="1:16" ht="16.5" customHeight="1">
      <c r="A146" s="103" t="e">
        <f t="shared" si="22"/>
        <v>#VALUE!</v>
      </c>
      <c r="B146" s="87" t="e">
        <f t="shared" si="23"/>
        <v>#VALUE!</v>
      </c>
      <c r="C146" s="88"/>
      <c r="D146" s="89"/>
      <c r="E146" s="90"/>
      <c r="F146" s="98" t="e">
        <f t="shared" si="24"/>
        <v>#VALUE!</v>
      </c>
      <c r="G146" s="87" t="e">
        <f t="shared" si="21"/>
        <v>#VALUE!</v>
      </c>
      <c r="H146" s="88"/>
      <c r="I146" s="89"/>
      <c r="J146" s="90"/>
      <c r="K146" s="76">
        <v>4</v>
      </c>
      <c r="L146" s="96" t="e">
        <f t="shared" si="20"/>
        <v>#VALUE!</v>
      </c>
      <c r="M146" s="97" t="e">
        <f t="shared" si="20"/>
        <v>#VALUE!</v>
      </c>
      <c r="N146" s="77">
        <f t="shared" si="20"/>
        <v>0</v>
      </c>
      <c r="O146" s="77">
        <f t="shared" si="20"/>
        <v>0</v>
      </c>
      <c r="P146" s="77">
        <f t="shared" si="20"/>
        <v>0</v>
      </c>
    </row>
    <row r="147" spans="1:16" ht="16.5" customHeight="1">
      <c r="A147" s="103" t="e">
        <f t="shared" si="22"/>
        <v>#VALUE!</v>
      </c>
      <c r="B147" s="87" t="e">
        <f t="shared" si="23"/>
        <v>#VALUE!</v>
      </c>
      <c r="C147" s="88"/>
      <c r="D147" s="89"/>
      <c r="E147" s="90"/>
      <c r="F147" s="98" t="e">
        <f t="shared" si="24"/>
        <v>#VALUE!</v>
      </c>
      <c r="G147" s="87" t="e">
        <f t="shared" si="21"/>
        <v>#VALUE!</v>
      </c>
      <c r="H147" s="88"/>
      <c r="I147" s="89"/>
      <c r="J147" s="90"/>
      <c r="K147" s="76">
        <v>5</v>
      </c>
      <c r="L147" s="96" t="e">
        <f t="shared" si="20"/>
        <v>#VALUE!</v>
      </c>
      <c r="M147" s="97" t="e">
        <f t="shared" si="20"/>
        <v>#VALUE!</v>
      </c>
      <c r="N147" s="77">
        <f t="shared" si="20"/>
        <v>0</v>
      </c>
      <c r="O147" s="77">
        <f t="shared" si="20"/>
        <v>0</v>
      </c>
      <c r="P147" s="77">
        <f t="shared" si="20"/>
        <v>0</v>
      </c>
    </row>
    <row r="148" spans="1:16" ht="16.5" customHeight="1">
      <c r="A148" s="103" t="e">
        <f t="shared" si="22"/>
        <v>#VALUE!</v>
      </c>
      <c r="B148" s="87" t="e">
        <f t="shared" si="23"/>
        <v>#VALUE!</v>
      </c>
      <c r="C148" s="88"/>
      <c r="D148" s="89"/>
      <c r="E148" s="90"/>
      <c r="F148" s="98" t="e">
        <f t="shared" si="24"/>
        <v>#VALUE!</v>
      </c>
      <c r="G148" s="87" t="e">
        <f t="shared" si="21"/>
        <v>#VALUE!</v>
      </c>
      <c r="H148" s="88"/>
      <c r="I148" s="89"/>
      <c r="J148" s="90"/>
      <c r="K148" s="76">
        <v>6</v>
      </c>
      <c r="L148" s="96" t="e">
        <f t="shared" si="20"/>
        <v>#VALUE!</v>
      </c>
      <c r="M148" s="97" t="e">
        <f t="shared" si="20"/>
        <v>#VALUE!</v>
      </c>
      <c r="N148" s="77">
        <f t="shared" si="20"/>
        <v>0</v>
      </c>
      <c r="O148" s="77">
        <f t="shared" si="20"/>
        <v>0</v>
      </c>
      <c r="P148" s="77">
        <f t="shared" si="20"/>
        <v>0</v>
      </c>
    </row>
    <row r="149" spans="1:16" ht="16.5" customHeight="1">
      <c r="A149" s="103" t="e">
        <f t="shared" si="22"/>
        <v>#VALUE!</v>
      </c>
      <c r="B149" s="87" t="e">
        <f t="shared" si="23"/>
        <v>#VALUE!</v>
      </c>
      <c r="C149" s="88"/>
      <c r="D149" s="89"/>
      <c r="E149" s="90"/>
      <c r="F149" s="98" t="e">
        <f t="shared" si="24"/>
        <v>#VALUE!</v>
      </c>
      <c r="G149" s="87" t="e">
        <f t="shared" si="21"/>
        <v>#VALUE!</v>
      </c>
      <c r="H149" s="88"/>
      <c r="I149" s="89"/>
      <c r="J149" s="90"/>
      <c r="K149" s="76">
        <v>7</v>
      </c>
      <c r="L149" s="96" t="e">
        <f t="shared" si="20"/>
        <v>#VALUE!</v>
      </c>
      <c r="M149" s="97" t="e">
        <f t="shared" si="20"/>
        <v>#VALUE!</v>
      </c>
      <c r="N149" s="77">
        <f t="shared" si="20"/>
        <v>0</v>
      </c>
      <c r="O149" s="77">
        <f t="shared" si="20"/>
        <v>0</v>
      </c>
      <c r="P149" s="77">
        <f t="shared" si="20"/>
        <v>0</v>
      </c>
    </row>
    <row r="150" spans="1:16" ht="16.5" customHeight="1">
      <c r="A150" s="103" t="e">
        <f t="shared" si="22"/>
        <v>#VALUE!</v>
      </c>
      <c r="B150" s="87" t="e">
        <f t="shared" si="23"/>
        <v>#VALUE!</v>
      </c>
      <c r="C150" s="88"/>
      <c r="D150" s="89"/>
      <c r="E150" s="90"/>
      <c r="F150" s="98" t="e">
        <f t="shared" si="24"/>
        <v>#VALUE!</v>
      </c>
      <c r="G150" s="87" t="e">
        <f t="shared" si="21"/>
        <v>#VALUE!</v>
      </c>
      <c r="H150" s="88"/>
      <c r="I150" s="89"/>
      <c r="J150" s="90"/>
      <c r="K150" s="76">
        <v>8</v>
      </c>
      <c r="L150" s="96" t="e">
        <f t="shared" si="20"/>
        <v>#VALUE!</v>
      </c>
      <c r="M150" s="97" t="e">
        <f t="shared" si="20"/>
        <v>#VALUE!</v>
      </c>
      <c r="N150" s="77">
        <f t="shared" si="20"/>
        <v>0</v>
      </c>
      <c r="O150" s="77">
        <f t="shared" si="20"/>
        <v>0</v>
      </c>
      <c r="P150" s="77">
        <f t="shared" si="20"/>
        <v>0</v>
      </c>
    </row>
    <row r="151" spans="1:16" ht="16.5" customHeight="1">
      <c r="A151" s="103" t="e">
        <f t="shared" si="22"/>
        <v>#VALUE!</v>
      </c>
      <c r="B151" s="87" t="e">
        <f t="shared" si="23"/>
        <v>#VALUE!</v>
      </c>
      <c r="C151" s="88"/>
      <c r="D151" s="89"/>
      <c r="E151" s="90"/>
      <c r="F151" s="98" t="e">
        <f t="shared" si="24"/>
        <v>#VALUE!</v>
      </c>
      <c r="G151" s="87" t="e">
        <f t="shared" si="21"/>
        <v>#VALUE!</v>
      </c>
      <c r="H151" s="88"/>
      <c r="I151" s="89"/>
      <c r="J151" s="90"/>
      <c r="K151" s="76">
        <v>9</v>
      </c>
      <c r="L151" s="96" t="e">
        <f t="shared" si="20"/>
        <v>#VALUE!</v>
      </c>
      <c r="M151" s="97" t="e">
        <f t="shared" si="20"/>
        <v>#VALUE!</v>
      </c>
      <c r="N151" s="77">
        <f t="shared" si="20"/>
        <v>0</v>
      </c>
      <c r="O151" s="77">
        <f t="shared" si="20"/>
        <v>0</v>
      </c>
      <c r="P151" s="77">
        <f t="shared" si="20"/>
        <v>0</v>
      </c>
    </row>
    <row r="152" spans="1:16" ht="16.5" customHeight="1">
      <c r="A152" s="103" t="e">
        <f t="shared" si="22"/>
        <v>#VALUE!</v>
      </c>
      <c r="B152" s="87" t="e">
        <f t="shared" si="23"/>
        <v>#VALUE!</v>
      </c>
      <c r="C152" s="88"/>
      <c r="D152" s="89"/>
      <c r="E152" s="90"/>
      <c r="F152" s="98" t="e">
        <f t="shared" si="24"/>
        <v>#VALUE!</v>
      </c>
      <c r="G152" s="87" t="e">
        <f t="shared" si="21"/>
        <v>#VALUE!</v>
      </c>
      <c r="H152" s="88"/>
      <c r="I152" s="89"/>
      <c r="J152" s="90"/>
      <c r="K152" s="76">
        <v>10</v>
      </c>
      <c r="L152" s="96" t="e">
        <f t="shared" si="20"/>
        <v>#VALUE!</v>
      </c>
      <c r="M152" s="97" t="e">
        <f t="shared" si="20"/>
        <v>#VALUE!</v>
      </c>
      <c r="N152" s="77">
        <f t="shared" si="20"/>
        <v>0</v>
      </c>
      <c r="O152" s="77">
        <f t="shared" si="20"/>
        <v>0</v>
      </c>
      <c r="P152" s="77">
        <f t="shared" si="20"/>
        <v>0</v>
      </c>
    </row>
    <row r="153" spans="1:16" ht="16.5" customHeight="1">
      <c r="A153" s="103" t="e">
        <f t="shared" si="22"/>
        <v>#VALUE!</v>
      </c>
      <c r="B153" s="87" t="e">
        <f t="shared" si="23"/>
        <v>#VALUE!</v>
      </c>
      <c r="C153" s="88"/>
      <c r="D153" s="89"/>
      <c r="E153" s="90"/>
      <c r="F153" s="98" t="e">
        <f t="shared" si="24"/>
        <v>#VALUE!</v>
      </c>
      <c r="G153" s="87" t="e">
        <f t="shared" si="21"/>
        <v>#VALUE!</v>
      </c>
      <c r="H153" s="88"/>
      <c r="I153" s="89"/>
      <c r="J153" s="90"/>
      <c r="K153" s="76">
        <v>11</v>
      </c>
      <c r="L153" s="96" t="e">
        <f t="shared" si="20"/>
        <v>#VALUE!</v>
      </c>
      <c r="M153" s="97" t="e">
        <f t="shared" si="20"/>
        <v>#VALUE!</v>
      </c>
      <c r="N153" s="77">
        <f t="shared" si="20"/>
        <v>0</v>
      </c>
      <c r="O153" s="77">
        <f t="shared" si="20"/>
        <v>0</v>
      </c>
      <c r="P153" s="77">
        <f t="shared" si="20"/>
        <v>0</v>
      </c>
    </row>
    <row r="154" spans="1:16" ht="16.5" customHeight="1">
      <c r="A154" s="103" t="e">
        <f t="shared" si="22"/>
        <v>#VALUE!</v>
      </c>
      <c r="B154" s="87" t="e">
        <f t="shared" si="23"/>
        <v>#VALUE!</v>
      </c>
      <c r="C154" s="88"/>
      <c r="D154" s="89"/>
      <c r="E154" s="90"/>
      <c r="F154" s="98" t="e">
        <f t="shared" si="24"/>
        <v>#VALUE!</v>
      </c>
      <c r="G154" s="87" t="e">
        <f t="shared" si="21"/>
        <v>#VALUE!</v>
      </c>
      <c r="H154" s="88"/>
      <c r="I154" s="89"/>
      <c r="J154" s="90"/>
      <c r="K154" s="76">
        <v>12</v>
      </c>
      <c r="L154" s="96" t="e">
        <f t="shared" si="20"/>
        <v>#VALUE!</v>
      </c>
      <c r="M154" s="97" t="e">
        <f t="shared" si="20"/>
        <v>#VALUE!</v>
      </c>
      <c r="N154" s="77">
        <f t="shared" si="20"/>
        <v>0</v>
      </c>
      <c r="O154" s="77">
        <f t="shared" si="20"/>
        <v>0</v>
      </c>
      <c r="P154" s="77">
        <f t="shared" si="20"/>
        <v>0</v>
      </c>
    </row>
    <row r="155" spans="1:16" ht="16.5" customHeight="1">
      <c r="A155" s="103" t="e">
        <f t="shared" si="22"/>
        <v>#VALUE!</v>
      </c>
      <c r="B155" s="87" t="e">
        <f t="shared" si="23"/>
        <v>#VALUE!</v>
      </c>
      <c r="C155" s="88"/>
      <c r="D155" s="89"/>
      <c r="E155" s="90"/>
      <c r="F155" s="98" t="e">
        <f t="shared" si="24"/>
        <v>#VALUE!</v>
      </c>
      <c r="G155" s="87" t="e">
        <f t="shared" si="21"/>
        <v>#VALUE!</v>
      </c>
      <c r="H155" s="88"/>
      <c r="I155" s="89"/>
      <c r="J155" s="90"/>
      <c r="K155" s="76">
        <v>13</v>
      </c>
      <c r="L155" s="96" t="e">
        <f t="shared" si="20"/>
        <v>#VALUE!</v>
      </c>
      <c r="M155" s="97" t="e">
        <f t="shared" si="20"/>
        <v>#VALUE!</v>
      </c>
      <c r="N155" s="77">
        <f t="shared" si="20"/>
        <v>0</v>
      </c>
      <c r="O155" s="77">
        <f t="shared" si="20"/>
        <v>0</v>
      </c>
      <c r="P155" s="77">
        <f t="shared" si="20"/>
        <v>0</v>
      </c>
    </row>
    <row r="156" spans="1:16" ht="16.5" customHeight="1">
      <c r="A156" s="103" t="e">
        <f t="shared" si="22"/>
        <v>#VALUE!</v>
      </c>
      <c r="B156" s="87" t="e">
        <f t="shared" si="23"/>
        <v>#VALUE!</v>
      </c>
      <c r="C156" s="88"/>
      <c r="D156" s="89"/>
      <c r="E156" s="90"/>
      <c r="F156" s="98" t="e">
        <f t="shared" si="24"/>
        <v>#VALUE!</v>
      </c>
      <c r="G156" s="87" t="e">
        <f t="shared" si="21"/>
        <v>#VALUE!</v>
      </c>
      <c r="H156" s="88"/>
      <c r="I156" s="89"/>
      <c r="J156" s="90"/>
      <c r="K156" s="76">
        <v>14</v>
      </c>
      <c r="L156" s="96" t="e">
        <f t="shared" si="20"/>
        <v>#VALUE!</v>
      </c>
      <c r="M156" s="97" t="e">
        <f t="shared" si="20"/>
        <v>#VALUE!</v>
      </c>
      <c r="N156" s="77">
        <f t="shared" si="20"/>
        <v>0</v>
      </c>
      <c r="O156" s="77">
        <f t="shared" si="20"/>
        <v>0</v>
      </c>
      <c r="P156" s="77">
        <f t="shared" si="20"/>
        <v>0</v>
      </c>
    </row>
    <row r="157" spans="1:16" ht="16.5" customHeight="1">
      <c r="A157" s="103" t="e">
        <f t="shared" si="22"/>
        <v>#VALUE!</v>
      </c>
      <c r="B157" s="87" t="e">
        <f t="shared" si="23"/>
        <v>#VALUE!</v>
      </c>
      <c r="C157" s="88"/>
      <c r="D157" s="89"/>
      <c r="E157" s="90"/>
      <c r="F157" s="98" t="e">
        <f t="shared" si="24"/>
        <v>#VALUE!</v>
      </c>
      <c r="G157" s="87" t="e">
        <f t="shared" si="21"/>
        <v>#VALUE!</v>
      </c>
      <c r="H157" s="88"/>
      <c r="I157" s="89"/>
      <c r="J157" s="90"/>
      <c r="K157" s="76">
        <v>15</v>
      </c>
      <c r="L157" s="96" t="e">
        <f t="shared" si="20"/>
        <v>#VALUE!</v>
      </c>
      <c r="M157" s="97" t="e">
        <f t="shared" si="20"/>
        <v>#VALUE!</v>
      </c>
      <c r="N157" s="77">
        <f t="shared" si="20"/>
        <v>0</v>
      </c>
      <c r="O157" s="77">
        <f t="shared" si="20"/>
        <v>0</v>
      </c>
      <c r="P157" s="77">
        <f t="shared" si="20"/>
        <v>0</v>
      </c>
    </row>
    <row r="158" spans="1:16" ht="16.5" customHeight="1">
      <c r="A158" s="103" t="e">
        <f t="shared" si="22"/>
        <v>#VALUE!</v>
      </c>
      <c r="B158" s="87" t="e">
        <f t="shared" si="23"/>
        <v>#VALUE!</v>
      </c>
      <c r="C158" s="88"/>
      <c r="D158" s="89"/>
      <c r="E158" s="90"/>
      <c r="F158" s="98" t="e">
        <f t="shared" si="24"/>
        <v>#VALUE!</v>
      </c>
      <c r="G158" s="87" t="e">
        <f t="shared" si="21"/>
        <v>#VALUE!</v>
      </c>
      <c r="H158" s="88"/>
      <c r="I158" s="89"/>
      <c r="J158" s="90"/>
      <c r="K158" s="76">
        <v>16</v>
      </c>
      <c r="L158" s="96" t="e">
        <f t="shared" si="20"/>
        <v>#VALUE!</v>
      </c>
      <c r="M158" s="97" t="e">
        <f t="shared" si="20"/>
        <v>#VALUE!</v>
      </c>
      <c r="N158" s="77">
        <f t="shared" si="20"/>
        <v>0</v>
      </c>
      <c r="O158" s="77">
        <f t="shared" si="20"/>
        <v>0</v>
      </c>
      <c r="P158" s="77">
        <f t="shared" si="20"/>
        <v>0</v>
      </c>
    </row>
    <row r="159" spans="1:16" ht="16.5" customHeight="1">
      <c r="A159" s="103" t="e">
        <f t="shared" si="22"/>
        <v>#VALUE!</v>
      </c>
      <c r="B159" s="87" t="e">
        <f t="shared" si="23"/>
        <v>#VALUE!</v>
      </c>
      <c r="C159" s="88"/>
      <c r="D159" s="89"/>
      <c r="E159" s="90"/>
      <c r="F159" s="98" t="e">
        <f t="shared" si="24"/>
        <v>#VALUE!</v>
      </c>
      <c r="G159" s="87" t="e">
        <f t="shared" si="21"/>
        <v>#VALUE!</v>
      </c>
      <c r="H159" s="88"/>
      <c r="I159" s="89"/>
      <c r="J159" s="90"/>
      <c r="K159" s="76">
        <v>17</v>
      </c>
      <c r="L159" s="96" t="e">
        <f t="shared" si="20"/>
        <v>#VALUE!</v>
      </c>
      <c r="M159" s="97" t="e">
        <f t="shared" si="20"/>
        <v>#VALUE!</v>
      </c>
      <c r="N159" s="77">
        <f t="shared" si="20"/>
        <v>0</v>
      </c>
      <c r="O159" s="77">
        <f t="shared" si="20"/>
        <v>0</v>
      </c>
      <c r="P159" s="77">
        <f t="shared" si="20"/>
        <v>0</v>
      </c>
    </row>
    <row r="160" spans="1:16" ht="16.5" customHeight="1">
      <c r="A160" s="103" t="e">
        <f t="shared" si="22"/>
        <v>#VALUE!</v>
      </c>
      <c r="B160" s="87" t="e">
        <f t="shared" si="23"/>
        <v>#VALUE!</v>
      </c>
      <c r="C160" s="88"/>
      <c r="D160" s="89"/>
      <c r="E160" s="90"/>
      <c r="F160" s="98" t="e">
        <f t="shared" si="24"/>
        <v>#VALUE!</v>
      </c>
      <c r="G160" s="87" t="e">
        <f t="shared" si="21"/>
        <v>#VALUE!</v>
      </c>
      <c r="H160" s="88"/>
      <c r="I160" s="89"/>
      <c r="J160" s="90"/>
      <c r="K160" s="76">
        <v>18</v>
      </c>
      <c r="L160" s="96" t="e">
        <f t="shared" si="20"/>
        <v>#VALUE!</v>
      </c>
      <c r="M160" s="97" t="e">
        <f t="shared" si="20"/>
        <v>#VALUE!</v>
      </c>
      <c r="N160" s="77">
        <f t="shared" si="20"/>
        <v>0</v>
      </c>
      <c r="O160" s="77">
        <f t="shared" si="20"/>
        <v>0</v>
      </c>
      <c r="P160" s="77">
        <f t="shared" si="20"/>
        <v>0</v>
      </c>
    </row>
    <row r="161" spans="1:16" ht="16.5" customHeight="1">
      <c r="A161" s="103" t="e">
        <f t="shared" si="22"/>
        <v>#VALUE!</v>
      </c>
      <c r="B161" s="87" t="e">
        <f t="shared" si="23"/>
        <v>#VALUE!</v>
      </c>
      <c r="C161" s="88"/>
      <c r="D161" s="89"/>
      <c r="E161" s="90"/>
      <c r="F161" s="98" t="e">
        <f t="shared" si="24"/>
        <v>#VALUE!</v>
      </c>
      <c r="G161" s="87" t="e">
        <f t="shared" si="21"/>
        <v>#VALUE!</v>
      </c>
      <c r="H161" s="88"/>
      <c r="I161" s="89"/>
      <c r="J161" s="90"/>
      <c r="K161" s="76">
        <v>19</v>
      </c>
      <c r="L161" s="96" t="e">
        <f t="shared" si="20"/>
        <v>#VALUE!</v>
      </c>
      <c r="M161" s="97" t="e">
        <f t="shared" si="20"/>
        <v>#VALUE!</v>
      </c>
      <c r="N161" s="77">
        <f t="shared" si="20"/>
        <v>0</v>
      </c>
      <c r="O161" s="77">
        <f t="shared" si="20"/>
        <v>0</v>
      </c>
      <c r="P161" s="77">
        <f t="shared" si="20"/>
        <v>0</v>
      </c>
    </row>
    <row r="162" spans="1:16" ht="16.5" customHeight="1">
      <c r="A162" s="103" t="e">
        <f t="shared" si="22"/>
        <v>#VALUE!</v>
      </c>
      <c r="B162" s="87" t="e">
        <f t="shared" si="23"/>
        <v>#VALUE!</v>
      </c>
      <c r="C162" s="88"/>
      <c r="D162" s="89"/>
      <c r="E162" s="90"/>
      <c r="F162" s="98" t="e">
        <f t="shared" si="24"/>
        <v>#VALUE!</v>
      </c>
      <c r="G162" s="87" t="e">
        <f t="shared" si="21"/>
        <v>#VALUE!</v>
      </c>
      <c r="H162" s="88"/>
      <c r="I162" s="89"/>
      <c r="J162" s="90"/>
      <c r="K162" s="76">
        <v>20</v>
      </c>
      <c r="L162" s="96" t="e">
        <f t="shared" si="20"/>
        <v>#VALUE!</v>
      </c>
      <c r="M162" s="97" t="e">
        <f t="shared" si="20"/>
        <v>#VALUE!</v>
      </c>
      <c r="N162" s="77">
        <f t="shared" si="20"/>
        <v>0</v>
      </c>
      <c r="O162" s="77">
        <f t="shared" si="20"/>
        <v>0</v>
      </c>
      <c r="P162" s="77">
        <f t="shared" si="20"/>
        <v>0</v>
      </c>
    </row>
    <row r="163" spans="1:16" ht="16.5" customHeight="1">
      <c r="A163" s="103" t="e">
        <f t="shared" si="22"/>
        <v>#VALUE!</v>
      </c>
      <c r="B163" s="87" t="e">
        <f t="shared" si="23"/>
        <v>#VALUE!</v>
      </c>
      <c r="C163" s="88"/>
      <c r="D163" s="89"/>
      <c r="E163" s="90"/>
      <c r="F163" s="98" t="e">
        <f t="shared" si="24"/>
        <v>#VALUE!</v>
      </c>
      <c r="G163" s="87" t="e">
        <f t="shared" si="21"/>
        <v>#VALUE!</v>
      </c>
      <c r="H163" s="88"/>
      <c r="I163" s="89"/>
      <c r="J163" s="90"/>
      <c r="K163" s="76">
        <v>21</v>
      </c>
      <c r="L163" s="96" t="e">
        <f t="shared" si="20"/>
        <v>#VALUE!</v>
      </c>
      <c r="M163" s="97" t="e">
        <f t="shared" si="20"/>
        <v>#VALUE!</v>
      </c>
      <c r="N163" s="77">
        <f t="shared" si="20"/>
        <v>0</v>
      </c>
      <c r="O163" s="77">
        <f t="shared" si="20"/>
        <v>0</v>
      </c>
      <c r="P163" s="77">
        <f t="shared" si="20"/>
        <v>0</v>
      </c>
    </row>
    <row r="164" spans="1:16" ht="16.5" customHeight="1">
      <c r="A164" s="103" t="e">
        <f t="shared" si="22"/>
        <v>#VALUE!</v>
      </c>
      <c r="B164" s="87" t="e">
        <f t="shared" si="23"/>
        <v>#VALUE!</v>
      </c>
      <c r="C164" s="88"/>
      <c r="D164" s="89"/>
      <c r="E164" s="90"/>
      <c r="F164" s="98" t="e">
        <f t="shared" si="24"/>
        <v>#VALUE!</v>
      </c>
      <c r="G164" s="87" t="e">
        <f t="shared" si="21"/>
        <v>#VALUE!</v>
      </c>
      <c r="H164" s="88"/>
      <c r="I164" s="89"/>
      <c r="J164" s="90"/>
      <c r="K164" s="76">
        <v>22</v>
      </c>
      <c r="L164" s="96" t="e">
        <f t="shared" si="20"/>
        <v>#VALUE!</v>
      </c>
      <c r="M164" s="97" t="e">
        <f t="shared" si="20"/>
        <v>#VALUE!</v>
      </c>
      <c r="N164" s="77">
        <f t="shared" si="20"/>
        <v>0</v>
      </c>
      <c r="O164" s="77">
        <f t="shared" si="20"/>
        <v>0</v>
      </c>
      <c r="P164" s="77">
        <f t="shared" si="20"/>
        <v>0</v>
      </c>
    </row>
    <row r="165" spans="1:16" ht="16.5" customHeight="1">
      <c r="A165" s="103" t="e">
        <f t="shared" si="22"/>
        <v>#VALUE!</v>
      </c>
      <c r="B165" s="87" t="e">
        <f t="shared" si="23"/>
        <v>#VALUE!</v>
      </c>
      <c r="C165" s="88"/>
      <c r="D165" s="89"/>
      <c r="E165" s="90"/>
      <c r="F165" s="98" t="e">
        <f t="shared" si="24"/>
        <v>#VALUE!</v>
      </c>
      <c r="G165" s="87" t="e">
        <f t="shared" si="21"/>
        <v>#VALUE!</v>
      </c>
      <c r="H165" s="88"/>
      <c r="I165" s="89"/>
      <c r="J165" s="90"/>
      <c r="K165" s="76">
        <v>23</v>
      </c>
      <c r="L165" s="96" t="e">
        <f t="shared" si="20"/>
        <v>#VALUE!</v>
      </c>
      <c r="M165" s="97" t="e">
        <f t="shared" si="20"/>
        <v>#VALUE!</v>
      </c>
      <c r="N165" s="77">
        <f t="shared" si="20"/>
        <v>0</v>
      </c>
      <c r="O165" s="77">
        <f t="shared" si="20"/>
        <v>0</v>
      </c>
      <c r="P165" s="77">
        <f t="shared" si="20"/>
        <v>0</v>
      </c>
    </row>
    <row r="166" spans="1:16" ht="16.5" customHeight="1">
      <c r="A166" s="103" t="e">
        <f t="shared" si="22"/>
        <v>#VALUE!</v>
      </c>
      <c r="B166" s="87" t="e">
        <f t="shared" si="23"/>
        <v>#VALUE!</v>
      </c>
      <c r="C166" s="88"/>
      <c r="D166" s="89"/>
      <c r="E166" s="90"/>
      <c r="F166" s="98" t="e">
        <f t="shared" si="24"/>
        <v>#VALUE!</v>
      </c>
      <c r="G166" s="87" t="e">
        <f t="shared" si="21"/>
        <v>#VALUE!</v>
      </c>
      <c r="H166" s="88"/>
      <c r="I166" s="89"/>
      <c r="J166" s="90"/>
      <c r="K166" s="76">
        <v>24</v>
      </c>
      <c r="L166" s="96" t="e">
        <f t="shared" si="20"/>
        <v>#VALUE!</v>
      </c>
      <c r="M166" s="97" t="e">
        <f t="shared" si="20"/>
        <v>#VALUE!</v>
      </c>
      <c r="N166" s="77">
        <f t="shared" si="20"/>
        <v>0</v>
      </c>
      <c r="O166" s="77">
        <f t="shared" si="20"/>
        <v>0</v>
      </c>
      <c r="P166" s="77">
        <f t="shared" si="20"/>
        <v>0</v>
      </c>
    </row>
    <row r="167" spans="1:16" ht="16.5" customHeight="1">
      <c r="A167" s="103" t="e">
        <f t="shared" si="22"/>
        <v>#VALUE!</v>
      </c>
      <c r="B167" s="87" t="e">
        <f t="shared" si="23"/>
        <v>#VALUE!</v>
      </c>
      <c r="C167" s="88"/>
      <c r="D167" s="89"/>
      <c r="E167" s="90"/>
      <c r="F167" s="98" t="e">
        <f t="shared" si="24"/>
        <v>#VALUE!</v>
      </c>
      <c r="G167" s="87" t="e">
        <f t="shared" si="21"/>
        <v>#VALUE!</v>
      </c>
      <c r="H167" s="88"/>
      <c r="I167" s="89"/>
      <c r="J167" s="90"/>
      <c r="K167" s="76">
        <v>25</v>
      </c>
      <c r="L167" s="96" t="e">
        <f t="shared" si="20"/>
        <v>#VALUE!</v>
      </c>
      <c r="M167" s="97" t="e">
        <f t="shared" si="20"/>
        <v>#VALUE!</v>
      </c>
      <c r="N167" s="77">
        <f t="shared" si="20"/>
        <v>0</v>
      </c>
      <c r="O167" s="77">
        <f t="shared" si="20"/>
        <v>0</v>
      </c>
      <c r="P167" s="77">
        <f t="shared" si="20"/>
        <v>0</v>
      </c>
    </row>
    <row r="168" spans="1:16" ht="16.5" customHeight="1">
      <c r="A168" s="103" t="e">
        <f t="shared" si="22"/>
        <v>#VALUE!</v>
      </c>
      <c r="B168" s="87" t="e">
        <f t="shared" si="23"/>
        <v>#VALUE!</v>
      </c>
      <c r="C168" s="88"/>
      <c r="D168" s="89"/>
      <c r="E168" s="90"/>
      <c r="F168" s="98" t="e">
        <f t="shared" si="24"/>
        <v>#VALUE!</v>
      </c>
      <c r="G168" s="87" t="e">
        <f t="shared" si="21"/>
        <v>#VALUE!</v>
      </c>
      <c r="H168" s="88"/>
      <c r="I168" s="89"/>
      <c r="J168" s="90"/>
      <c r="K168" s="76">
        <v>26</v>
      </c>
      <c r="L168" s="96" t="e">
        <f t="shared" si="20"/>
        <v>#VALUE!</v>
      </c>
      <c r="M168" s="97" t="e">
        <f t="shared" si="20"/>
        <v>#VALUE!</v>
      </c>
      <c r="N168" s="77">
        <f t="shared" si="20"/>
        <v>0</v>
      </c>
      <c r="O168" s="77">
        <f t="shared" si="20"/>
        <v>0</v>
      </c>
      <c r="P168" s="77">
        <f t="shared" si="20"/>
        <v>0</v>
      </c>
    </row>
    <row r="169" spans="1:16" ht="16.5" customHeight="1">
      <c r="A169" s="103" t="e">
        <f t="shared" si="22"/>
        <v>#VALUE!</v>
      </c>
      <c r="B169" s="87" t="e">
        <f t="shared" si="23"/>
        <v>#VALUE!</v>
      </c>
      <c r="C169" s="88"/>
      <c r="D169" s="89"/>
      <c r="E169" s="90"/>
      <c r="F169" s="98" t="e">
        <f t="shared" si="24"/>
        <v>#VALUE!</v>
      </c>
      <c r="G169" s="87" t="e">
        <f t="shared" si="21"/>
        <v>#VALUE!</v>
      </c>
      <c r="H169" s="88"/>
      <c r="I169" s="89"/>
      <c r="J169" s="90"/>
      <c r="K169" s="76">
        <v>27</v>
      </c>
      <c r="L169" s="96" t="e">
        <f t="shared" si="20"/>
        <v>#VALUE!</v>
      </c>
      <c r="M169" s="97" t="e">
        <f t="shared" si="20"/>
        <v>#VALUE!</v>
      </c>
      <c r="N169" s="77">
        <f t="shared" si="20"/>
        <v>0</v>
      </c>
      <c r="O169" s="77">
        <f t="shared" si="20"/>
        <v>0</v>
      </c>
      <c r="P169" s="77">
        <f t="shared" si="20"/>
        <v>0</v>
      </c>
    </row>
    <row r="170" spans="1:16" ht="16.5" customHeight="1">
      <c r="A170" s="103" t="e">
        <f t="shared" si="22"/>
        <v>#VALUE!</v>
      </c>
      <c r="B170" s="87" t="e">
        <f t="shared" si="23"/>
        <v>#VALUE!</v>
      </c>
      <c r="C170" s="88"/>
      <c r="D170" s="89"/>
      <c r="E170" s="90"/>
      <c r="F170" s="98" t="e">
        <f t="shared" si="24"/>
        <v>#VALUE!</v>
      </c>
      <c r="G170" s="87" t="e">
        <f t="shared" si="21"/>
        <v>#VALUE!</v>
      </c>
      <c r="H170" s="88"/>
      <c r="I170" s="89"/>
      <c r="J170" s="90"/>
      <c r="K170" s="76">
        <v>28</v>
      </c>
      <c r="L170" s="96" t="e">
        <f t="shared" si="20"/>
        <v>#VALUE!</v>
      </c>
      <c r="M170" s="97" t="e">
        <f t="shared" si="20"/>
        <v>#VALUE!</v>
      </c>
      <c r="N170" s="77">
        <f t="shared" si="20"/>
        <v>0</v>
      </c>
      <c r="O170" s="77">
        <f t="shared" si="20"/>
        <v>0</v>
      </c>
      <c r="P170" s="77">
        <f t="shared" si="20"/>
        <v>0</v>
      </c>
    </row>
    <row r="171" spans="1:16" ht="16.5" customHeight="1">
      <c r="A171" s="103" t="e">
        <f t="shared" si="22"/>
        <v>#VALUE!</v>
      </c>
      <c r="B171" s="87" t="e">
        <f t="shared" si="23"/>
        <v>#VALUE!</v>
      </c>
      <c r="C171" s="88"/>
      <c r="D171" s="89"/>
      <c r="E171" s="90"/>
      <c r="F171" s="98" t="e">
        <f t="shared" si="24"/>
        <v>#VALUE!</v>
      </c>
      <c r="G171" s="87" t="e">
        <f t="shared" si="21"/>
        <v>#VALUE!</v>
      </c>
      <c r="H171" s="88"/>
      <c r="I171" s="89"/>
      <c r="J171" s="90"/>
      <c r="K171" s="76">
        <v>29</v>
      </c>
      <c r="L171" s="96" t="e">
        <f t="shared" si="20"/>
        <v>#VALUE!</v>
      </c>
      <c r="M171" s="97" t="e">
        <f t="shared" si="20"/>
        <v>#VALUE!</v>
      </c>
      <c r="N171" s="77">
        <f t="shared" si="20"/>
        <v>0</v>
      </c>
      <c r="O171" s="77">
        <f t="shared" si="20"/>
        <v>0</v>
      </c>
      <c r="P171" s="77">
        <f t="shared" si="20"/>
        <v>0</v>
      </c>
    </row>
    <row r="172" spans="1:16" ht="16.5" customHeight="1">
      <c r="A172" s="103" t="e">
        <f t="shared" si="22"/>
        <v>#VALUE!</v>
      </c>
      <c r="B172" s="87" t="e">
        <f t="shared" si="23"/>
        <v>#VALUE!</v>
      </c>
      <c r="C172" s="88"/>
      <c r="D172" s="89"/>
      <c r="E172" s="90"/>
      <c r="F172" s="98" t="e">
        <f t="shared" si="24"/>
        <v>#VALUE!</v>
      </c>
      <c r="G172" s="87" t="e">
        <f t="shared" si="21"/>
        <v>#VALUE!</v>
      </c>
      <c r="H172" s="88"/>
      <c r="I172" s="89"/>
      <c r="J172" s="90"/>
      <c r="K172" s="76">
        <v>30</v>
      </c>
      <c r="L172" s="96" t="e">
        <f t="shared" si="20"/>
        <v>#VALUE!</v>
      </c>
      <c r="M172" s="97" t="e">
        <f t="shared" si="20"/>
        <v>#VALUE!</v>
      </c>
      <c r="N172" s="77">
        <f t="shared" si="20"/>
        <v>0</v>
      </c>
      <c r="O172" s="77">
        <f t="shared" si="20"/>
        <v>0</v>
      </c>
      <c r="P172" s="77">
        <f t="shared" si="20"/>
        <v>0</v>
      </c>
    </row>
    <row r="173" spans="1:16" ht="16.5" customHeight="1">
      <c r="A173" s="103" t="e">
        <f t="shared" si="22"/>
        <v>#VALUE!</v>
      </c>
      <c r="B173" s="87" t="e">
        <f t="shared" si="23"/>
        <v>#VALUE!</v>
      </c>
      <c r="C173" s="88"/>
      <c r="D173" s="89"/>
      <c r="E173" s="90"/>
      <c r="F173" s="98" t="e">
        <f t="shared" si="24"/>
        <v>#VALUE!</v>
      </c>
      <c r="G173" s="87" t="e">
        <f t="shared" si="21"/>
        <v>#VALUE!</v>
      </c>
      <c r="H173" s="88"/>
      <c r="I173" s="89"/>
      <c r="J173" s="90"/>
      <c r="K173" s="76">
        <v>31</v>
      </c>
      <c r="L173" s="96" t="e">
        <f t="shared" si="20"/>
        <v>#VALUE!</v>
      </c>
      <c r="M173" s="97" t="e">
        <f t="shared" si="20"/>
        <v>#VALUE!</v>
      </c>
      <c r="N173" s="77">
        <f t="shared" si="20"/>
        <v>0</v>
      </c>
      <c r="O173" s="77">
        <f t="shared" si="20"/>
        <v>0</v>
      </c>
      <c r="P173" s="77">
        <f t="shared" si="20"/>
        <v>0</v>
      </c>
    </row>
    <row r="174" spans="1:16">
      <c r="A174" s="272" t="s">
        <v>72</v>
      </c>
      <c r="B174" s="273"/>
      <c r="C174" s="276" t="s">
        <v>73</v>
      </c>
      <c r="D174" s="276"/>
      <c r="E174" s="276"/>
      <c r="F174" s="272" t="s">
        <v>72</v>
      </c>
      <c r="G174" s="273"/>
      <c r="H174" s="276" t="s">
        <v>73</v>
      </c>
      <c r="I174" s="276"/>
      <c r="J174" s="276"/>
    </row>
    <row r="175" spans="1:16">
      <c r="A175" s="274"/>
      <c r="B175" s="275"/>
      <c r="C175" s="83" t="s">
        <v>74</v>
      </c>
      <c r="D175" s="84" t="s">
        <v>75</v>
      </c>
      <c r="E175" s="85" t="s">
        <v>76</v>
      </c>
      <c r="F175" s="274"/>
      <c r="G175" s="275"/>
      <c r="H175" s="83" t="s">
        <v>74</v>
      </c>
      <c r="I175" s="84" t="s">
        <v>75</v>
      </c>
      <c r="J175" s="85" t="s">
        <v>76</v>
      </c>
    </row>
    <row r="176" spans="1:16" ht="16.5" customHeight="1">
      <c r="A176" s="86" t="e">
        <f>F173+1</f>
        <v>#VALUE!</v>
      </c>
      <c r="B176" s="87" t="e">
        <f>A176</f>
        <v>#VALUE!</v>
      </c>
      <c r="C176" s="88"/>
      <c r="D176" s="89"/>
      <c r="E176" s="90"/>
      <c r="F176" s="98" t="e">
        <f>+A206+1</f>
        <v>#VALUE!</v>
      </c>
      <c r="G176" s="87" t="e">
        <f>F176</f>
        <v>#VALUE!</v>
      </c>
      <c r="H176" s="88"/>
      <c r="I176" s="101"/>
      <c r="J176" s="102"/>
      <c r="K176" s="76">
        <v>1</v>
      </c>
      <c r="L176" s="96" t="e">
        <f t="shared" ref="L176:P206" si="25">A176</f>
        <v>#VALUE!</v>
      </c>
      <c r="M176" s="97" t="e">
        <f t="shared" si="25"/>
        <v>#VALUE!</v>
      </c>
      <c r="N176" s="77">
        <f t="shared" si="25"/>
        <v>0</v>
      </c>
      <c r="O176" s="77">
        <f t="shared" si="25"/>
        <v>0</v>
      </c>
      <c r="P176" s="77">
        <f t="shared" si="25"/>
        <v>0</v>
      </c>
    </row>
    <row r="177" spans="1:16" ht="16.5" customHeight="1">
      <c r="A177" s="103" t="e">
        <f>+A176+1</f>
        <v>#VALUE!</v>
      </c>
      <c r="B177" s="87" t="e">
        <f>A177</f>
        <v>#VALUE!</v>
      </c>
      <c r="C177" s="88"/>
      <c r="D177" s="89"/>
      <c r="E177" s="90"/>
      <c r="F177" s="98" t="e">
        <f>+F176+1</f>
        <v>#VALUE!</v>
      </c>
      <c r="G177" s="87" t="e">
        <f t="shared" ref="G177:G206" si="26">F177</f>
        <v>#VALUE!</v>
      </c>
      <c r="H177" s="88"/>
      <c r="I177" s="89"/>
      <c r="J177" s="90"/>
      <c r="K177" s="76">
        <v>2</v>
      </c>
      <c r="L177" s="96" t="e">
        <f t="shared" si="25"/>
        <v>#VALUE!</v>
      </c>
      <c r="M177" s="97" t="e">
        <f t="shared" si="25"/>
        <v>#VALUE!</v>
      </c>
      <c r="N177" s="77">
        <f t="shared" si="25"/>
        <v>0</v>
      </c>
      <c r="O177" s="77">
        <f t="shared" si="25"/>
        <v>0</v>
      </c>
      <c r="P177" s="77">
        <f t="shared" si="25"/>
        <v>0</v>
      </c>
    </row>
    <row r="178" spans="1:16" ht="16.5" customHeight="1">
      <c r="A178" s="103" t="e">
        <f t="shared" ref="A178:A206" si="27">+A177+1</f>
        <v>#VALUE!</v>
      </c>
      <c r="B178" s="87" t="e">
        <f t="shared" ref="B178:B206" si="28">A178</f>
        <v>#VALUE!</v>
      </c>
      <c r="C178" s="88"/>
      <c r="D178" s="89"/>
      <c r="E178" s="90"/>
      <c r="F178" s="98" t="e">
        <f t="shared" ref="F178:F206" si="29">+F177+1</f>
        <v>#VALUE!</v>
      </c>
      <c r="G178" s="87" t="e">
        <f t="shared" si="26"/>
        <v>#VALUE!</v>
      </c>
      <c r="H178" s="88"/>
      <c r="I178" s="89"/>
      <c r="J178" s="90"/>
      <c r="K178" s="76">
        <v>3</v>
      </c>
      <c r="L178" s="96" t="e">
        <f t="shared" si="25"/>
        <v>#VALUE!</v>
      </c>
      <c r="M178" s="97" t="e">
        <f t="shared" si="25"/>
        <v>#VALUE!</v>
      </c>
      <c r="N178" s="77">
        <f t="shared" si="25"/>
        <v>0</v>
      </c>
      <c r="O178" s="77">
        <f t="shared" si="25"/>
        <v>0</v>
      </c>
      <c r="P178" s="77">
        <f t="shared" si="25"/>
        <v>0</v>
      </c>
    </row>
    <row r="179" spans="1:16" ht="16.5" customHeight="1">
      <c r="A179" s="103" t="e">
        <f t="shared" si="27"/>
        <v>#VALUE!</v>
      </c>
      <c r="B179" s="87" t="e">
        <f t="shared" si="28"/>
        <v>#VALUE!</v>
      </c>
      <c r="C179" s="88"/>
      <c r="D179" s="89"/>
      <c r="E179" s="90"/>
      <c r="F179" s="98" t="e">
        <f t="shared" si="29"/>
        <v>#VALUE!</v>
      </c>
      <c r="G179" s="87" t="e">
        <f t="shared" si="26"/>
        <v>#VALUE!</v>
      </c>
      <c r="H179" s="88"/>
      <c r="I179" s="89"/>
      <c r="J179" s="90"/>
      <c r="K179" s="76">
        <v>4</v>
      </c>
      <c r="L179" s="96" t="e">
        <f t="shared" si="25"/>
        <v>#VALUE!</v>
      </c>
      <c r="M179" s="97" t="e">
        <f t="shared" si="25"/>
        <v>#VALUE!</v>
      </c>
      <c r="N179" s="77">
        <f t="shared" si="25"/>
        <v>0</v>
      </c>
      <c r="O179" s="77">
        <f t="shared" si="25"/>
        <v>0</v>
      </c>
      <c r="P179" s="77">
        <f t="shared" si="25"/>
        <v>0</v>
      </c>
    </row>
    <row r="180" spans="1:16" ht="16.5" customHeight="1">
      <c r="A180" s="103" t="e">
        <f t="shared" si="27"/>
        <v>#VALUE!</v>
      </c>
      <c r="B180" s="87" t="e">
        <f t="shared" si="28"/>
        <v>#VALUE!</v>
      </c>
      <c r="C180" s="88"/>
      <c r="D180" s="89"/>
      <c r="E180" s="90"/>
      <c r="F180" s="98" t="e">
        <f t="shared" si="29"/>
        <v>#VALUE!</v>
      </c>
      <c r="G180" s="87" t="e">
        <f t="shared" si="26"/>
        <v>#VALUE!</v>
      </c>
      <c r="H180" s="88"/>
      <c r="I180" s="89"/>
      <c r="J180" s="90"/>
      <c r="K180" s="76">
        <v>5</v>
      </c>
      <c r="L180" s="96" t="e">
        <f t="shared" si="25"/>
        <v>#VALUE!</v>
      </c>
      <c r="M180" s="97" t="e">
        <f t="shared" si="25"/>
        <v>#VALUE!</v>
      </c>
      <c r="N180" s="77">
        <f t="shared" si="25"/>
        <v>0</v>
      </c>
      <c r="O180" s="77">
        <f t="shared" si="25"/>
        <v>0</v>
      </c>
      <c r="P180" s="77">
        <f t="shared" si="25"/>
        <v>0</v>
      </c>
    </row>
    <row r="181" spans="1:16" ht="16.5" customHeight="1">
      <c r="A181" s="103" t="e">
        <f t="shared" si="27"/>
        <v>#VALUE!</v>
      </c>
      <c r="B181" s="87" t="e">
        <f t="shared" si="28"/>
        <v>#VALUE!</v>
      </c>
      <c r="C181" s="88"/>
      <c r="D181" s="89"/>
      <c r="E181" s="90"/>
      <c r="F181" s="98" t="e">
        <f t="shared" si="29"/>
        <v>#VALUE!</v>
      </c>
      <c r="G181" s="87" t="e">
        <f t="shared" si="26"/>
        <v>#VALUE!</v>
      </c>
      <c r="H181" s="88"/>
      <c r="I181" s="89"/>
      <c r="J181" s="90"/>
      <c r="K181" s="76">
        <v>6</v>
      </c>
      <c r="L181" s="96" t="e">
        <f t="shared" si="25"/>
        <v>#VALUE!</v>
      </c>
      <c r="M181" s="97" t="e">
        <f t="shared" si="25"/>
        <v>#VALUE!</v>
      </c>
      <c r="N181" s="77">
        <f t="shared" si="25"/>
        <v>0</v>
      </c>
      <c r="O181" s="77">
        <f t="shared" si="25"/>
        <v>0</v>
      </c>
      <c r="P181" s="77">
        <f t="shared" si="25"/>
        <v>0</v>
      </c>
    </row>
    <row r="182" spans="1:16" ht="16.5" customHeight="1">
      <c r="A182" s="103" t="e">
        <f t="shared" si="27"/>
        <v>#VALUE!</v>
      </c>
      <c r="B182" s="87" t="e">
        <f t="shared" si="28"/>
        <v>#VALUE!</v>
      </c>
      <c r="C182" s="88"/>
      <c r="D182" s="89"/>
      <c r="E182" s="90"/>
      <c r="F182" s="98" t="e">
        <f t="shared" si="29"/>
        <v>#VALUE!</v>
      </c>
      <c r="G182" s="87" t="e">
        <f t="shared" si="26"/>
        <v>#VALUE!</v>
      </c>
      <c r="H182" s="88"/>
      <c r="I182" s="89"/>
      <c r="J182" s="90"/>
      <c r="K182" s="76">
        <v>7</v>
      </c>
      <c r="L182" s="96" t="e">
        <f t="shared" si="25"/>
        <v>#VALUE!</v>
      </c>
      <c r="M182" s="97" t="e">
        <f t="shared" si="25"/>
        <v>#VALUE!</v>
      </c>
      <c r="N182" s="77">
        <f t="shared" si="25"/>
        <v>0</v>
      </c>
      <c r="O182" s="77">
        <f t="shared" si="25"/>
        <v>0</v>
      </c>
      <c r="P182" s="77">
        <f t="shared" si="25"/>
        <v>0</v>
      </c>
    </row>
    <row r="183" spans="1:16" ht="16.5" customHeight="1">
      <c r="A183" s="103" t="e">
        <f t="shared" si="27"/>
        <v>#VALUE!</v>
      </c>
      <c r="B183" s="87" t="e">
        <f t="shared" si="28"/>
        <v>#VALUE!</v>
      </c>
      <c r="C183" s="88"/>
      <c r="D183" s="89"/>
      <c r="E183" s="90"/>
      <c r="F183" s="98" t="e">
        <f t="shared" si="29"/>
        <v>#VALUE!</v>
      </c>
      <c r="G183" s="87" t="e">
        <f t="shared" si="26"/>
        <v>#VALUE!</v>
      </c>
      <c r="H183" s="88"/>
      <c r="I183" s="89"/>
      <c r="J183" s="90"/>
      <c r="K183" s="76">
        <v>8</v>
      </c>
      <c r="L183" s="96" t="e">
        <f t="shared" si="25"/>
        <v>#VALUE!</v>
      </c>
      <c r="M183" s="97" t="e">
        <f t="shared" si="25"/>
        <v>#VALUE!</v>
      </c>
      <c r="N183" s="77">
        <f t="shared" si="25"/>
        <v>0</v>
      </c>
      <c r="O183" s="77">
        <f t="shared" si="25"/>
        <v>0</v>
      </c>
      <c r="P183" s="77">
        <f t="shared" si="25"/>
        <v>0</v>
      </c>
    </row>
    <row r="184" spans="1:16" ht="16.5" customHeight="1">
      <c r="A184" s="103" t="e">
        <f t="shared" si="27"/>
        <v>#VALUE!</v>
      </c>
      <c r="B184" s="87" t="e">
        <f t="shared" si="28"/>
        <v>#VALUE!</v>
      </c>
      <c r="C184" s="88"/>
      <c r="D184" s="89"/>
      <c r="E184" s="90"/>
      <c r="F184" s="98" t="e">
        <f t="shared" si="29"/>
        <v>#VALUE!</v>
      </c>
      <c r="G184" s="87" t="e">
        <f t="shared" si="26"/>
        <v>#VALUE!</v>
      </c>
      <c r="H184" s="88"/>
      <c r="I184" s="89"/>
      <c r="J184" s="90"/>
      <c r="K184" s="76">
        <v>9</v>
      </c>
      <c r="L184" s="96" t="e">
        <f t="shared" si="25"/>
        <v>#VALUE!</v>
      </c>
      <c r="M184" s="97" t="e">
        <f t="shared" si="25"/>
        <v>#VALUE!</v>
      </c>
      <c r="N184" s="77">
        <f t="shared" si="25"/>
        <v>0</v>
      </c>
      <c r="O184" s="77">
        <f t="shared" si="25"/>
        <v>0</v>
      </c>
      <c r="P184" s="77">
        <f t="shared" si="25"/>
        <v>0</v>
      </c>
    </row>
    <row r="185" spans="1:16" ht="16.5" customHeight="1">
      <c r="A185" s="103" t="e">
        <f t="shared" si="27"/>
        <v>#VALUE!</v>
      </c>
      <c r="B185" s="87" t="e">
        <f t="shared" si="28"/>
        <v>#VALUE!</v>
      </c>
      <c r="C185" s="88"/>
      <c r="D185" s="89"/>
      <c r="E185" s="90"/>
      <c r="F185" s="98" t="e">
        <f t="shared" si="29"/>
        <v>#VALUE!</v>
      </c>
      <c r="G185" s="87" t="e">
        <f t="shared" si="26"/>
        <v>#VALUE!</v>
      </c>
      <c r="H185" s="88"/>
      <c r="I185" s="89"/>
      <c r="J185" s="90"/>
      <c r="K185" s="76">
        <v>10</v>
      </c>
      <c r="L185" s="96" t="e">
        <f t="shared" si="25"/>
        <v>#VALUE!</v>
      </c>
      <c r="M185" s="97" t="e">
        <f t="shared" si="25"/>
        <v>#VALUE!</v>
      </c>
      <c r="N185" s="77">
        <f t="shared" si="25"/>
        <v>0</v>
      </c>
      <c r="O185" s="77">
        <f t="shared" si="25"/>
        <v>0</v>
      </c>
      <c r="P185" s="77">
        <f t="shared" si="25"/>
        <v>0</v>
      </c>
    </row>
    <row r="186" spans="1:16" ht="16.5" customHeight="1">
      <c r="A186" s="103" t="e">
        <f t="shared" si="27"/>
        <v>#VALUE!</v>
      </c>
      <c r="B186" s="87" t="e">
        <f t="shared" si="28"/>
        <v>#VALUE!</v>
      </c>
      <c r="C186" s="88"/>
      <c r="D186" s="89"/>
      <c r="E186" s="90"/>
      <c r="F186" s="98" t="e">
        <f t="shared" si="29"/>
        <v>#VALUE!</v>
      </c>
      <c r="G186" s="87" t="e">
        <f t="shared" si="26"/>
        <v>#VALUE!</v>
      </c>
      <c r="H186" s="88"/>
      <c r="I186" s="89"/>
      <c r="J186" s="90"/>
      <c r="K186" s="76">
        <v>11</v>
      </c>
      <c r="L186" s="96" t="e">
        <f t="shared" si="25"/>
        <v>#VALUE!</v>
      </c>
      <c r="M186" s="97" t="e">
        <f t="shared" si="25"/>
        <v>#VALUE!</v>
      </c>
      <c r="N186" s="77">
        <f t="shared" si="25"/>
        <v>0</v>
      </c>
      <c r="O186" s="77">
        <f t="shared" si="25"/>
        <v>0</v>
      </c>
      <c r="P186" s="77">
        <f t="shared" si="25"/>
        <v>0</v>
      </c>
    </row>
    <row r="187" spans="1:16" ht="16.5" customHeight="1">
      <c r="A187" s="103" t="e">
        <f t="shared" si="27"/>
        <v>#VALUE!</v>
      </c>
      <c r="B187" s="87" t="e">
        <f t="shared" si="28"/>
        <v>#VALUE!</v>
      </c>
      <c r="C187" s="88"/>
      <c r="D187" s="89"/>
      <c r="E187" s="90"/>
      <c r="F187" s="98" t="e">
        <f t="shared" si="29"/>
        <v>#VALUE!</v>
      </c>
      <c r="G187" s="87" t="e">
        <f t="shared" si="26"/>
        <v>#VALUE!</v>
      </c>
      <c r="H187" s="88"/>
      <c r="I187" s="89"/>
      <c r="J187" s="90"/>
      <c r="K187" s="76">
        <v>12</v>
      </c>
      <c r="L187" s="96" t="e">
        <f t="shared" si="25"/>
        <v>#VALUE!</v>
      </c>
      <c r="M187" s="97" t="e">
        <f t="shared" si="25"/>
        <v>#VALUE!</v>
      </c>
      <c r="N187" s="77">
        <f t="shared" si="25"/>
        <v>0</v>
      </c>
      <c r="O187" s="77">
        <f t="shared" si="25"/>
        <v>0</v>
      </c>
      <c r="P187" s="77">
        <f t="shared" si="25"/>
        <v>0</v>
      </c>
    </row>
    <row r="188" spans="1:16" ht="16.5" customHeight="1">
      <c r="A188" s="103" t="e">
        <f t="shared" si="27"/>
        <v>#VALUE!</v>
      </c>
      <c r="B188" s="87" t="e">
        <f t="shared" si="28"/>
        <v>#VALUE!</v>
      </c>
      <c r="C188" s="88"/>
      <c r="D188" s="89"/>
      <c r="E188" s="90"/>
      <c r="F188" s="98" t="e">
        <f t="shared" si="29"/>
        <v>#VALUE!</v>
      </c>
      <c r="G188" s="87" t="e">
        <f t="shared" si="26"/>
        <v>#VALUE!</v>
      </c>
      <c r="H188" s="88"/>
      <c r="I188" s="89"/>
      <c r="J188" s="90"/>
      <c r="K188" s="76">
        <v>13</v>
      </c>
      <c r="L188" s="96" t="e">
        <f t="shared" si="25"/>
        <v>#VALUE!</v>
      </c>
      <c r="M188" s="97" t="e">
        <f t="shared" si="25"/>
        <v>#VALUE!</v>
      </c>
      <c r="N188" s="77">
        <f t="shared" si="25"/>
        <v>0</v>
      </c>
      <c r="O188" s="77">
        <f t="shared" si="25"/>
        <v>0</v>
      </c>
      <c r="P188" s="77">
        <f t="shared" si="25"/>
        <v>0</v>
      </c>
    </row>
    <row r="189" spans="1:16" ht="16.5" customHeight="1">
      <c r="A189" s="103" t="e">
        <f t="shared" si="27"/>
        <v>#VALUE!</v>
      </c>
      <c r="B189" s="87" t="e">
        <f t="shared" si="28"/>
        <v>#VALUE!</v>
      </c>
      <c r="C189" s="88"/>
      <c r="D189" s="89"/>
      <c r="E189" s="90"/>
      <c r="F189" s="98" t="e">
        <f t="shared" si="29"/>
        <v>#VALUE!</v>
      </c>
      <c r="G189" s="87" t="e">
        <f t="shared" si="26"/>
        <v>#VALUE!</v>
      </c>
      <c r="H189" s="88"/>
      <c r="I189" s="89"/>
      <c r="J189" s="90"/>
      <c r="K189" s="76">
        <v>14</v>
      </c>
      <c r="L189" s="96" t="e">
        <f t="shared" si="25"/>
        <v>#VALUE!</v>
      </c>
      <c r="M189" s="97" t="e">
        <f t="shared" si="25"/>
        <v>#VALUE!</v>
      </c>
      <c r="N189" s="77">
        <f t="shared" si="25"/>
        <v>0</v>
      </c>
      <c r="O189" s="77">
        <f t="shared" si="25"/>
        <v>0</v>
      </c>
      <c r="P189" s="77">
        <f t="shared" si="25"/>
        <v>0</v>
      </c>
    </row>
    <row r="190" spans="1:16" ht="16.5" customHeight="1">
      <c r="A190" s="103" t="e">
        <f t="shared" si="27"/>
        <v>#VALUE!</v>
      </c>
      <c r="B190" s="87" t="e">
        <f t="shared" si="28"/>
        <v>#VALUE!</v>
      </c>
      <c r="C190" s="88"/>
      <c r="D190" s="89"/>
      <c r="E190" s="90"/>
      <c r="F190" s="98" t="e">
        <f t="shared" si="29"/>
        <v>#VALUE!</v>
      </c>
      <c r="G190" s="87" t="e">
        <f t="shared" si="26"/>
        <v>#VALUE!</v>
      </c>
      <c r="H190" s="88"/>
      <c r="I190" s="89"/>
      <c r="J190" s="90"/>
      <c r="K190" s="76">
        <v>15</v>
      </c>
      <c r="L190" s="96" t="e">
        <f t="shared" si="25"/>
        <v>#VALUE!</v>
      </c>
      <c r="M190" s="97" t="e">
        <f t="shared" si="25"/>
        <v>#VALUE!</v>
      </c>
      <c r="N190" s="77">
        <f t="shared" si="25"/>
        <v>0</v>
      </c>
      <c r="O190" s="77">
        <f t="shared" si="25"/>
        <v>0</v>
      </c>
      <c r="P190" s="77">
        <f t="shared" si="25"/>
        <v>0</v>
      </c>
    </row>
    <row r="191" spans="1:16" ht="16.5" customHeight="1">
      <c r="A191" s="103" t="e">
        <f t="shared" si="27"/>
        <v>#VALUE!</v>
      </c>
      <c r="B191" s="87" t="e">
        <f t="shared" si="28"/>
        <v>#VALUE!</v>
      </c>
      <c r="C191" s="88"/>
      <c r="D191" s="89"/>
      <c r="E191" s="90"/>
      <c r="F191" s="98" t="e">
        <f t="shared" si="29"/>
        <v>#VALUE!</v>
      </c>
      <c r="G191" s="87" t="e">
        <f t="shared" si="26"/>
        <v>#VALUE!</v>
      </c>
      <c r="H191" s="88"/>
      <c r="I191" s="89"/>
      <c r="J191" s="90"/>
      <c r="K191" s="76">
        <v>16</v>
      </c>
      <c r="L191" s="96" t="e">
        <f t="shared" si="25"/>
        <v>#VALUE!</v>
      </c>
      <c r="M191" s="97" t="e">
        <f t="shared" si="25"/>
        <v>#VALUE!</v>
      </c>
      <c r="N191" s="77">
        <f t="shared" si="25"/>
        <v>0</v>
      </c>
      <c r="O191" s="77">
        <f t="shared" si="25"/>
        <v>0</v>
      </c>
      <c r="P191" s="77">
        <f t="shared" si="25"/>
        <v>0</v>
      </c>
    </row>
    <row r="192" spans="1:16" ht="16.5" customHeight="1">
      <c r="A192" s="103" t="e">
        <f t="shared" si="27"/>
        <v>#VALUE!</v>
      </c>
      <c r="B192" s="87" t="e">
        <f t="shared" si="28"/>
        <v>#VALUE!</v>
      </c>
      <c r="C192" s="88"/>
      <c r="D192" s="89"/>
      <c r="E192" s="90"/>
      <c r="F192" s="98" t="e">
        <f t="shared" si="29"/>
        <v>#VALUE!</v>
      </c>
      <c r="G192" s="87" t="e">
        <f t="shared" si="26"/>
        <v>#VALUE!</v>
      </c>
      <c r="H192" s="88"/>
      <c r="I192" s="89"/>
      <c r="J192" s="90"/>
      <c r="K192" s="76">
        <v>17</v>
      </c>
      <c r="L192" s="96" t="e">
        <f t="shared" si="25"/>
        <v>#VALUE!</v>
      </c>
      <c r="M192" s="97" t="e">
        <f t="shared" si="25"/>
        <v>#VALUE!</v>
      </c>
      <c r="N192" s="77">
        <f t="shared" si="25"/>
        <v>0</v>
      </c>
      <c r="O192" s="77">
        <f t="shared" si="25"/>
        <v>0</v>
      </c>
      <c r="P192" s="77">
        <f t="shared" si="25"/>
        <v>0</v>
      </c>
    </row>
    <row r="193" spans="1:16" ht="16.5" customHeight="1">
      <c r="A193" s="103" t="e">
        <f t="shared" si="27"/>
        <v>#VALUE!</v>
      </c>
      <c r="B193" s="87" t="e">
        <f t="shared" si="28"/>
        <v>#VALUE!</v>
      </c>
      <c r="C193" s="88"/>
      <c r="D193" s="89"/>
      <c r="E193" s="90"/>
      <c r="F193" s="98" t="e">
        <f t="shared" si="29"/>
        <v>#VALUE!</v>
      </c>
      <c r="G193" s="87" t="e">
        <f t="shared" si="26"/>
        <v>#VALUE!</v>
      </c>
      <c r="H193" s="88"/>
      <c r="I193" s="89"/>
      <c r="J193" s="90"/>
      <c r="K193" s="76">
        <v>18</v>
      </c>
      <c r="L193" s="96" t="e">
        <f t="shared" si="25"/>
        <v>#VALUE!</v>
      </c>
      <c r="M193" s="97" t="e">
        <f t="shared" si="25"/>
        <v>#VALUE!</v>
      </c>
      <c r="N193" s="77">
        <f t="shared" si="25"/>
        <v>0</v>
      </c>
      <c r="O193" s="77">
        <f t="shared" si="25"/>
        <v>0</v>
      </c>
      <c r="P193" s="77">
        <f t="shared" si="25"/>
        <v>0</v>
      </c>
    </row>
    <row r="194" spans="1:16" ht="16.5" customHeight="1">
      <c r="A194" s="103" t="e">
        <f t="shared" si="27"/>
        <v>#VALUE!</v>
      </c>
      <c r="B194" s="87" t="e">
        <f t="shared" si="28"/>
        <v>#VALUE!</v>
      </c>
      <c r="C194" s="88"/>
      <c r="D194" s="89"/>
      <c r="E194" s="90"/>
      <c r="F194" s="98" t="e">
        <f t="shared" si="29"/>
        <v>#VALUE!</v>
      </c>
      <c r="G194" s="87" t="e">
        <f t="shared" si="26"/>
        <v>#VALUE!</v>
      </c>
      <c r="H194" s="88"/>
      <c r="I194" s="89"/>
      <c r="J194" s="90"/>
      <c r="K194" s="76">
        <v>19</v>
      </c>
      <c r="L194" s="96" t="e">
        <f t="shared" si="25"/>
        <v>#VALUE!</v>
      </c>
      <c r="M194" s="97" t="e">
        <f t="shared" si="25"/>
        <v>#VALUE!</v>
      </c>
      <c r="N194" s="77">
        <f t="shared" si="25"/>
        <v>0</v>
      </c>
      <c r="O194" s="77">
        <f t="shared" si="25"/>
        <v>0</v>
      </c>
      <c r="P194" s="77">
        <f t="shared" si="25"/>
        <v>0</v>
      </c>
    </row>
    <row r="195" spans="1:16" ht="16.5" customHeight="1">
      <c r="A195" s="103" t="e">
        <f t="shared" si="27"/>
        <v>#VALUE!</v>
      </c>
      <c r="B195" s="87" t="e">
        <f t="shared" si="28"/>
        <v>#VALUE!</v>
      </c>
      <c r="C195" s="88"/>
      <c r="D195" s="89"/>
      <c r="E195" s="90"/>
      <c r="F195" s="98" t="e">
        <f t="shared" si="29"/>
        <v>#VALUE!</v>
      </c>
      <c r="G195" s="87" t="e">
        <f t="shared" si="26"/>
        <v>#VALUE!</v>
      </c>
      <c r="H195" s="88"/>
      <c r="I195" s="89"/>
      <c r="J195" s="90"/>
      <c r="K195" s="76">
        <v>20</v>
      </c>
      <c r="L195" s="96" t="e">
        <f t="shared" si="25"/>
        <v>#VALUE!</v>
      </c>
      <c r="M195" s="97" t="e">
        <f t="shared" si="25"/>
        <v>#VALUE!</v>
      </c>
      <c r="N195" s="77">
        <f t="shared" si="25"/>
        <v>0</v>
      </c>
      <c r="O195" s="77">
        <f t="shared" si="25"/>
        <v>0</v>
      </c>
      <c r="P195" s="77">
        <f t="shared" si="25"/>
        <v>0</v>
      </c>
    </row>
    <row r="196" spans="1:16" ht="16.5" customHeight="1">
      <c r="A196" s="103" t="e">
        <f t="shared" si="27"/>
        <v>#VALUE!</v>
      </c>
      <c r="B196" s="87" t="e">
        <f t="shared" si="28"/>
        <v>#VALUE!</v>
      </c>
      <c r="C196" s="88"/>
      <c r="D196" s="89"/>
      <c r="E196" s="90"/>
      <c r="F196" s="98" t="e">
        <f t="shared" si="29"/>
        <v>#VALUE!</v>
      </c>
      <c r="G196" s="87" t="e">
        <f t="shared" si="26"/>
        <v>#VALUE!</v>
      </c>
      <c r="H196" s="88"/>
      <c r="I196" s="89"/>
      <c r="J196" s="90"/>
      <c r="K196" s="76">
        <v>21</v>
      </c>
      <c r="L196" s="96" t="e">
        <f t="shared" si="25"/>
        <v>#VALUE!</v>
      </c>
      <c r="M196" s="97" t="e">
        <f t="shared" si="25"/>
        <v>#VALUE!</v>
      </c>
      <c r="N196" s="77">
        <f t="shared" si="25"/>
        <v>0</v>
      </c>
      <c r="O196" s="77">
        <f t="shared" si="25"/>
        <v>0</v>
      </c>
      <c r="P196" s="77">
        <f t="shared" si="25"/>
        <v>0</v>
      </c>
    </row>
    <row r="197" spans="1:16" ht="16.5" customHeight="1">
      <c r="A197" s="103" t="e">
        <f t="shared" si="27"/>
        <v>#VALUE!</v>
      </c>
      <c r="B197" s="87" t="e">
        <f t="shared" si="28"/>
        <v>#VALUE!</v>
      </c>
      <c r="C197" s="88"/>
      <c r="D197" s="89"/>
      <c r="E197" s="90"/>
      <c r="F197" s="98" t="e">
        <f t="shared" si="29"/>
        <v>#VALUE!</v>
      </c>
      <c r="G197" s="87" t="e">
        <f t="shared" si="26"/>
        <v>#VALUE!</v>
      </c>
      <c r="H197" s="88"/>
      <c r="I197" s="89"/>
      <c r="J197" s="90"/>
      <c r="K197" s="76">
        <v>22</v>
      </c>
      <c r="L197" s="96" t="e">
        <f t="shared" si="25"/>
        <v>#VALUE!</v>
      </c>
      <c r="M197" s="97" t="e">
        <f t="shared" si="25"/>
        <v>#VALUE!</v>
      </c>
      <c r="N197" s="77">
        <f t="shared" si="25"/>
        <v>0</v>
      </c>
      <c r="O197" s="77">
        <f t="shared" si="25"/>
        <v>0</v>
      </c>
      <c r="P197" s="77">
        <f t="shared" si="25"/>
        <v>0</v>
      </c>
    </row>
    <row r="198" spans="1:16" ht="16.5" customHeight="1">
      <c r="A198" s="103" t="e">
        <f t="shared" si="27"/>
        <v>#VALUE!</v>
      </c>
      <c r="B198" s="87" t="e">
        <f t="shared" si="28"/>
        <v>#VALUE!</v>
      </c>
      <c r="C198" s="88"/>
      <c r="D198" s="89"/>
      <c r="E198" s="90"/>
      <c r="F198" s="98" t="e">
        <f t="shared" si="29"/>
        <v>#VALUE!</v>
      </c>
      <c r="G198" s="87" t="e">
        <f t="shared" si="26"/>
        <v>#VALUE!</v>
      </c>
      <c r="H198" s="88"/>
      <c r="I198" s="89"/>
      <c r="J198" s="90"/>
      <c r="K198" s="76">
        <v>23</v>
      </c>
      <c r="L198" s="96" t="e">
        <f t="shared" si="25"/>
        <v>#VALUE!</v>
      </c>
      <c r="M198" s="97" t="e">
        <f t="shared" si="25"/>
        <v>#VALUE!</v>
      </c>
      <c r="N198" s="77">
        <f t="shared" si="25"/>
        <v>0</v>
      </c>
      <c r="O198" s="77">
        <f t="shared" si="25"/>
        <v>0</v>
      </c>
      <c r="P198" s="77">
        <f t="shared" si="25"/>
        <v>0</v>
      </c>
    </row>
    <row r="199" spans="1:16" ht="16.5" customHeight="1">
      <c r="A199" s="103" t="e">
        <f t="shared" si="27"/>
        <v>#VALUE!</v>
      </c>
      <c r="B199" s="87" t="e">
        <f t="shared" si="28"/>
        <v>#VALUE!</v>
      </c>
      <c r="C199" s="88"/>
      <c r="D199" s="89"/>
      <c r="E199" s="90"/>
      <c r="F199" s="98" t="e">
        <f t="shared" si="29"/>
        <v>#VALUE!</v>
      </c>
      <c r="G199" s="87" t="e">
        <f t="shared" si="26"/>
        <v>#VALUE!</v>
      </c>
      <c r="H199" s="88"/>
      <c r="I199" s="89"/>
      <c r="J199" s="90"/>
      <c r="K199" s="76">
        <v>24</v>
      </c>
      <c r="L199" s="96" t="e">
        <f t="shared" si="25"/>
        <v>#VALUE!</v>
      </c>
      <c r="M199" s="97" t="e">
        <f t="shared" si="25"/>
        <v>#VALUE!</v>
      </c>
      <c r="N199" s="77">
        <f t="shared" si="25"/>
        <v>0</v>
      </c>
      <c r="O199" s="77">
        <f t="shared" si="25"/>
        <v>0</v>
      </c>
      <c r="P199" s="77">
        <f t="shared" si="25"/>
        <v>0</v>
      </c>
    </row>
    <row r="200" spans="1:16" ht="16.5" customHeight="1">
      <c r="A200" s="103" t="e">
        <f t="shared" si="27"/>
        <v>#VALUE!</v>
      </c>
      <c r="B200" s="87" t="e">
        <f t="shared" si="28"/>
        <v>#VALUE!</v>
      </c>
      <c r="C200" s="88"/>
      <c r="D200" s="89"/>
      <c r="E200" s="90"/>
      <c r="F200" s="98" t="e">
        <f t="shared" si="29"/>
        <v>#VALUE!</v>
      </c>
      <c r="G200" s="87" t="e">
        <f t="shared" si="26"/>
        <v>#VALUE!</v>
      </c>
      <c r="H200" s="88"/>
      <c r="I200" s="89"/>
      <c r="J200" s="90"/>
      <c r="K200" s="76">
        <v>25</v>
      </c>
      <c r="L200" s="96" t="e">
        <f t="shared" si="25"/>
        <v>#VALUE!</v>
      </c>
      <c r="M200" s="97" t="e">
        <f t="shared" si="25"/>
        <v>#VALUE!</v>
      </c>
      <c r="N200" s="77">
        <f t="shared" si="25"/>
        <v>0</v>
      </c>
      <c r="O200" s="77">
        <f t="shared" si="25"/>
        <v>0</v>
      </c>
      <c r="P200" s="77">
        <f t="shared" si="25"/>
        <v>0</v>
      </c>
    </row>
    <row r="201" spans="1:16" ht="16.5" customHeight="1">
      <c r="A201" s="103" t="e">
        <f t="shared" si="27"/>
        <v>#VALUE!</v>
      </c>
      <c r="B201" s="87" t="e">
        <f t="shared" si="28"/>
        <v>#VALUE!</v>
      </c>
      <c r="C201" s="88"/>
      <c r="D201" s="89"/>
      <c r="E201" s="90"/>
      <c r="F201" s="98" t="e">
        <f t="shared" si="29"/>
        <v>#VALUE!</v>
      </c>
      <c r="G201" s="87" t="e">
        <f t="shared" si="26"/>
        <v>#VALUE!</v>
      </c>
      <c r="H201" s="88"/>
      <c r="I201" s="89"/>
      <c r="J201" s="90"/>
      <c r="K201" s="76">
        <v>26</v>
      </c>
      <c r="L201" s="96" t="e">
        <f t="shared" si="25"/>
        <v>#VALUE!</v>
      </c>
      <c r="M201" s="97" t="e">
        <f t="shared" si="25"/>
        <v>#VALUE!</v>
      </c>
      <c r="N201" s="77">
        <f t="shared" si="25"/>
        <v>0</v>
      </c>
      <c r="O201" s="77">
        <f t="shared" si="25"/>
        <v>0</v>
      </c>
      <c r="P201" s="77">
        <f t="shared" si="25"/>
        <v>0</v>
      </c>
    </row>
    <row r="202" spans="1:16" ht="16.5" customHeight="1">
      <c r="A202" s="103" t="e">
        <f t="shared" si="27"/>
        <v>#VALUE!</v>
      </c>
      <c r="B202" s="87" t="e">
        <f t="shared" si="28"/>
        <v>#VALUE!</v>
      </c>
      <c r="C202" s="88"/>
      <c r="D202" s="89"/>
      <c r="E202" s="90"/>
      <c r="F202" s="98" t="e">
        <f t="shared" si="29"/>
        <v>#VALUE!</v>
      </c>
      <c r="G202" s="87" t="e">
        <f t="shared" si="26"/>
        <v>#VALUE!</v>
      </c>
      <c r="H202" s="88"/>
      <c r="I202" s="89"/>
      <c r="J202" s="90"/>
      <c r="K202" s="76">
        <v>27</v>
      </c>
      <c r="L202" s="96" t="e">
        <f t="shared" si="25"/>
        <v>#VALUE!</v>
      </c>
      <c r="M202" s="97" t="e">
        <f t="shared" si="25"/>
        <v>#VALUE!</v>
      </c>
      <c r="N202" s="77">
        <f t="shared" si="25"/>
        <v>0</v>
      </c>
      <c r="O202" s="77">
        <f t="shared" si="25"/>
        <v>0</v>
      </c>
      <c r="P202" s="77">
        <f t="shared" si="25"/>
        <v>0</v>
      </c>
    </row>
    <row r="203" spans="1:16" ht="16.5" customHeight="1">
      <c r="A203" s="103" t="e">
        <f t="shared" si="27"/>
        <v>#VALUE!</v>
      </c>
      <c r="B203" s="87" t="e">
        <f t="shared" si="28"/>
        <v>#VALUE!</v>
      </c>
      <c r="C203" s="88"/>
      <c r="D203" s="89"/>
      <c r="E203" s="90"/>
      <c r="F203" s="98" t="e">
        <f t="shared" si="29"/>
        <v>#VALUE!</v>
      </c>
      <c r="G203" s="87" t="e">
        <f t="shared" si="26"/>
        <v>#VALUE!</v>
      </c>
      <c r="H203" s="88"/>
      <c r="I203" s="89"/>
      <c r="J203" s="90"/>
      <c r="K203" s="76">
        <v>28</v>
      </c>
      <c r="L203" s="96" t="e">
        <f t="shared" si="25"/>
        <v>#VALUE!</v>
      </c>
      <c r="M203" s="97" t="e">
        <f t="shared" si="25"/>
        <v>#VALUE!</v>
      </c>
      <c r="N203" s="77">
        <f t="shared" si="25"/>
        <v>0</v>
      </c>
      <c r="O203" s="77">
        <f t="shared" si="25"/>
        <v>0</v>
      </c>
      <c r="P203" s="77">
        <f t="shared" si="25"/>
        <v>0</v>
      </c>
    </row>
    <row r="204" spans="1:16" ht="16.5" customHeight="1">
      <c r="A204" s="103" t="e">
        <f t="shared" si="27"/>
        <v>#VALUE!</v>
      </c>
      <c r="B204" s="87" t="e">
        <f t="shared" si="28"/>
        <v>#VALUE!</v>
      </c>
      <c r="C204" s="88"/>
      <c r="D204" s="89"/>
      <c r="E204" s="90"/>
      <c r="F204" s="98" t="e">
        <f t="shared" si="29"/>
        <v>#VALUE!</v>
      </c>
      <c r="G204" s="87" t="e">
        <f t="shared" si="26"/>
        <v>#VALUE!</v>
      </c>
      <c r="H204" s="88"/>
      <c r="I204" s="89"/>
      <c r="J204" s="90"/>
      <c r="K204" s="76">
        <v>29</v>
      </c>
      <c r="L204" s="96" t="e">
        <f t="shared" si="25"/>
        <v>#VALUE!</v>
      </c>
      <c r="M204" s="97" t="e">
        <f t="shared" si="25"/>
        <v>#VALUE!</v>
      </c>
      <c r="N204" s="77">
        <f t="shared" si="25"/>
        <v>0</v>
      </c>
      <c r="O204" s="77">
        <f t="shared" si="25"/>
        <v>0</v>
      </c>
      <c r="P204" s="77">
        <f t="shared" si="25"/>
        <v>0</v>
      </c>
    </row>
    <row r="205" spans="1:16" ht="16.5" customHeight="1">
      <c r="A205" s="103" t="e">
        <f t="shared" si="27"/>
        <v>#VALUE!</v>
      </c>
      <c r="B205" s="87" t="e">
        <f t="shared" si="28"/>
        <v>#VALUE!</v>
      </c>
      <c r="C205" s="88"/>
      <c r="D205" s="89"/>
      <c r="E205" s="90"/>
      <c r="F205" s="98" t="e">
        <f t="shared" si="29"/>
        <v>#VALUE!</v>
      </c>
      <c r="G205" s="87" t="e">
        <f t="shared" si="26"/>
        <v>#VALUE!</v>
      </c>
      <c r="H205" s="88"/>
      <c r="I205" s="89"/>
      <c r="J205" s="90"/>
      <c r="K205" s="76">
        <v>30</v>
      </c>
      <c r="L205" s="96" t="e">
        <f t="shared" si="25"/>
        <v>#VALUE!</v>
      </c>
      <c r="M205" s="97" t="e">
        <f t="shared" si="25"/>
        <v>#VALUE!</v>
      </c>
      <c r="N205" s="77">
        <f t="shared" si="25"/>
        <v>0</v>
      </c>
      <c r="O205" s="77">
        <f t="shared" si="25"/>
        <v>0</v>
      </c>
      <c r="P205" s="77">
        <f t="shared" si="25"/>
        <v>0</v>
      </c>
    </row>
    <row r="206" spans="1:16" ht="16.5" customHeight="1">
      <c r="A206" s="103" t="e">
        <f t="shared" si="27"/>
        <v>#VALUE!</v>
      </c>
      <c r="B206" s="87" t="e">
        <f t="shared" si="28"/>
        <v>#VALUE!</v>
      </c>
      <c r="C206" s="88"/>
      <c r="D206" s="89"/>
      <c r="E206" s="90"/>
      <c r="F206" s="98" t="e">
        <f t="shared" si="29"/>
        <v>#VALUE!</v>
      </c>
      <c r="G206" s="87" t="e">
        <f t="shared" si="26"/>
        <v>#VALUE!</v>
      </c>
      <c r="H206" s="88"/>
      <c r="I206" s="89"/>
      <c r="J206" s="90"/>
      <c r="K206" s="76">
        <v>31</v>
      </c>
      <c r="L206" s="96" t="e">
        <f t="shared" si="25"/>
        <v>#VALUE!</v>
      </c>
      <c r="M206" s="97" t="e">
        <f t="shared" si="25"/>
        <v>#VALUE!</v>
      </c>
      <c r="N206" s="77">
        <f t="shared" si="25"/>
        <v>0</v>
      </c>
      <c r="O206" s="77">
        <f t="shared" si="25"/>
        <v>0</v>
      </c>
      <c r="P206" s="77">
        <f t="shared" si="25"/>
        <v>0</v>
      </c>
    </row>
    <row r="207" spans="1:16">
      <c r="A207" s="272" t="s">
        <v>72</v>
      </c>
      <c r="B207" s="273"/>
      <c r="C207" s="276" t="s">
        <v>73</v>
      </c>
      <c r="D207" s="276"/>
      <c r="E207" s="276"/>
      <c r="F207" s="272" t="s">
        <v>72</v>
      </c>
      <c r="G207" s="273"/>
      <c r="H207" s="276" t="s">
        <v>73</v>
      </c>
      <c r="I207" s="276"/>
      <c r="J207" s="276"/>
    </row>
    <row r="208" spans="1:16">
      <c r="A208" s="274"/>
      <c r="B208" s="275"/>
      <c r="C208" s="83" t="s">
        <v>74</v>
      </c>
      <c r="D208" s="84" t="s">
        <v>75</v>
      </c>
      <c r="E208" s="85" t="s">
        <v>76</v>
      </c>
      <c r="F208" s="274"/>
      <c r="G208" s="275"/>
      <c r="H208" s="83" t="s">
        <v>74</v>
      </c>
      <c r="I208" s="84" t="s">
        <v>75</v>
      </c>
      <c r="J208" s="85" t="s">
        <v>76</v>
      </c>
    </row>
    <row r="209" spans="1:16" ht="16.5" customHeight="1">
      <c r="A209" s="86" t="e">
        <f>F206+1</f>
        <v>#VALUE!</v>
      </c>
      <c r="B209" s="87" t="e">
        <f>A209</f>
        <v>#VALUE!</v>
      </c>
      <c r="C209" s="88"/>
      <c r="D209" s="89"/>
      <c r="E209" s="90"/>
      <c r="F209" s="98" t="e">
        <f>+A239+1</f>
        <v>#VALUE!</v>
      </c>
      <c r="G209" s="87" t="e">
        <f>F209</f>
        <v>#VALUE!</v>
      </c>
      <c r="H209" s="88"/>
      <c r="I209" s="101"/>
      <c r="J209" s="102"/>
      <c r="K209" s="76">
        <v>1</v>
      </c>
      <c r="L209" s="96" t="e">
        <f t="shared" ref="L209:P239" si="30">A209</f>
        <v>#VALUE!</v>
      </c>
      <c r="M209" s="97" t="e">
        <f t="shared" si="30"/>
        <v>#VALUE!</v>
      </c>
      <c r="N209" s="77">
        <f t="shared" si="30"/>
        <v>0</v>
      </c>
      <c r="O209" s="77">
        <f t="shared" si="30"/>
        <v>0</v>
      </c>
      <c r="P209" s="77">
        <f t="shared" si="30"/>
        <v>0</v>
      </c>
    </row>
    <row r="210" spans="1:16" ht="16.5" customHeight="1">
      <c r="A210" s="103" t="e">
        <f>+A209+1</f>
        <v>#VALUE!</v>
      </c>
      <c r="B210" s="87" t="e">
        <f>A210</f>
        <v>#VALUE!</v>
      </c>
      <c r="C210" s="88"/>
      <c r="D210" s="89"/>
      <c r="E210" s="90"/>
      <c r="F210" s="98" t="e">
        <f>+F209+1</f>
        <v>#VALUE!</v>
      </c>
      <c r="G210" s="87" t="e">
        <f t="shared" ref="G210:G239" si="31">F210</f>
        <v>#VALUE!</v>
      </c>
      <c r="H210" s="88"/>
      <c r="I210" s="89"/>
      <c r="J210" s="90"/>
      <c r="K210" s="76">
        <v>2</v>
      </c>
      <c r="L210" s="96" t="e">
        <f t="shared" si="30"/>
        <v>#VALUE!</v>
      </c>
      <c r="M210" s="97" t="e">
        <f t="shared" si="30"/>
        <v>#VALUE!</v>
      </c>
      <c r="N210" s="77">
        <f t="shared" si="30"/>
        <v>0</v>
      </c>
      <c r="O210" s="77">
        <f t="shared" si="30"/>
        <v>0</v>
      </c>
      <c r="P210" s="77">
        <f t="shared" si="30"/>
        <v>0</v>
      </c>
    </row>
    <row r="211" spans="1:16" ht="16.5" customHeight="1">
      <c r="A211" s="103" t="e">
        <f t="shared" ref="A211:A239" si="32">+A210+1</f>
        <v>#VALUE!</v>
      </c>
      <c r="B211" s="87" t="e">
        <f t="shared" ref="B211:B238" si="33">A211</f>
        <v>#VALUE!</v>
      </c>
      <c r="C211" s="88"/>
      <c r="D211" s="89"/>
      <c r="E211" s="90"/>
      <c r="F211" s="98" t="e">
        <f t="shared" ref="F211:F239" si="34">+F210+1</f>
        <v>#VALUE!</v>
      </c>
      <c r="G211" s="87" t="e">
        <f t="shared" si="31"/>
        <v>#VALUE!</v>
      </c>
      <c r="H211" s="88"/>
      <c r="I211" s="89"/>
      <c r="J211" s="90"/>
      <c r="K211" s="76">
        <v>3</v>
      </c>
      <c r="L211" s="96" t="e">
        <f t="shared" si="30"/>
        <v>#VALUE!</v>
      </c>
      <c r="M211" s="97" t="e">
        <f t="shared" si="30"/>
        <v>#VALUE!</v>
      </c>
      <c r="N211" s="77">
        <f t="shared" si="30"/>
        <v>0</v>
      </c>
      <c r="O211" s="77">
        <f t="shared" si="30"/>
        <v>0</v>
      </c>
      <c r="P211" s="77">
        <f t="shared" si="30"/>
        <v>0</v>
      </c>
    </row>
    <row r="212" spans="1:16" ht="16.5" customHeight="1">
      <c r="A212" s="103" t="e">
        <f t="shared" si="32"/>
        <v>#VALUE!</v>
      </c>
      <c r="B212" s="87" t="e">
        <f t="shared" si="33"/>
        <v>#VALUE!</v>
      </c>
      <c r="C212" s="88"/>
      <c r="D212" s="89"/>
      <c r="E212" s="90"/>
      <c r="F212" s="98" t="e">
        <f t="shared" si="34"/>
        <v>#VALUE!</v>
      </c>
      <c r="G212" s="87" t="e">
        <f t="shared" si="31"/>
        <v>#VALUE!</v>
      </c>
      <c r="H212" s="88"/>
      <c r="I212" s="89"/>
      <c r="J212" s="90"/>
      <c r="K212" s="76">
        <v>4</v>
      </c>
      <c r="L212" s="96" t="e">
        <f t="shared" si="30"/>
        <v>#VALUE!</v>
      </c>
      <c r="M212" s="97" t="e">
        <f t="shared" si="30"/>
        <v>#VALUE!</v>
      </c>
      <c r="N212" s="77">
        <f t="shared" si="30"/>
        <v>0</v>
      </c>
      <c r="O212" s="77">
        <f t="shared" si="30"/>
        <v>0</v>
      </c>
      <c r="P212" s="77">
        <f t="shared" si="30"/>
        <v>0</v>
      </c>
    </row>
    <row r="213" spans="1:16" ht="16.5" customHeight="1">
      <c r="A213" s="103" t="e">
        <f t="shared" si="32"/>
        <v>#VALUE!</v>
      </c>
      <c r="B213" s="87" t="e">
        <f t="shared" si="33"/>
        <v>#VALUE!</v>
      </c>
      <c r="C213" s="88"/>
      <c r="D213" s="89"/>
      <c r="E213" s="90"/>
      <c r="F213" s="98" t="e">
        <f t="shared" si="34"/>
        <v>#VALUE!</v>
      </c>
      <c r="G213" s="87" t="e">
        <f t="shared" si="31"/>
        <v>#VALUE!</v>
      </c>
      <c r="H213" s="88"/>
      <c r="I213" s="89"/>
      <c r="J213" s="90"/>
      <c r="K213" s="76">
        <v>5</v>
      </c>
      <c r="L213" s="96" t="e">
        <f t="shared" si="30"/>
        <v>#VALUE!</v>
      </c>
      <c r="M213" s="97" t="e">
        <f t="shared" si="30"/>
        <v>#VALUE!</v>
      </c>
      <c r="N213" s="77">
        <f t="shared" si="30"/>
        <v>0</v>
      </c>
      <c r="O213" s="77">
        <f t="shared" si="30"/>
        <v>0</v>
      </c>
      <c r="P213" s="77">
        <f t="shared" si="30"/>
        <v>0</v>
      </c>
    </row>
    <row r="214" spans="1:16" ht="16.5" customHeight="1">
      <c r="A214" s="103" t="e">
        <f t="shared" si="32"/>
        <v>#VALUE!</v>
      </c>
      <c r="B214" s="87" t="e">
        <f t="shared" si="33"/>
        <v>#VALUE!</v>
      </c>
      <c r="C214" s="88"/>
      <c r="D214" s="89"/>
      <c r="E214" s="90"/>
      <c r="F214" s="98" t="e">
        <f t="shared" si="34"/>
        <v>#VALUE!</v>
      </c>
      <c r="G214" s="87" t="e">
        <f t="shared" si="31"/>
        <v>#VALUE!</v>
      </c>
      <c r="H214" s="88"/>
      <c r="I214" s="89"/>
      <c r="J214" s="90"/>
      <c r="K214" s="76">
        <v>6</v>
      </c>
      <c r="L214" s="96" t="e">
        <f t="shared" si="30"/>
        <v>#VALUE!</v>
      </c>
      <c r="M214" s="97" t="e">
        <f t="shared" si="30"/>
        <v>#VALUE!</v>
      </c>
      <c r="N214" s="77">
        <f t="shared" si="30"/>
        <v>0</v>
      </c>
      <c r="O214" s="77">
        <f t="shared" si="30"/>
        <v>0</v>
      </c>
      <c r="P214" s="77">
        <f t="shared" si="30"/>
        <v>0</v>
      </c>
    </row>
    <row r="215" spans="1:16" ht="16.5" customHeight="1">
      <c r="A215" s="103" t="e">
        <f t="shared" si="32"/>
        <v>#VALUE!</v>
      </c>
      <c r="B215" s="87" t="e">
        <f t="shared" si="33"/>
        <v>#VALUE!</v>
      </c>
      <c r="C215" s="88"/>
      <c r="D215" s="89"/>
      <c r="E215" s="90"/>
      <c r="F215" s="98" t="e">
        <f t="shared" si="34"/>
        <v>#VALUE!</v>
      </c>
      <c r="G215" s="87" t="e">
        <f t="shared" si="31"/>
        <v>#VALUE!</v>
      </c>
      <c r="H215" s="88"/>
      <c r="I215" s="89"/>
      <c r="J215" s="90"/>
      <c r="K215" s="76">
        <v>7</v>
      </c>
      <c r="L215" s="96" t="e">
        <f t="shared" si="30"/>
        <v>#VALUE!</v>
      </c>
      <c r="M215" s="97" t="e">
        <f t="shared" si="30"/>
        <v>#VALUE!</v>
      </c>
      <c r="N215" s="77">
        <f t="shared" si="30"/>
        <v>0</v>
      </c>
      <c r="O215" s="77">
        <f t="shared" si="30"/>
        <v>0</v>
      </c>
      <c r="P215" s="77">
        <f t="shared" si="30"/>
        <v>0</v>
      </c>
    </row>
    <row r="216" spans="1:16" ht="16.5" customHeight="1">
      <c r="A216" s="103" t="e">
        <f t="shared" si="32"/>
        <v>#VALUE!</v>
      </c>
      <c r="B216" s="87" t="e">
        <f t="shared" si="33"/>
        <v>#VALUE!</v>
      </c>
      <c r="C216" s="88"/>
      <c r="D216" s="89"/>
      <c r="E216" s="90"/>
      <c r="F216" s="98" t="e">
        <f t="shared" si="34"/>
        <v>#VALUE!</v>
      </c>
      <c r="G216" s="87" t="e">
        <f t="shared" si="31"/>
        <v>#VALUE!</v>
      </c>
      <c r="H216" s="88"/>
      <c r="I216" s="89"/>
      <c r="J216" s="90"/>
      <c r="K216" s="76">
        <v>8</v>
      </c>
      <c r="L216" s="96" t="e">
        <f t="shared" si="30"/>
        <v>#VALUE!</v>
      </c>
      <c r="M216" s="97" t="e">
        <f t="shared" si="30"/>
        <v>#VALUE!</v>
      </c>
      <c r="N216" s="77">
        <f t="shared" si="30"/>
        <v>0</v>
      </c>
      <c r="O216" s="77">
        <f t="shared" si="30"/>
        <v>0</v>
      </c>
      <c r="P216" s="77">
        <f t="shared" si="30"/>
        <v>0</v>
      </c>
    </row>
    <row r="217" spans="1:16" ht="16.5" customHeight="1">
      <c r="A217" s="103" t="e">
        <f t="shared" si="32"/>
        <v>#VALUE!</v>
      </c>
      <c r="B217" s="87" t="e">
        <f t="shared" si="33"/>
        <v>#VALUE!</v>
      </c>
      <c r="C217" s="88"/>
      <c r="D217" s="89"/>
      <c r="E217" s="90"/>
      <c r="F217" s="98" t="e">
        <f t="shared" si="34"/>
        <v>#VALUE!</v>
      </c>
      <c r="G217" s="87" t="e">
        <f t="shared" si="31"/>
        <v>#VALUE!</v>
      </c>
      <c r="H217" s="88"/>
      <c r="I217" s="89"/>
      <c r="J217" s="90"/>
      <c r="K217" s="76">
        <v>9</v>
      </c>
      <c r="L217" s="96" t="e">
        <f t="shared" si="30"/>
        <v>#VALUE!</v>
      </c>
      <c r="M217" s="97" t="e">
        <f t="shared" si="30"/>
        <v>#VALUE!</v>
      </c>
      <c r="N217" s="77">
        <f t="shared" si="30"/>
        <v>0</v>
      </c>
      <c r="O217" s="77">
        <f t="shared" si="30"/>
        <v>0</v>
      </c>
      <c r="P217" s="77">
        <f t="shared" si="30"/>
        <v>0</v>
      </c>
    </row>
    <row r="218" spans="1:16" ht="16.5" customHeight="1">
      <c r="A218" s="103" t="e">
        <f t="shared" si="32"/>
        <v>#VALUE!</v>
      </c>
      <c r="B218" s="87" t="e">
        <f t="shared" si="33"/>
        <v>#VALUE!</v>
      </c>
      <c r="C218" s="88"/>
      <c r="D218" s="89"/>
      <c r="E218" s="90"/>
      <c r="F218" s="98" t="e">
        <f t="shared" si="34"/>
        <v>#VALUE!</v>
      </c>
      <c r="G218" s="87" t="e">
        <f t="shared" si="31"/>
        <v>#VALUE!</v>
      </c>
      <c r="H218" s="88"/>
      <c r="I218" s="89"/>
      <c r="J218" s="90"/>
      <c r="K218" s="76">
        <v>10</v>
      </c>
      <c r="L218" s="96" t="e">
        <f t="shared" si="30"/>
        <v>#VALUE!</v>
      </c>
      <c r="M218" s="97" t="e">
        <f t="shared" si="30"/>
        <v>#VALUE!</v>
      </c>
      <c r="N218" s="77">
        <f t="shared" si="30"/>
        <v>0</v>
      </c>
      <c r="O218" s="77">
        <f t="shared" si="30"/>
        <v>0</v>
      </c>
      <c r="P218" s="77">
        <f t="shared" si="30"/>
        <v>0</v>
      </c>
    </row>
    <row r="219" spans="1:16" ht="16.5" customHeight="1">
      <c r="A219" s="103" t="e">
        <f t="shared" si="32"/>
        <v>#VALUE!</v>
      </c>
      <c r="B219" s="87" t="e">
        <f t="shared" si="33"/>
        <v>#VALUE!</v>
      </c>
      <c r="C219" s="88"/>
      <c r="D219" s="89"/>
      <c r="E219" s="90"/>
      <c r="F219" s="98" t="e">
        <f t="shared" si="34"/>
        <v>#VALUE!</v>
      </c>
      <c r="G219" s="87" t="e">
        <f t="shared" si="31"/>
        <v>#VALUE!</v>
      </c>
      <c r="H219" s="88"/>
      <c r="I219" s="89"/>
      <c r="J219" s="90"/>
      <c r="K219" s="76">
        <v>11</v>
      </c>
      <c r="L219" s="96" t="e">
        <f t="shared" si="30"/>
        <v>#VALUE!</v>
      </c>
      <c r="M219" s="97" t="e">
        <f t="shared" si="30"/>
        <v>#VALUE!</v>
      </c>
      <c r="N219" s="77">
        <f t="shared" si="30"/>
        <v>0</v>
      </c>
      <c r="O219" s="77">
        <f t="shared" si="30"/>
        <v>0</v>
      </c>
      <c r="P219" s="77">
        <f t="shared" si="30"/>
        <v>0</v>
      </c>
    </row>
    <row r="220" spans="1:16" ht="16.5" customHeight="1">
      <c r="A220" s="103" t="e">
        <f t="shared" si="32"/>
        <v>#VALUE!</v>
      </c>
      <c r="B220" s="87" t="e">
        <f t="shared" si="33"/>
        <v>#VALUE!</v>
      </c>
      <c r="C220" s="88"/>
      <c r="D220" s="89"/>
      <c r="E220" s="90"/>
      <c r="F220" s="98" t="e">
        <f t="shared" si="34"/>
        <v>#VALUE!</v>
      </c>
      <c r="G220" s="87" t="e">
        <f t="shared" si="31"/>
        <v>#VALUE!</v>
      </c>
      <c r="H220" s="88"/>
      <c r="I220" s="89"/>
      <c r="J220" s="90"/>
      <c r="K220" s="76">
        <v>12</v>
      </c>
      <c r="L220" s="96" t="e">
        <f t="shared" si="30"/>
        <v>#VALUE!</v>
      </c>
      <c r="M220" s="97" t="e">
        <f t="shared" si="30"/>
        <v>#VALUE!</v>
      </c>
      <c r="N220" s="77">
        <f t="shared" si="30"/>
        <v>0</v>
      </c>
      <c r="O220" s="77">
        <f t="shared" si="30"/>
        <v>0</v>
      </c>
      <c r="P220" s="77">
        <f t="shared" si="30"/>
        <v>0</v>
      </c>
    </row>
    <row r="221" spans="1:16" ht="16.5" customHeight="1">
      <c r="A221" s="103" t="e">
        <f t="shared" si="32"/>
        <v>#VALUE!</v>
      </c>
      <c r="B221" s="87" t="e">
        <f t="shared" si="33"/>
        <v>#VALUE!</v>
      </c>
      <c r="C221" s="88"/>
      <c r="D221" s="89"/>
      <c r="E221" s="90"/>
      <c r="F221" s="98" t="e">
        <f t="shared" si="34"/>
        <v>#VALUE!</v>
      </c>
      <c r="G221" s="87" t="e">
        <f t="shared" si="31"/>
        <v>#VALUE!</v>
      </c>
      <c r="H221" s="88"/>
      <c r="I221" s="89"/>
      <c r="J221" s="90"/>
      <c r="K221" s="76">
        <v>13</v>
      </c>
      <c r="L221" s="96" t="e">
        <f t="shared" si="30"/>
        <v>#VALUE!</v>
      </c>
      <c r="M221" s="97" t="e">
        <f t="shared" si="30"/>
        <v>#VALUE!</v>
      </c>
      <c r="N221" s="77">
        <f t="shared" si="30"/>
        <v>0</v>
      </c>
      <c r="O221" s="77">
        <f t="shared" si="30"/>
        <v>0</v>
      </c>
      <c r="P221" s="77">
        <f t="shared" si="30"/>
        <v>0</v>
      </c>
    </row>
    <row r="222" spans="1:16" ht="16.5" customHeight="1">
      <c r="A222" s="103" t="e">
        <f t="shared" si="32"/>
        <v>#VALUE!</v>
      </c>
      <c r="B222" s="87" t="e">
        <f t="shared" si="33"/>
        <v>#VALUE!</v>
      </c>
      <c r="C222" s="88"/>
      <c r="D222" s="89"/>
      <c r="E222" s="90"/>
      <c r="F222" s="98" t="e">
        <f t="shared" si="34"/>
        <v>#VALUE!</v>
      </c>
      <c r="G222" s="87" t="e">
        <f t="shared" si="31"/>
        <v>#VALUE!</v>
      </c>
      <c r="H222" s="88"/>
      <c r="I222" s="89"/>
      <c r="J222" s="90"/>
      <c r="K222" s="76">
        <v>14</v>
      </c>
      <c r="L222" s="96" t="e">
        <f t="shared" si="30"/>
        <v>#VALUE!</v>
      </c>
      <c r="M222" s="97" t="e">
        <f t="shared" si="30"/>
        <v>#VALUE!</v>
      </c>
      <c r="N222" s="77">
        <f t="shared" si="30"/>
        <v>0</v>
      </c>
      <c r="O222" s="77">
        <f t="shared" si="30"/>
        <v>0</v>
      </c>
      <c r="P222" s="77">
        <f t="shared" si="30"/>
        <v>0</v>
      </c>
    </row>
    <row r="223" spans="1:16" ht="16.5" customHeight="1">
      <c r="A223" s="103" t="e">
        <f t="shared" si="32"/>
        <v>#VALUE!</v>
      </c>
      <c r="B223" s="87" t="e">
        <f t="shared" si="33"/>
        <v>#VALUE!</v>
      </c>
      <c r="C223" s="88"/>
      <c r="D223" s="89"/>
      <c r="E223" s="90"/>
      <c r="F223" s="98" t="e">
        <f t="shared" si="34"/>
        <v>#VALUE!</v>
      </c>
      <c r="G223" s="87" t="e">
        <f t="shared" si="31"/>
        <v>#VALUE!</v>
      </c>
      <c r="H223" s="88"/>
      <c r="I223" s="89"/>
      <c r="J223" s="90"/>
      <c r="K223" s="76">
        <v>15</v>
      </c>
      <c r="L223" s="96" t="e">
        <f t="shared" si="30"/>
        <v>#VALUE!</v>
      </c>
      <c r="M223" s="97" t="e">
        <f t="shared" si="30"/>
        <v>#VALUE!</v>
      </c>
      <c r="N223" s="77">
        <f t="shared" si="30"/>
        <v>0</v>
      </c>
      <c r="O223" s="77">
        <f t="shared" si="30"/>
        <v>0</v>
      </c>
      <c r="P223" s="77">
        <f t="shared" si="30"/>
        <v>0</v>
      </c>
    </row>
    <row r="224" spans="1:16" ht="16.5" customHeight="1">
      <c r="A224" s="103" t="e">
        <f t="shared" si="32"/>
        <v>#VALUE!</v>
      </c>
      <c r="B224" s="87" t="e">
        <f t="shared" si="33"/>
        <v>#VALUE!</v>
      </c>
      <c r="C224" s="88"/>
      <c r="D224" s="89"/>
      <c r="E224" s="90"/>
      <c r="F224" s="98" t="e">
        <f t="shared" si="34"/>
        <v>#VALUE!</v>
      </c>
      <c r="G224" s="87" t="e">
        <f t="shared" si="31"/>
        <v>#VALUE!</v>
      </c>
      <c r="H224" s="88"/>
      <c r="I224" s="89"/>
      <c r="J224" s="90"/>
      <c r="K224" s="76">
        <v>16</v>
      </c>
      <c r="L224" s="96" t="e">
        <f t="shared" si="30"/>
        <v>#VALUE!</v>
      </c>
      <c r="M224" s="97" t="e">
        <f t="shared" si="30"/>
        <v>#VALUE!</v>
      </c>
      <c r="N224" s="77">
        <f t="shared" si="30"/>
        <v>0</v>
      </c>
      <c r="O224" s="77">
        <f t="shared" si="30"/>
        <v>0</v>
      </c>
      <c r="P224" s="77">
        <f t="shared" si="30"/>
        <v>0</v>
      </c>
    </row>
    <row r="225" spans="1:16" ht="16.5" customHeight="1">
      <c r="A225" s="103" t="e">
        <f t="shared" si="32"/>
        <v>#VALUE!</v>
      </c>
      <c r="B225" s="87" t="e">
        <f t="shared" si="33"/>
        <v>#VALUE!</v>
      </c>
      <c r="C225" s="88"/>
      <c r="D225" s="89"/>
      <c r="E225" s="90"/>
      <c r="F225" s="98" t="e">
        <f t="shared" si="34"/>
        <v>#VALUE!</v>
      </c>
      <c r="G225" s="87" t="e">
        <f t="shared" si="31"/>
        <v>#VALUE!</v>
      </c>
      <c r="H225" s="88"/>
      <c r="I225" s="89"/>
      <c r="J225" s="90"/>
      <c r="K225" s="76">
        <v>17</v>
      </c>
      <c r="L225" s="96" t="e">
        <f t="shared" si="30"/>
        <v>#VALUE!</v>
      </c>
      <c r="M225" s="97" t="e">
        <f t="shared" si="30"/>
        <v>#VALUE!</v>
      </c>
      <c r="N225" s="77">
        <f t="shared" si="30"/>
        <v>0</v>
      </c>
      <c r="O225" s="77">
        <f t="shared" si="30"/>
        <v>0</v>
      </c>
      <c r="P225" s="77">
        <f t="shared" si="30"/>
        <v>0</v>
      </c>
    </row>
    <row r="226" spans="1:16" ht="16.5" customHeight="1">
      <c r="A226" s="103" t="e">
        <f t="shared" si="32"/>
        <v>#VALUE!</v>
      </c>
      <c r="B226" s="87" t="e">
        <f t="shared" si="33"/>
        <v>#VALUE!</v>
      </c>
      <c r="C226" s="88"/>
      <c r="D226" s="89"/>
      <c r="E226" s="90"/>
      <c r="F226" s="98" t="e">
        <f t="shared" si="34"/>
        <v>#VALUE!</v>
      </c>
      <c r="G226" s="87" t="e">
        <f t="shared" si="31"/>
        <v>#VALUE!</v>
      </c>
      <c r="H226" s="88"/>
      <c r="I226" s="89"/>
      <c r="J226" s="90"/>
      <c r="K226" s="76">
        <v>18</v>
      </c>
      <c r="L226" s="96" t="e">
        <f t="shared" si="30"/>
        <v>#VALUE!</v>
      </c>
      <c r="M226" s="97" t="e">
        <f t="shared" si="30"/>
        <v>#VALUE!</v>
      </c>
      <c r="N226" s="77">
        <f t="shared" si="30"/>
        <v>0</v>
      </c>
      <c r="O226" s="77">
        <f t="shared" si="30"/>
        <v>0</v>
      </c>
      <c r="P226" s="77">
        <f t="shared" si="30"/>
        <v>0</v>
      </c>
    </row>
    <row r="227" spans="1:16" ht="16.5" customHeight="1">
      <c r="A227" s="103" t="e">
        <f t="shared" si="32"/>
        <v>#VALUE!</v>
      </c>
      <c r="B227" s="87" t="e">
        <f t="shared" si="33"/>
        <v>#VALUE!</v>
      </c>
      <c r="C227" s="88"/>
      <c r="D227" s="89"/>
      <c r="E227" s="90"/>
      <c r="F227" s="98" t="e">
        <f t="shared" si="34"/>
        <v>#VALUE!</v>
      </c>
      <c r="G227" s="87" t="e">
        <f t="shared" si="31"/>
        <v>#VALUE!</v>
      </c>
      <c r="H227" s="88"/>
      <c r="I227" s="89"/>
      <c r="J227" s="90"/>
      <c r="K227" s="76">
        <v>19</v>
      </c>
      <c r="L227" s="96" t="e">
        <f t="shared" si="30"/>
        <v>#VALUE!</v>
      </c>
      <c r="M227" s="97" t="e">
        <f t="shared" si="30"/>
        <v>#VALUE!</v>
      </c>
      <c r="N227" s="77">
        <f t="shared" si="30"/>
        <v>0</v>
      </c>
      <c r="O227" s="77">
        <f t="shared" si="30"/>
        <v>0</v>
      </c>
      <c r="P227" s="77">
        <f t="shared" si="30"/>
        <v>0</v>
      </c>
    </row>
    <row r="228" spans="1:16" ht="16.5" customHeight="1">
      <c r="A228" s="103" t="e">
        <f t="shared" si="32"/>
        <v>#VALUE!</v>
      </c>
      <c r="B228" s="87" t="e">
        <f t="shared" si="33"/>
        <v>#VALUE!</v>
      </c>
      <c r="C228" s="88"/>
      <c r="D228" s="89"/>
      <c r="E228" s="90"/>
      <c r="F228" s="98" t="e">
        <f t="shared" si="34"/>
        <v>#VALUE!</v>
      </c>
      <c r="G228" s="87" t="e">
        <f t="shared" si="31"/>
        <v>#VALUE!</v>
      </c>
      <c r="H228" s="88"/>
      <c r="I228" s="89"/>
      <c r="J228" s="90"/>
      <c r="K228" s="76">
        <v>20</v>
      </c>
      <c r="L228" s="96" t="e">
        <f t="shared" si="30"/>
        <v>#VALUE!</v>
      </c>
      <c r="M228" s="97" t="e">
        <f t="shared" si="30"/>
        <v>#VALUE!</v>
      </c>
      <c r="N228" s="77">
        <f t="shared" si="30"/>
        <v>0</v>
      </c>
      <c r="O228" s="77">
        <f t="shared" si="30"/>
        <v>0</v>
      </c>
      <c r="P228" s="77">
        <f t="shared" si="30"/>
        <v>0</v>
      </c>
    </row>
    <row r="229" spans="1:16" ht="16.5" customHeight="1">
      <c r="A229" s="103" t="e">
        <f t="shared" si="32"/>
        <v>#VALUE!</v>
      </c>
      <c r="B229" s="87" t="e">
        <f t="shared" si="33"/>
        <v>#VALUE!</v>
      </c>
      <c r="C229" s="88"/>
      <c r="D229" s="89"/>
      <c r="E229" s="90"/>
      <c r="F229" s="98" t="e">
        <f t="shared" si="34"/>
        <v>#VALUE!</v>
      </c>
      <c r="G229" s="87" t="e">
        <f t="shared" si="31"/>
        <v>#VALUE!</v>
      </c>
      <c r="H229" s="88"/>
      <c r="I229" s="89"/>
      <c r="J229" s="90"/>
      <c r="K229" s="76">
        <v>21</v>
      </c>
      <c r="L229" s="96" t="e">
        <f t="shared" si="30"/>
        <v>#VALUE!</v>
      </c>
      <c r="M229" s="97" t="e">
        <f t="shared" si="30"/>
        <v>#VALUE!</v>
      </c>
      <c r="N229" s="77">
        <f t="shared" si="30"/>
        <v>0</v>
      </c>
      <c r="O229" s="77">
        <f t="shared" si="30"/>
        <v>0</v>
      </c>
      <c r="P229" s="77">
        <f t="shared" si="30"/>
        <v>0</v>
      </c>
    </row>
    <row r="230" spans="1:16" ht="16.5" customHeight="1">
      <c r="A230" s="103" t="e">
        <f t="shared" si="32"/>
        <v>#VALUE!</v>
      </c>
      <c r="B230" s="87" t="e">
        <f t="shared" si="33"/>
        <v>#VALUE!</v>
      </c>
      <c r="C230" s="88"/>
      <c r="D230" s="89"/>
      <c r="E230" s="90"/>
      <c r="F230" s="98" t="e">
        <f t="shared" si="34"/>
        <v>#VALUE!</v>
      </c>
      <c r="G230" s="87" t="e">
        <f t="shared" si="31"/>
        <v>#VALUE!</v>
      </c>
      <c r="H230" s="88"/>
      <c r="I230" s="89"/>
      <c r="J230" s="90"/>
      <c r="K230" s="76">
        <v>22</v>
      </c>
      <c r="L230" s="96" t="e">
        <f t="shared" si="30"/>
        <v>#VALUE!</v>
      </c>
      <c r="M230" s="97" t="e">
        <f t="shared" si="30"/>
        <v>#VALUE!</v>
      </c>
      <c r="N230" s="77">
        <f t="shared" si="30"/>
        <v>0</v>
      </c>
      <c r="O230" s="77">
        <f t="shared" si="30"/>
        <v>0</v>
      </c>
      <c r="P230" s="77">
        <f t="shared" si="30"/>
        <v>0</v>
      </c>
    </row>
    <row r="231" spans="1:16" ht="16.5" customHeight="1">
      <c r="A231" s="103" t="e">
        <f t="shared" si="32"/>
        <v>#VALUE!</v>
      </c>
      <c r="B231" s="87" t="e">
        <f t="shared" si="33"/>
        <v>#VALUE!</v>
      </c>
      <c r="C231" s="88"/>
      <c r="D231" s="89"/>
      <c r="E231" s="90"/>
      <c r="F231" s="98" t="e">
        <f t="shared" si="34"/>
        <v>#VALUE!</v>
      </c>
      <c r="G231" s="87" t="e">
        <f t="shared" si="31"/>
        <v>#VALUE!</v>
      </c>
      <c r="H231" s="88"/>
      <c r="I231" s="89"/>
      <c r="J231" s="90"/>
      <c r="K231" s="76">
        <v>23</v>
      </c>
      <c r="L231" s="96" t="e">
        <f t="shared" si="30"/>
        <v>#VALUE!</v>
      </c>
      <c r="M231" s="97" t="e">
        <f t="shared" si="30"/>
        <v>#VALUE!</v>
      </c>
      <c r="N231" s="77">
        <f t="shared" si="30"/>
        <v>0</v>
      </c>
      <c r="O231" s="77">
        <f t="shared" si="30"/>
        <v>0</v>
      </c>
      <c r="P231" s="77">
        <f t="shared" si="30"/>
        <v>0</v>
      </c>
    </row>
    <row r="232" spans="1:16" ht="16.5" customHeight="1">
      <c r="A232" s="103" t="e">
        <f t="shared" si="32"/>
        <v>#VALUE!</v>
      </c>
      <c r="B232" s="87" t="e">
        <f t="shared" si="33"/>
        <v>#VALUE!</v>
      </c>
      <c r="C232" s="88"/>
      <c r="D232" s="89"/>
      <c r="E232" s="90"/>
      <c r="F232" s="98" t="e">
        <f t="shared" si="34"/>
        <v>#VALUE!</v>
      </c>
      <c r="G232" s="87" t="e">
        <f t="shared" si="31"/>
        <v>#VALUE!</v>
      </c>
      <c r="H232" s="88"/>
      <c r="I232" s="89"/>
      <c r="J232" s="90"/>
      <c r="K232" s="76">
        <v>24</v>
      </c>
      <c r="L232" s="96" t="e">
        <f t="shared" si="30"/>
        <v>#VALUE!</v>
      </c>
      <c r="M232" s="97" t="e">
        <f t="shared" si="30"/>
        <v>#VALUE!</v>
      </c>
      <c r="N232" s="77">
        <f t="shared" si="30"/>
        <v>0</v>
      </c>
      <c r="O232" s="77">
        <f t="shared" si="30"/>
        <v>0</v>
      </c>
      <c r="P232" s="77">
        <f t="shared" si="30"/>
        <v>0</v>
      </c>
    </row>
    <row r="233" spans="1:16" ht="16.5" customHeight="1">
      <c r="A233" s="103" t="e">
        <f t="shared" si="32"/>
        <v>#VALUE!</v>
      </c>
      <c r="B233" s="87" t="e">
        <f t="shared" si="33"/>
        <v>#VALUE!</v>
      </c>
      <c r="C233" s="88"/>
      <c r="D233" s="89"/>
      <c r="E233" s="90"/>
      <c r="F233" s="98" t="e">
        <f t="shared" si="34"/>
        <v>#VALUE!</v>
      </c>
      <c r="G233" s="87" t="e">
        <f t="shared" si="31"/>
        <v>#VALUE!</v>
      </c>
      <c r="H233" s="88"/>
      <c r="I233" s="89"/>
      <c r="J233" s="90"/>
      <c r="K233" s="76">
        <v>25</v>
      </c>
      <c r="L233" s="96" t="e">
        <f t="shared" si="30"/>
        <v>#VALUE!</v>
      </c>
      <c r="M233" s="97" t="e">
        <f t="shared" si="30"/>
        <v>#VALUE!</v>
      </c>
      <c r="N233" s="77">
        <f t="shared" si="30"/>
        <v>0</v>
      </c>
      <c r="O233" s="77">
        <f t="shared" si="30"/>
        <v>0</v>
      </c>
      <c r="P233" s="77">
        <f t="shared" si="30"/>
        <v>0</v>
      </c>
    </row>
    <row r="234" spans="1:16" ht="16.5" customHeight="1">
      <c r="A234" s="103" t="e">
        <f t="shared" si="32"/>
        <v>#VALUE!</v>
      </c>
      <c r="B234" s="87" t="e">
        <f t="shared" si="33"/>
        <v>#VALUE!</v>
      </c>
      <c r="C234" s="88"/>
      <c r="D234" s="89"/>
      <c r="E234" s="90"/>
      <c r="F234" s="98" t="e">
        <f t="shared" si="34"/>
        <v>#VALUE!</v>
      </c>
      <c r="G234" s="87" t="e">
        <f t="shared" si="31"/>
        <v>#VALUE!</v>
      </c>
      <c r="H234" s="88"/>
      <c r="I234" s="89"/>
      <c r="J234" s="90"/>
      <c r="K234" s="76">
        <v>26</v>
      </c>
      <c r="L234" s="96" t="e">
        <f t="shared" si="30"/>
        <v>#VALUE!</v>
      </c>
      <c r="M234" s="97" t="e">
        <f t="shared" si="30"/>
        <v>#VALUE!</v>
      </c>
      <c r="N234" s="77">
        <f t="shared" si="30"/>
        <v>0</v>
      </c>
      <c r="O234" s="77">
        <f t="shared" si="30"/>
        <v>0</v>
      </c>
      <c r="P234" s="77">
        <f t="shared" si="30"/>
        <v>0</v>
      </c>
    </row>
    <row r="235" spans="1:16" ht="16.5" customHeight="1">
      <c r="A235" s="103" t="e">
        <f t="shared" si="32"/>
        <v>#VALUE!</v>
      </c>
      <c r="B235" s="87" t="e">
        <f t="shared" si="33"/>
        <v>#VALUE!</v>
      </c>
      <c r="C235" s="88"/>
      <c r="D235" s="89"/>
      <c r="E235" s="90"/>
      <c r="F235" s="98" t="e">
        <f t="shared" si="34"/>
        <v>#VALUE!</v>
      </c>
      <c r="G235" s="87" t="e">
        <f t="shared" si="31"/>
        <v>#VALUE!</v>
      </c>
      <c r="H235" s="88"/>
      <c r="I235" s="89"/>
      <c r="J235" s="90"/>
      <c r="K235" s="76">
        <v>27</v>
      </c>
      <c r="L235" s="96" t="e">
        <f t="shared" si="30"/>
        <v>#VALUE!</v>
      </c>
      <c r="M235" s="97" t="e">
        <f t="shared" si="30"/>
        <v>#VALUE!</v>
      </c>
      <c r="N235" s="77">
        <f t="shared" si="30"/>
        <v>0</v>
      </c>
      <c r="O235" s="77">
        <f t="shared" si="30"/>
        <v>0</v>
      </c>
      <c r="P235" s="77">
        <f t="shared" si="30"/>
        <v>0</v>
      </c>
    </row>
    <row r="236" spans="1:16" ht="16.5" customHeight="1">
      <c r="A236" s="103" t="e">
        <f t="shared" si="32"/>
        <v>#VALUE!</v>
      </c>
      <c r="B236" s="87" t="e">
        <f t="shared" si="33"/>
        <v>#VALUE!</v>
      </c>
      <c r="C236" s="88"/>
      <c r="D236" s="89"/>
      <c r="E236" s="90"/>
      <c r="F236" s="98" t="e">
        <f t="shared" si="34"/>
        <v>#VALUE!</v>
      </c>
      <c r="G236" s="87" t="e">
        <f t="shared" si="31"/>
        <v>#VALUE!</v>
      </c>
      <c r="H236" s="88"/>
      <c r="I236" s="89"/>
      <c r="J236" s="90"/>
      <c r="K236" s="76">
        <v>28</v>
      </c>
      <c r="L236" s="96" t="e">
        <f t="shared" si="30"/>
        <v>#VALUE!</v>
      </c>
      <c r="M236" s="97" t="e">
        <f t="shared" si="30"/>
        <v>#VALUE!</v>
      </c>
      <c r="N236" s="77">
        <f t="shared" si="30"/>
        <v>0</v>
      </c>
      <c r="O236" s="77">
        <f t="shared" si="30"/>
        <v>0</v>
      </c>
      <c r="P236" s="77">
        <f t="shared" si="30"/>
        <v>0</v>
      </c>
    </row>
    <row r="237" spans="1:16" ht="16.5" customHeight="1">
      <c r="A237" s="103" t="e">
        <f t="shared" si="32"/>
        <v>#VALUE!</v>
      </c>
      <c r="B237" s="87" t="e">
        <f t="shared" si="33"/>
        <v>#VALUE!</v>
      </c>
      <c r="C237" s="88"/>
      <c r="D237" s="89"/>
      <c r="E237" s="90"/>
      <c r="F237" s="98" t="e">
        <f t="shared" si="34"/>
        <v>#VALUE!</v>
      </c>
      <c r="G237" s="87" t="e">
        <f t="shared" si="31"/>
        <v>#VALUE!</v>
      </c>
      <c r="H237" s="88"/>
      <c r="I237" s="89"/>
      <c r="J237" s="90"/>
      <c r="K237" s="76">
        <v>29</v>
      </c>
      <c r="L237" s="96" t="e">
        <f t="shared" si="30"/>
        <v>#VALUE!</v>
      </c>
      <c r="M237" s="97" t="e">
        <f t="shared" si="30"/>
        <v>#VALUE!</v>
      </c>
      <c r="N237" s="77">
        <f t="shared" si="30"/>
        <v>0</v>
      </c>
      <c r="O237" s="77">
        <f t="shared" si="30"/>
        <v>0</v>
      </c>
      <c r="P237" s="77">
        <f t="shared" si="30"/>
        <v>0</v>
      </c>
    </row>
    <row r="238" spans="1:16" ht="16.5" customHeight="1">
      <c r="A238" s="103" t="e">
        <f t="shared" si="32"/>
        <v>#VALUE!</v>
      </c>
      <c r="B238" s="87" t="e">
        <f t="shared" si="33"/>
        <v>#VALUE!</v>
      </c>
      <c r="C238" s="88"/>
      <c r="D238" s="89"/>
      <c r="E238" s="90"/>
      <c r="F238" s="98" t="e">
        <f t="shared" si="34"/>
        <v>#VALUE!</v>
      </c>
      <c r="G238" s="87" t="e">
        <f t="shared" si="31"/>
        <v>#VALUE!</v>
      </c>
      <c r="H238" s="88"/>
      <c r="I238" s="89"/>
      <c r="J238" s="90"/>
      <c r="K238" s="76">
        <v>30</v>
      </c>
      <c r="L238" s="96" t="e">
        <f t="shared" si="30"/>
        <v>#VALUE!</v>
      </c>
      <c r="M238" s="97" t="e">
        <f t="shared" si="30"/>
        <v>#VALUE!</v>
      </c>
      <c r="N238" s="77">
        <f t="shared" si="30"/>
        <v>0</v>
      </c>
      <c r="O238" s="77">
        <f t="shared" si="30"/>
        <v>0</v>
      </c>
      <c r="P238" s="77">
        <f t="shared" si="30"/>
        <v>0</v>
      </c>
    </row>
    <row r="239" spans="1:16" ht="16.5" customHeight="1">
      <c r="A239" s="103" t="e">
        <f t="shared" si="32"/>
        <v>#VALUE!</v>
      </c>
      <c r="B239" s="87" t="e">
        <f>A239</f>
        <v>#VALUE!</v>
      </c>
      <c r="C239" s="88"/>
      <c r="D239" s="89"/>
      <c r="E239" s="90"/>
      <c r="F239" s="98" t="e">
        <f t="shared" si="34"/>
        <v>#VALUE!</v>
      </c>
      <c r="G239" s="87" t="e">
        <f t="shared" si="31"/>
        <v>#VALUE!</v>
      </c>
      <c r="H239" s="88"/>
      <c r="I239" s="89"/>
      <c r="J239" s="90"/>
      <c r="K239" s="76">
        <v>31</v>
      </c>
      <c r="L239" s="96" t="e">
        <f t="shared" si="30"/>
        <v>#VALUE!</v>
      </c>
      <c r="M239" s="97" t="e">
        <f>B239</f>
        <v>#VALUE!</v>
      </c>
      <c r="N239" s="77">
        <f t="shared" si="30"/>
        <v>0</v>
      </c>
      <c r="O239" s="77">
        <f t="shared" si="30"/>
        <v>0</v>
      </c>
      <c r="P239" s="77">
        <f t="shared" si="30"/>
        <v>0</v>
      </c>
    </row>
    <row r="240" spans="1:16">
      <c r="L240" s="96"/>
      <c r="N240" s="104" t="s">
        <v>78</v>
      </c>
    </row>
    <row r="241" spans="12:16">
      <c r="L241" s="96"/>
      <c r="N241" s="77" t="s">
        <v>79</v>
      </c>
      <c r="O241" s="76">
        <f t="shared" ref="O241:O250" si="35">SUMIF(N$10:N$239,N241,O$10:O$239)</f>
        <v>0</v>
      </c>
      <c r="P241" s="76">
        <f t="shared" ref="P241:P250" si="36">SUMIF(N$10:N$239,N241,P$10:P$239)</f>
        <v>0</v>
      </c>
    </row>
    <row r="242" spans="12:16">
      <c r="L242" s="96"/>
      <c r="N242" s="77" t="s">
        <v>80</v>
      </c>
      <c r="O242" s="76">
        <f t="shared" si="35"/>
        <v>0</v>
      </c>
      <c r="P242" s="76">
        <f t="shared" si="36"/>
        <v>0</v>
      </c>
    </row>
    <row r="243" spans="12:16">
      <c r="L243" s="96"/>
      <c r="N243" s="77" t="s">
        <v>81</v>
      </c>
      <c r="O243" s="76">
        <f t="shared" si="35"/>
        <v>0</v>
      </c>
      <c r="P243" s="76">
        <f t="shared" si="36"/>
        <v>0</v>
      </c>
    </row>
    <row r="244" spans="12:16">
      <c r="L244" s="96"/>
      <c r="N244" s="105" t="s">
        <v>82</v>
      </c>
      <c r="O244" s="76">
        <f t="shared" si="35"/>
        <v>0</v>
      </c>
      <c r="P244" s="76">
        <f t="shared" si="36"/>
        <v>0</v>
      </c>
    </row>
    <row r="245" spans="12:16">
      <c r="L245" s="96"/>
      <c r="N245" s="105" t="s">
        <v>83</v>
      </c>
      <c r="O245" s="76">
        <f t="shared" si="35"/>
        <v>0</v>
      </c>
      <c r="P245" s="76">
        <f t="shared" si="36"/>
        <v>0</v>
      </c>
    </row>
    <row r="246" spans="12:16">
      <c r="L246" s="96"/>
      <c r="N246" s="77" t="s">
        <v>84</v>
      </c>
      <c r="O246" s="76">
        <f t="shared" si="35"/>
        <v>0</v>
      </c>
      <c r="P246" s="76">
        <f t="shared" si="36"/>
        <v>0</v>
      </c>
    </row>
    <row r="247" spans="12:16">
      <c r="L247" s="96"/>
      <c r="N247" s="105" t="s">
        <v>85</v>
      </c>
      <c r="O247" s="76">
        <f t="shared" si="35"/>
        <v>0</v>
      </c>
      <c r="P247" s="76">
        <f t="shared" si="36"/>
        <v>0</v>
      </c>
    </row>
    <row r="248" spans="12:16">
      <c r="L248" s="96"/>
      <c r="N248" s="77" t="s">
        <v>86</v>
      </c>
      <c r="O248" s="76">
        <f t="shared" si="35"/>
        <v>0</v>
      </c>
      <c r="P248" s="76">
        <f t="shared" si="36"/>
        <v>0</v>
      </c>
    </row>
    <row r="249" spans="12:16">
      <c r="L249" s="96"/>
      <c r="N249" s="77" t="s">
        <v>87</v>
      </c>
      <c r="O249" s="76">
        <f t="shared" si="35"/>
        <v>0</v>
      </c>
      <c r="P249" s="76">
        <f t="shared" si="36"/>
        <v>0</v>
      </c>
    </row>
    <row r="250" spans="12:16">
      <c r="L250" s="96"/>
      <c r="N250" s="77" t="s">
        <v>88</v>
      </c>
      <c r="O250" s="76">
        <f t="shared" si="35"/>
        <v>0</v>
      </c>
      <c r="P250" s="76">
        <f t="shared" si="36"/>
        <v>0</v>
      </c>
    </row>
    <row r="251" spans="12:16">
      <c r="L251" s="96"/>
      <c r="N251" s="77" t="s">
        <v>89</v>
      </c>
    </row>
    <row r="252" spans="12:16">
      <c r="L252" s="96"/>
      <c r="N252" s="77" t="s">
        <v>90</v>
      </c>
    </row>
    <row r="253" spans="12:16">
      <c r="L253" s="96"/>
    </row>
    <row r="254" spans="12:16">
      <c r="L254" s="96"/>
    </row>
    <row r="255" spans="12:16">
      <c r="L255" s="96"/>
    </row>
    <row r="256" spans="12:16">
      <c r="L256" s="96"/>
    </row>
    <row r="257" spans="12:12">
      <c r="L257" s="96"/>
    </row>
    <row r="258" spans="12:12">
      <c r="L258" s="96"/>
    </row>
    <row r="259" spans="12:12">
      <c r="L259" s="96"/>
    </row>
    <row r="260" spans="12:12">
      <c r="L260" s="96"/>
    </row>
    <row r="261" spans="12:12">
      <c r="L261" s="96"/>
    </row>
    <row r="262" spans="12:12">
      <c r="L262" s="96"/>
    </row>
    <row r="263" spans="12:12">
      <c r="L263" s="96"/>
    </row>
    <row r="264" spans="12:12">
      <c r="L264" s="96"/>
    </row>
    <row r="265" spans="12:12">
      <c r="L265" s="96"/>
    </row>
    <row r="266" spans="12:12">
      <c r="L266" s="96"/>
    </row>
    <row r="267" spans="12:12">
      <c r="L267" s="96"/>
    </row>
    <row r="268" spans="12:12">
      <c r="L268" s="96"/>
    </row>
    <row r="269" spans="12:12">
      <c r="L269" s="96"/>
    </row>
    <row r="270" spans="12:12">
      <c r="L270" s="96"/>
    </row>
    <row r="271" spans="12:12">
      <c r="L271" s="96"/>
    </row>
    <row r="272" spans="12:12">
      <c r="L272" s="96"/>
    </row>
    <row r="273" spans="12:12">
      <c r="L273" s="96"/>
    </row>
    <row r="274" spans="12:12">
      <c r="L274" s="96"/>
    </row>
  </sheetData>
  <mergeCells count="33">
    <mergeCell ref="A207:B208"/>
    <mergeCell ref="C207:E207"/>
    <mergeCell ref="F207:G208"/>
    <mergeCell ref="H207:J207"/>
    <mergeCell ref="A141:B142"/>
    <mergeCell ref="C141:E141"/>
    <mergeCell ref="F141:G142"/>
    <mergeCell ref="H141:J141"/>
    <mergeCell ref="A174:B175"/>
    <mergeCell ref="C174:E174"/>
    <mergeCell ref="F174:G175"/>
    <mergeCell ref="H174:J174"/>
    <mergeCell ref="A108:B109"/>
    <mergeCell ref="C108:E108"/>
    <mergeCell ref="F108:G109"/>
    <mergeCell ref="H108:J108"/>
    <mergeCell ref="A75:B76"/>
    <mergeCell ref="C75:E75"/>
    <mergeCell ref="F75:G76"/>
    <mergeCell ref="H75:J75"/>
    <mergeCell ref="A41:J41"/>
    <mergeCell ref="A42:B43"/>
    <mergeCell ref="C42:E42"/>
    <mergeCell ref="F42:G43"/>
    <mergeCell ref="A1:J1"/>
    <mergeCell ref="A3:B3"/>
    <mergeCell ref="A4:B4"/>
    <mergeCell ref="A5:B5"/>
    <mergeCell ref="A8:B9"/>
    <mergeCell ref="C8:E8"/>
    <mergeCell ref="F8:G9"/>
    <mergeCell ref="H8:J8"/>
    <mergeCell ref="H42:J42"/>
  </mergeCells>
  <phoneticPr fontId="7"/>
  <conditionalFormatting sqref="B10">
    <cfRule type="expression" dxfId="51" priority="37">
      <formula>(B10&lt;&gt;"")*(WEEKDAY(B10)=1)</formula>
    </cfRule>
    <cfRule type="expression" dxfId="50" priority="39">
      <formula>(B10&lt;&gt;"")*(WEEKDAY(B10)=7)</formula>
    </cfRule>
  </conditionalFormatting>
  <conditionalFormatting sqref="B11:B40">
    <cfRule type="expression" dxfId="49" priority="31">
      <formula>(B11&lt;&gt;"")*(WEEKDAY(B11)=1)</formula>
    </cfRule>
    <cfRule type="expression" dxfId="48" priority="32">
      <formula>(B11&lt;&gt;"")*(WEEKDAY(B11)=7)</formula>
    </cfRule>
  </conditionalFormatting>
  <conditionalFormatting sqref="G10">
    <cfRule type="expression" dxfId="47" priority="29">
      <formula>(G10&lt;&gt;"")*(WEEKDAY(G10)=1)</formula>
    </cfRule>
    <cfRule type="expression" dxfId="46" priority="30">
      <formula>(G10&lt;&gt;"")*(WEEKDAY(G10)=7)</formula>
    </cfRule>
  </conditionalFormatting>
  <conditionalFormatting sqref="G11">
    <cfRule type="expression" dxfId="45" priority="27">
      <formula>(G11&lt;&gt;"")*(WEEKDAY(G11)=1)</formula>
    </cfRule>
    <cfRule type="expression" dxfId="44" priority="28">
      <formula>(G11&lt;&gt;"")*(WEEKDAY(G11)=7)</formula>
    </cfRule>
  </conditionalFormatting>
  <conditionalFormatting sqref="G12:G40">
    <cfRule type="expression" dxfId="43" priority="25">
      <formula>(G12&lt;&gt;"")*(WEEKDAY(G12)=1)</formula>
    </cfRule>
    <cfRule type="expression" dxfId="42" priority="26">
      <formula>(G12&lt;&gt;"")*(WEEKDAY(G12)=7)</formula>
    </cfRule>
  </conditionalFormatting>
  <conditionalFormatting sqref="B44:B74">
    <cfRule type="expression" dxfId="41" priority="23">
      <formula>(B44&lt;&gt;"")*(WEEKDAY(B44)=1)</formula>
    </cfRule>
    <cfRule type="expression" dxfId="40" priority="24">
      <formula>(B44&lt;&gt;"")*(WEEKDAY(B44)=7)</formula>
    </cfRule>
  </conditionalFormatting>
  <conditionalFormatting sqref="B77:B107">
    <cfRule type="expression" dxfId="39" priority="21">
      <formula>(B77&lt;&gt;"")*(WEEKDAY(B77)=1)</formula>
    </cfRule>
    <cfRule type="expression" dxfId="38" priority="22">
      <formula>(B77&lt;&gt;"")*(WEEKDAY(B77)=7)</formula>
    </cfRule>
  </conditionalFormatting>
  <conditionalFormatting sqref="B110:B140">
    <cfRule type="expression" dxfId="37" priority="19">
      <formula>(B110&lt;&gt;"")*(WEEKDAY(B110)=1)</formula>
    </cfRule>
    <cfRule type="expression" dxfId="36" priority="20">
      <formula>(B110&lt;&gt;"")*(WEEKDAY(B110)=7)</formula>
    </cfRule>
  </conditionalFormatting>
  <conditionalFormatting sqref="B143:B173">
    <cfRule type="expression" dxfId="35" priority="17">
      <formula>(B143&lt;&gt;"")*(WEEKDAY(B143)=1)</formula>
    </cfRule>
    <cfRule type="expression" dxfId="34" priority="18">
      <formula>(B143&lt;&gt;"")*(WEEKDAY(B143)=7)</formula>
    </cfRule>
  </conditionalFormatting>
  <conditionalFormatting sqref="B176:B206">
    <cfRule type="expression" dxfId="33" priority="15">
      <formula>(B176&lt;&gt;"")*(WEEKDAY(B176)=1)</formula>
    </cfRule>
    <cfRule type="expression" dxfId="32" priority="16">
      <formula>(B176&lt;&gt;"")*(WEEKDAY(B176)=7)</formula>
    </cfRule>
  </conditionalFormatting>
  <conditionalFormatting sqref="B209:B239">
    <cfRule type="expression" dxfId="31" priority="13">
      <formula>(B209&lt;&gt;"")*(WEEKDAY(B209)=1)</formula>
    </cfRule>
    <cfRule type="expression" dxfId="30" priority="14">
      <formula>(B209&lt;&gt;"")*(WEEKDAY(B209)=7)</formula>
    </cfRule>
  </conditionalFormatting>
  <conditionalFormatting sqref="G209:G239">
    <cfRule type="expression" dxfId="29" priority="11">
      <formula>(G209&lt;&gt;"")*(WEEKDAY(G209)=1)</formula>
    </cfRule>
    <cfRule type="expression" dxfId="28" priority="12">
      <formula>(G209&lt;&gt;"")*(WEEKDAY(G209)=7)</formula>
    </cfRule>
  </conditionalFormatting>
  <conditionalFormatting sqref="G176:G206">
    <cfRule type="expression" dxfId="27" priority="9">
      <formula>(G176&lt;&gt;"")*(WEEKDAY(G176)=1)</formula>
    </cfRule>
    <cfRule type="expression" dxfId="26" priority="10">
      <formula>(G176&lt;&gt;"")*(WEEKDAY(G176)=7)</formula>
    </cfRule>
  </conditionalFormatting>
  <conditionalFormatting sqref="G143:G173">
    <cfRule type="expression" dxfId="25" priority="7">
      <formula>(G143&lt;&gt;"")*(WEEKDAY(G143)=1)</formula>
    </cfRule>
    <cfRule type="expression" dxfId="24" priority="8">
      <formula>(G143&lt;&gt;"")*(WEEKDAY(G143)=7)</formula>
    </cfRule>
  </conditionalFormatting>
  <conditionalFormatting sqref="G110:G140">
    <cfRule type="expression" dxfId="23" priority="5">
      <formula>(G110&lt;&gt;"")*(WEEKDAY(G110)=1)</formula>
    </cfRule>
    <cfRule type="expression" dxfId="22" priority="6">
      <formula>(G110&lt;&gt;"")*(WEEKDAY(G110)=7)</formula>
    </cfRule>
  </conditionalFormatting>
  <conditionalFormatting sqref="G77:G107">
    <cfRule type="expression" dxfId="21" priority="3">
      <formula>(G77&lt;&gt;"")*(WEEKDAY(G77)=1)</formula>
    </cfRule>
    <cfRule type="expression" dxfId="20" priority="4">
      <formula>(G77&lt;&gt;"")*(WEEKDAY(G77)=7)</formula>
    </cfRule>
  </conditionalFormatting>
  <conditionalFormatting sqref="G44:G74">
    <cfRule type="expression" dxfId="19" priority="1">
      <formula>(G44&lt;&gt;"")*(WEEKDAY(G44)=1)</formula>
    </cfRule>
    <cfRule type="expression" dxfId="18" priority="2">
      <formula>(G44&lt;&gt;"")*(WEEKDAY(G44)=7)</formula>
    </cfRule>
  </conditionalFormatting>
  <dataValidations count="1">
    <dataValidation type="list" allowBlank="1" showInputMessage="1" showErrorMessage="1" sqref="C10:C40 H10:H40 C44:C74 H44:H74 C77:C107 H77:H107 C110:C140 H110:H140 C143:C173 H143:H173 C176:C206 H176:H206 C209:C239 H209:H239" xr:uid="{00000000-0002-0000-0300-000000000000}">
      <formula1>$N$241:$N$250</formula1>
    </dataValidation>
  </dataValidations>
  <pageMargins left="0.70866141732283472" right="0.70866141732283472" top="0.35433070866141736" bottom="0.35433070866141736" header="0.31496062992125984" footer="0.31496062992125984"/>
  <pageSetup paperSize="9" scale="92" orientation="portrait" r:id="rId1"/>
  <rowBreaks count="6" manualBreakCount="6">
    <brk id="40" max="14" man="1"/>
    <brk id="74" max="14" man="1"/>
    <brk id="107" max="14" man="1"/>
    <brk id="140" max="14" man="1"/>
    <brk id="173" max="14" man="1"/>
    <brk id="206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FF"/>
  </sheetPr>
  <dimension ref="A1:I26"/>
  <sheetViews>
    <sheetView showGridLines="0" view="pageBreakPreview" zoomScale="110" zoomScaleNormal="70" zoomScaleSheetLayoutView="110" workbookViewId="0">
      <selection activeCell="H24" sqref="H24"/>
    </sheetView>
  </sheetViews>
  <sheetFormatPr defaultRowHeight="13"/>
  <cols>
    <col min="1" max="1" width="29.7265625" style="76" customWidth="1"/>
    <col min="2" max="2" width="22.36328125" style="76" customWidth="1"/>
    <col min="3" max="4" width="11.26953125" style="76" customWidth="1"/>
    <col min="5" max="5" width="16.08984375" style="76" customWidth="1"/>
    <col min="6" max="6" width="0.90625" style="76" customWidth="1"/>
    <col min="7" max="8" width="8.7265625" style="76"/>
    <col min="9" max="9" width="15.36328125" style="76" bestFit="1" customWidth="1"/>
    <col min="10" max="16384" width="8.7265625" style="76"/>
  </cols>
  <sheetData>
    <row r="1" spans="1:7" ht="24.5">
      <c r="A1" s="282" t="s">
        <v>106</v>
      </c>
      <c r="B1" s="282"/>
      <c r="C1" s="282"/>
      <c r="D1" s="282"/>
      <c r="E1" s="282"/>
      <c r="F1" s="282"/>
    </row>
    <row r="2" spans="1:7">
      <c r="A2" s="283"/>
      <c r="B2" s="283"/>
      <c r="C2" s="283"/>
      <c r="D2" s="283"/>
      <c r="E2" s="283"/>
    </row>
    <row r="3" spans="1:7">
      <c r="A3" s="82"/>
      <c r="B3" s="284" t="s">
        <v>107</v>
      </c>
      <c r="C3" s="284"/>
      <c r="D3" s="285"/>
      <c r="E3" s="286"/>
      <c r="G3" s="76" t="s">
        <v>108</v>
      </c>
    </row>
    <row r="4" spans="1:7">
      <c r="A4" s="82"/>
      <c r="B4" s="284" t="s">
        <v>109</v>
      </c>
      <c r="C4" s="284"/>
      <c r="D4" s="287"/>
      <c r="E4" s="288"/>
      <c r="G4" s="76" t="s">
        <v>108</v>
      </c>
    </row>
    <row r="5" spans="1:7">
      <c r="A5" s="82"/>
      <c r="B5" s="284" t="s">
        <v>110</v>
      </c>
      <c r="C5" s="284"/>
      <c r="D5" s="287"/>
      <c r="E5" s="288"/>
      <c r="G5" s="76" t="s">
        <v>108</v>
      </c>
    </row>
    <row r="6" spans="1:7" ht="13.5" thickBot="1">
      <c r="A6" s="82"/>
      <c r="B6" s="82"/>
      <c r="C6" s="82"/>
      <c r="D6" s="82"/>
      <c r="E6" s="82"/>
    </row>
    <row r="7" spans="1:7" ht="57.75" customHeight="1" thickTop="1" thickBot="1">
      <c r="A7" s="289" t="s">
        <v>111</v>
      </c>
      <c r="B7" s="290"/>
      <c r="C7" s="290"/>
      <c r="D7" s="290"/>
      <c r="E7" s="290"/>
      <c r="F7" s="111"/>
    </row>
    <row r="8" spans="1:7" ht="13.5" thickTop="1">
      <c r="A8" s="82"/>
      <c r="B8" s="82"/>
      <c r="C8" s="82"/>
      <c r="D8" s="82"/>
      <c r="E8" s="82"/>
    </row>
    <row r="9" spans="1:7">
      <c r="A9" s="112" t="s">
        <v>112</v>
      </c>
      <c r="B9" s="112" t="s">
        <v>113</v>
      </c>
      <c r="C9" s="291" t="s">
        <v>114</v>
      </c>
      <c r="D9" s="291"/>
      <c r="E9" s="112" t="s">
        <v>115</v>
      </c>
    </row>
    <row r="10" spans="1:7" ht="60" customHeight="1">
      <c r="A10" s="113" t="s">
        <v>116</v>
      </c>
      <c r="B10" s="168"/>
      <c r="C10" s="280"/>
      <c r="D10" s="281"/>
      <c r="E10" s="113"/>
    </row>
    <row r="11" spans="1:7" ht="60" customHeight="1">
      <c r="A11" s="113" t="s">
        <v>117</v>
      </c>
      <c r="B11" s="168"/>
      <c r="C11" s="280"/>
      <c r="D11" s="281"/>
      <c r="E11" s="113"/>
    </row>
    <row r="12" spans="1:7" ht="60" customHeight="1">
      <c r="A12" s="179" t="s">
        <v>191</v>
      </c>
      <c r="B12" s="168"/>
      <c r="C12" s="280"/>
      <c r="D12" s="281"/>
      <c r="E12" s="168"/>
    </row>
    <row r="13" spans="1:7" ht="20.25" customHeight="1">
      <c r="A13" s="292" t="s">
        <v>118</v>
      </c>
      <c r="B13" s="176" t="str">
        <f>IF(D4="","",スケジュール表!C3)</f>
        <v/>
      </c>
      <c r="C13" s="295"/>
      <c r="D13" s="296"/>
      <c r="E13" s="301"/>
    </row>
    <row r="14" spans="1:7" ht="20.25" customHeight="1">
      <c r="A14" s="293"/>
      <c r="B14" s="114" t="s">
        <v>119</v>
      </c>
      <c r="C14" s="297"/>
      <c r="D14" s="298"/>
      <c r="E14" s="302"/>
    </row>
    <row r="15" spans="1:7" ht="20.25" customHeight="1">
      <c r="A15" s="294"/>
      <c r="B15" s="177" t="str">
        <f>スケジュール表!C4</f>
        <v/>
      </c>
      <c r="C15" s="299"/>
      <c r="D15" s="300"/>
      <c r="E15" s="303"/>
    </row>
    <row r="16" spans="1:7" ht="20.25" customHeight="1">
      <c r="A16" s="292" t="s">
        <v>120</v>
      </c>
      <c r="B16" s="176" t="str">
        <f>IF(D4="","",スケジュール表!C4+1)</f>
        <v/>
      </c>
      <c r="C16" s="295"/>
      <c r="D16" s="296"/>
      <c r="E16" s="301"/>
    </row>
    <row r="17" spans="1:9" ht="20.25" customHeight="1">
      <c r="A17" s="293"/>
      <c r="B17" s="114" t="s">
        <v>119</v>
      </c>
      <c r="C17" s="297"/>
      <c r="D17" s="298"/>
      <c r="E17" s="302"/>
    </row>
    <row r="18" spans="1:9" ht="20.25" customHeight="1">
      <c r="A18" s="294"/>
      <c r="B18" s="177" t="str">
        <f>IF(D4="","",スケジュール表!C5)</f>
        <v/>
      </c>
      <c r="C18" s="299"/>
      <c r="D18" s="300"/>
      <c r="E18" s="303"/>
    </row>
    <row r="19" spans="1:9" ht="20.25" customHeight="1">
      <c r="A19" s="292" t="s">
        <v>121</v>
      </c>
      <c r="B19" s="176" t="str">
        <f>IF(D4="","",スケジュール表!C6)</f>
        <v/>
      </c>
      <c r="C19" s="295"/>
      <c r="D19" s="296"/>
      <c r="E19" s="307"/>
      <c r="I19" s="115"/>
    </row>
    <row r="20" spans="1:9" ht="20.25" customHeight="1">
      <c r="A20" s="293"/>
      <c r="B20" s="114" t="s">
        <v>119</v>
      </c>
      <c r="C20" s="297"/>
      <c r="D20" s="298"/>
      <c r="E20" s="302"/>
      <c r="I20" s="96"/>
    </row>
    <row r="21" spans="1:9" ht="20.25" customHeight="1">
      <c r="A21" s="294"/>
      <c r="B21" s="170"/>
      <c r="C21" s="299"/>
      <c r="D21" s="300"/>
      <c r="E21" s="303"/>
      <c r="I21" s="96"/>
    </row>
    <row r="22" spans="1:9" ht="60" customHeight="1">
      <c r="A22" s="113" t="s">
        <v>122</v>
      </c>
      <c r="B22" s="169"/>
      <c r="C22" s="280"/>
      <c r="D22" s="281"/>
      <c r="E22" s="116"/>
      <c r="I22" s="96"/>
    </row>
    <row r="23" spans="1:9" ht="60" customHeight="1">
      <c r="A23" s="113" t="s">
        <v>123</v>
      </c>
      <c r="B23" s="169"/>
      <c r="C23" s="280"/>
      <c r="D23" s="281"/>
      <c r="E23" s="116"/>
      <c r="I23" s="96"/>
    </row>
    <row r="24" spans="1:9" ht="60" customHeight="1">
      <c r="A24" s="113" t="s">
        <v>124</v>
      </c>
      <c r="B24" s="169"/>
      <c r="C24" s="280"/>
      <c r="D24" s="281"/>
      <c r="E24" s="168"/>
      <c r="I24" s="96"/>
    </row>
    <row r="25" spans="1:9" ht="60" customHeight="1">
      <c r="A25" s="171" t="s">
        <v>178</v>
      </c>
      <c r="B25" s="304"/>
      <c r="C25" s="305"/>
      <c r="D25" s="305"/>
      <c r="E25" s="306"/>
      <c r="I25" s="96"/>
    </row>
    <row r="26" spans="1:9">
      <c r="A26" s="117" t="s">
        <v>125</v>
      </c>
    </row>
  </sheetData>
  <mergeCells count="26">
    <mergeCell ref="B25:E25"/>
    <mergeCell ref="A19:A21"/>
    <mergeCell ref="C19:D21"/>
    <mergeCell ref="E19:E21"/>
    <mergeCell ref="C22:D22"/>
    <mergeCell ref="C23:D23"/>
    <mergeCell ref="C24:D24"/>
    <mergeCell ref="C12:D12"/>
    <mergeCell ref="A13:A15"/>
    <mergeCell ref="C13:D15"/>
    <mergeCell ref="E13:E15"/>
    <mergeCell ref="A16:A18"/>
    <mergeCell ref="C16:D18"/>
    <mergeCell ref="E16:E18"/>
    <mergeCell ref="C11:D11"/>
    <mergeCell ref="A1:F1"/>
    <mergeCell ref="A2:E2"/>
    <mergeCell ref="B3:C3"/>
    <mergeCell ref="D3:E3"/>
    <mergeCell ref="B4:C4"/>
    <mergeCell ref="D4:E4"/>
    <mergeCell ref="B5:C5"/>
    <mergeCell ref="D5:E5"/>
    <mergeCell ref="A7:E7"/>
    <mergeCell ref="C9:D9"/>
    <mergeCell ref="C10:D10"/>
  </mergeCells>
  <phoneticPr fontId="7"/>
  <printOptions horizontalCentered="1"/>
  <pageMargins left="0.51181102362204722" right="0.51181102362204722" top="0.74803149606299213" bottom="0.7480314960629921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  <pageSetUpPr fitToPage="1"/>
  </sheetPr>
  <dimension ref="A1:E26"/>
  <sheetViews>
    <sheetView view="pageBreakPreview" zoomScaleNormal="100" workbookViewId="0">
      <selection activeCell="G22" sqref="G22"/>
    </sheetView>
  </sheetViews>
  <sheetFormatPr defaultColWidth="9" defaultRowHeight="12"/>
  <cols>
    <col min="1" max="1" width="14.90625" style="125" customWidth="1"/>
    <col min="2" max="2" width="13.36328125" style="125" customWidth="1"/>
    <col min="3" max="3" width="20.7265625" style="125" customWidth="1"/>
    <col min="4" max="4" width="19.26953125" style="125" customWidth="1"/>
    <col min="5" max="5" width="16.90625" style="125" customWidth="1"/>
    <col min="6" max="16384" width="9" style="125"/>
  </cols>
  <sheetData>
    <row r="1" spans="1:5">
      <c r="A1" s="125" t="s">
        <v>137</v>
      </c>
    </row>
    <row r="2" spans="1:5" ht="16.5">
      <c r="A2" s="309" t="s">
        <v>138</v>
      </c>
      <c r="B2" s="309"/>
      <c r="C2" s="309"/>
      <c r="D2" s="309"/>
      <c r="E2" s="309"/>
    </row>
    <row r="3" spans="1:5">
      <c r="A3" s="126"/>
      <c r="B3" s="126"/>
      <c r="C3" s="126"/>
      <c r="D3" s="126"/>
      <c r="E3" s="126"/>
    </row>
    <row r="4" spans="1:5">
      <c r="A4" s="127" t="s">
        <v>139</v>
      </c>
      <c r="B4" s="128"/>
      <c r="C4" s="128"/>
      <c r="D4" s="128"/>
      <c r="E4" s="129"/>
    </row>
    <row r="5" spans="1:5">
      <c r="A5" s="130" t="s">
        <v>140</v>
      </c>
      <c r="B5" s="131"/>
      <c r="C5" s="131"/>
      <c r="D5" s="131"/>
      <c r="E5" s="132"/>
    </row>
    <row r="6" spans="1:5">
      <c r="A6" s="133" t="s">
        <v>141</v>
      </c>
      <c r="B6" s="134"/>
      <c r="C6" s="134"/>
      <c r="D6" s="134"/>
      <c r="E6" s="135"/>
    </row>
    <row r="8" spans="1:5">
      <c r="A8" s="125" t="s">
        <v>142</v>
      </c>
    </row>
    <row r="9" spans="1:5">
      <c r="A9" s="310" t="s">
        <v>143</v>
      </c>
      <c r="B9" s="310"/>
      <c r="C9" s="310"/>
      <c r="D9" s="310"/>
      <c r="E9" s="310"/>
    </row>
    <row r="10" spans="1:5">
      <c r="A10" s="310"/>
      <c r="B10" s="310"/>
      <c r="C10" s="310"/>
      <c r="D10" s="310"/>
      <c r="E10" s="310"/>
    </row>
    <row r="11" spans="1:5">
      <c r="A11" s="136"/>
      <c r="B11" s="136"/>
      <c r="C11" s="136"/>
      <c r="D11" s="136"/>
      <c r="E11" s="136"/>
    </row>
    <row r="12" spans="1:5" ht="24.75" customHeight="1">
      <c r="A12" s="310" t="s">
        <v>144</v>
      </c>
      <c r="B12" s="310"/>
      <c r="C12" s="310"/>
      <c r="D12" s="310"/>
      <c r="E12" s="310"/>
    </row>
    <row r="13" spans="1:5">
      <c r="A13" s="136"/>
      <c r="B13" s="136"/>
      <c r="C13" s="136"/>
      <c r="D13" s="136"/>
      <c r="E13" s="136"/>
    </row>
    <row r="14" spans="1:5">
      <c r="A14" s="311" t="s">
        <v>145</v>
      </c>
      <c r="B14" s="311"/>
      <c r="C14" s="311"/>
      <c r="D14" s="311"/>
      <c r="E14" s="311"/>
    </row>
    <row r="15" spans="1:5">
      <c r="A15" s="311"/>
      <c r="B15" s="311"/>
      <c r="C15" s="311"/>
      <c r="D15" s="311"/>
      <c r="E15" s="311"/>
    </row>
    <row r="16" spans="1:5">
      <c r="A16" s="311"/>
      <c r="B16" s="311"/>
      <c r="C16" s="311"/>
      <c r="D16" s="311"/>
      <c r="E16" s="311"/>
    </row>
    <row r="17" spans="1:5">
      <c r="A17" s="137"/>
      <c r="B17" s="137"/>
      <c r="C17" s="137"/>
      <c r="D17" s="137"/>
      <c r="E17" s="137"/>
    </row>
    <row r="18" spans="1:5">
      <c r="A18" s="125" t="s">
        <v>193</v>
      </c>
    </row>
    <row r="20" spans="1:5">
      <c r="A20" s="125" t="s">
        <v>146</v>
      </c>
    </row>
    <row r="21" spans="1:5">
      <c r="A21" s="125" t="s">
        <v>147</v>
      </c>
    </row>
    <row r="22" spans="1:5">
      <c r="A22" s="180" t="s">
        <v>188</v>
      </c>
    </row>
    <row r="23" spans="1:5">
      <c r="A23" s="180" t="s">
        <v>189</v>
      </c>
    </row>
    <row r="25" spans="1:5">
      <c r="A25" s="138" t="s">
        <v>207</v>
      </c>
    </row>
    <row r="26" spans="1:5">
      <c r="A26" s="308" t="s">
        <v>148</v>
      </c>
      <c r="B26" s="308"/>
      <c r="C26" s="308"/>
    </row>
  </sheetData>
  <mergeCells count="5">
    <mergeCell ref="A26:C26"/>
    <mergeCell ref="A2:E2"/>
    <mergeCell ref="A9:E10"/>
    <mergeCell ref="A12:E12"/>
    <mergeCell ref="A14:E16"/>
  </mergeCells>
  <phoneticPr fontId="7"/>
  <hyperlinks>
    <hyperlink ref="A22" r:id="rId1" xr:uid="{00000000-0004-0000-0500-000000000000}"/>
    <hyperlink ref="A23" r:id="rId2" xr:uid="{00000000-0004-0000-0500-000001000000}"/>
  </hyperlinks>
  <pageMargins left="0.78740157480314965" right="0.78740157480314965" top="0.98425196850393704" bottom="0.98425196850393704" header="0.51181102362204722" footer="0.51181102362204722"/>
  <pageSetup paperSize="9" firstPageNumber="4" orientation="portrait" useFirstPageNumber="1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FF"/>
  </sheetPr>
  <dimension ref="A1:L201"/>
  <sheetViews>
    <sheetView view="pageBreakPreview" zoomScaleNormal="100" zoomScaleSheetLayoutView="100" workbookViewId="0">
      <selection activeCell="T66" sqref="T66"/>
    </sheetView>
  </sheetViews>
  <sheetFormatPr defaultRowHeight="13"/>
  <cols>
    <col min="1" max="1" width="10.6328125" style="76" customWidth="1"/>
    <col min="2" max="2" width="5" style="76" customWidth="1"/>
    <col min="3" max="3" width="17.6328125" style="76" bestFit="1" customWidth="1"/>
    <col min="4" max="4" width="5.26953125" style="76" customWidth="1"/>
    <col min="5" max="5" width="5.26953125" style="76" bestFit="1" customWidth="1"/>
    <col min="6" max="6" width="21.453125" style="76" customWidth="1"/>
    <col min="7" max="7" width="10.6328125" style="76" customWidth="1"/>
    <col min="8" max="8" width="5" style="76" customWidth="1"/>
    <col min="9" max="9" width="17.6328125" style="76" customWidth="1"/>
    <col min="10" max="11" width="5.26953125" style="76" customWidth="1"/>
    <col min="12" max="12" width="21.453125" style="76" customWidth="1"/>
    <col min="13" max="16384" width="8.7265625" style="76"/>
  </cols>
  <sheetData>
    <row r="1" spans="1:12" ht="17.5">
      <c r="A1" s="316" t="s">
        <v>126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278" t="s">
        <v>127</v>
      </c>
      <c r="B3" s="278"/>
      <c r="C3" s="110" t="e">
        <f>C4-56</f>
        <v>#VALUE!</v>
      </c>
      <c r="D3" s="79"/>
      <c r="E3" s="80"/>
      <c r="I3" s="81"/>
      <c r="J3" s="81"/>
      <c r="K3" s="81"/>
      <c r="L3" s="80"/>
    </row>
    <row r="4" spans="1:12">
      <c r="A4" s="278" t="s">
        <v>109</v>
      </c>
      <c r="B4" s="278"/>
      <c r="C4" s="110" t="str">
        <f>IF(育児計画書!D4="","",育児計画書!D4)</f>
        <v/>
      </c>
      <c r="D4" s="79"/>
      <c r="E4" s="80"/>
      <c r="I4" s="82"/>
      <c r="J4" s="82"/>
      <c r="K4" s="82"/>
      <c r="L4" s="80"/>
    </row>
    <row r="5" spans="1:12">
      <c r="A5" s="278" t="s">
        <v>128</v>
      </c>
      <c r="B5" s="278"/>
      <c r="C5" s="110" t="e">
        <f>C4+56</f>
        <v>#VALUE!</v>
      </c>
      <c r="D5" s="79"/>
      <c r="E5" s="80"/>
      <c r="I5" s="81"/>
      <c r="J5" s="81"/>
      <c r="K5" s="81"/>
      <c r="L5" s="80"/>
    </row>
    <row r="6" spans="1:12">
      <c r="A6" s="278" t="s">
        <v>129</v>
      </c>
      <c r="B6" s="278"/>
      <c r="C6" s="110" t="e">
        <f>C5+1</f>
        <v>#VALUE!</v>
      </c>
      <c r="D6" s="79"/>
      <c r="E6" s="80"/>
      <c r="I6" s="81"/>
      <c r="J6" s="81"/>
      <c r="K6" s="81"/>
      <c r="L6" s="80"/>
    </row>
    <row r="7" spans="1:12">
      <c r="L7" s="118" t="s">
        <v>130</v>
      </c>
    </row>
    <row r="8" spans="1:12">
      <c r="A8" s="312" t="s">
        <v>72</v>
      </c>
      <c r="B8" s="313"/>
      <c r="C8" s="291" t="s">
        <v>73</v>
      </c>
      <c r="D8" s="291"/>
      <c r="E8" s="291"/>
      <c r="F8" s="291"/>
      <c r="G8" s="312" t="s">
        <v>72</v>
      </c>
      <c r="H8" s="313"/>
      <c r="I8" s="291" t="s">
        <v>73</v>
      </c>
      <c r="J8" s="291"/>
      <c r="K8" s="291"/>
      <c r="L8" s="291"/>
    </row>
    <row r="9" spans="1:12">
      <c r="A9" s="314"/>
      <c r="B9" s="315"/>
      <c r="C9" s="119" t="s">
        <v>74</v>
      </c>
      <c r="D9" s="120" t="s">
        <v>75</v>
      </c>
      <c r="E9" s="121" t="s">
        <v>76</v>
      </c>
      <c r="F9" s="122" t="s">
        <v>131</v>
      </c>
      <c r="G9" s="314"/>
      <c r="H9" s="315"/>
      <c r="I9" s="119" t="s">
        <v>74</v>
      </c>
      <c r="J9" s="120" t="s">
        <v>75</v>
      </c>
      <c r="K9" s="121" t="s">
        <v>76</v>
      </c>
      <c r="L9" s="122" t="s">
        <v>131</v>
      </c>
    </row>
    <row r="10" spans="1:12" ht="16.5" customHeight="1">
      <c r="A10" s="86" t="e">
        <f t="shared" ref="A10:A69" si="0">A11-1</f>
        <v>#VALUE!</v>
      </c>
      <c r="B10" s="87" t="e">
        <f>A10</f>
        <v>#VALUE!</v>
      </c>
      <c r="C10" s="123"/>
      <c r="D10" s="89"/>
      <c r="E10" s="90"/>
      <c r="F10" s="124"/>
      <c r="G10" s="86" t="e">
        <f t="shared" ref="G10:G69" si="1">G11-1</f>
        <v>#VALUE!</v>
      </c>
      <c r="H10" s="87" t="e">
        <f>G10</f>
        <v>#VALUE!</v>
      </c>
      <c r="I10" s="123"/>
      <c r="J10" s="89"/>
      <c r="K10" s="90"/>
      <c r="L10" s="124"/>
    </row>
    <row r="11" spans="1:12" ht="16.5" customHeight="1">
      <c r="A11" s="86" t="e">
        <f t="shared" si="0"/>
        <v>#VALUE!</v>
      </c>
      <c r="B11" s="87" t="e">
        <f>A11</f>
        <v>#VALUE!</v>
      </c>
      <c r="C11" s="123"/>
      <c r="D11" s="89"/>
      <c r="E11" s="90"/>
      <c r="F11" s="124"/>
      <c r="G11" s="86" t="e">
        <f t="shared" si="1"/>
        <v>#VALUE!</v>
      </c>
      <c r="H11" s="87" t="e">
        <f t="shared" ref="H11:H71" si="2">G11</f>
        <v>#VALUE!</v>
      </c>
      <c r="I11" s="123"/>
      <c r="J11" s="89"/>
      <c r="K11" s="90"/>
      <c r="L11" s="124"/>
    </row>
    <row r="12" spans="1:12" ht="16.5" customHeight="1">
      <c r="A12" s="86" t="e">
        <f t="shared" si="0"/>
        <v>#VALUE!</v>
      </c>
      <c r="B12" s="87" t="e">
        <f t="shared" ref="B12:B71" si="3">A12</f>
        <v>#VALUE!</v>
      </c>
      <c r="C12" s="123"/>
      <c r="D12" s="89"/>
      <c r="E12" s="90"/>
      <c r="F12" s="124"/>
      <c r="G12" s="86" t="e">
        <f t="shared" si="1"/>
        <v>#VALUE!</v>
      </c>
      <c r="H12" s="87" t="e">
        <f t="shared" si="2"/>
        <v>#VALUE!</v>
      </c>
      <c r="I12" s="123"/>
      <c r="J12" s="89"/>
      <c r="K12" s="90"/>
      <c r="L12" s="124"/>
    </row>
    <row r="13" spans="1:12" ht="16.5" customHeight="1">
      <c r="A13" s="86" t="e">
        <f t="shared" si="0"/>
        <v>#VALUE!</v>
      </c>
      <c r="B13" s="87" t="e">
        <f t="shared" si="3"/>
        <v>#VALUE!</v>
      </c>
      <c r="C13" s="123"/>
      <c r="D13" s="89"/>
      <c r="E13" s="90"/>
      <c r="F13" s="124"/>
      <c r="G13" s="86" t="e">
        <f t="shared" si="1"/>
        <v>#VALUE!</v>
      </c>
      <c r="H13" s="87" t="e">
        <f t="shared" si="2"/>
        <v>#VALUE!</v>
      </c>
      <c r="I13" s="123"/>
      <c r="J13" s="89"/>
      <c r="K13" s="90"/>
      <c r="L13" s="124"/>
    </row>
    <row r="14" spans="1:12" ht="16.5" customHeight="1">
      <c r="A14" s="86" t="e">
        <f t="shared" si="0"/>
        <v>#VALUE!</v>
      </c>
      <c r="B14" s="87" t="e">
        <f t="shared" si="3"/>
        <v>#VALUE!</v>
      </c>
      <c r="C14" s="123"/>
      <c r="D14" s="89"/>
      <c r="E14" s="90"/>
      <c r="F14" s="124"/>
      <c r="G14" s="86" t="e">
        <f t="shared" si="1"/>
        <v>#VALUE!</v>
      </c>
      <c r="H14" s="87" t="e">
        <f t="shared" si="2"/>
        <v>#VALUE!</v>
      </c>
      <c r="I14" s="123"/>
      <c r="J14" s="89"/>
      <c r="K14" s="90"/>
      <c r="L14" s="124"/>
    </row>
    <row r="15" spans="1:12" ht="16.5" customHeight="1">
      <c r="A15" s="86" t="e">
        <f t="shared" si="0"/>
        <v>#VALUE!</v>
      </c>
      <c r="B15" s="87" t="e">
        <f t="shared" si="3"/>
        <v>#VALUE!</v>
      </c>
      <c r="C15" s="123"/>
      <c r="D15" s="89"/>
      <c r="E15" s="90"/>
      <c r="F15" s="124"/>
      <c r="G15" s="86" t="e">
        <f t="shared" si="1"/>
        <v>#VALUE!</v>
      </c>
      <c r="H15" s="87" t="e">
        <f t="shared" si="2"/>
        <v>#VALUE!</v>
      </c>
      <c r="I15" s="123"/>
      <c r="J15" s="89"/>
      <c r="K15" s="90"/>
      <c r="L15" s="124"/>
    </row>
    <row r="16" spans="1:12" ht="16.5" customHeight="1">
      <c r="A16" s="86" t="e">
        <f t="shared" si="0"/>
        <v>#VALUE!</v>
      </c>
      <c r="B16" s="87" t="e">
        <f t="shared" si="3"/>
        <v>#VALUE!</v>
      </c>
      <c r="C16" s="123"/>
      <c r="D16" s="89"/>
      <c r="E16" s="90"/>
      <c r="F16" s="124"/>
      <c r="G16" s="86" t="e">
        <f t="shared" si="1"/>
        <v>#VALUE!</v>
      </c>
      <c r="H16" s="87" t="e">
        <f t="shared" si="2"/>
        <v>#VALUE!</v>
      </c>
      <c r="I16" s="123"/>
      <c r="J16" s="89"/>
      <c r="K16" s="90"/>
      <c r="L16" s="124"/>
    </row>
    <row r="17" spans="1:12" ht="16.5" customHeight="1">
      <c r="A17" s="86" t="e">
        <f t="shared" si="0"/>
        <v>#VALUE!</v>
      </c>
      <c r="B17" s="87" t="e">
        <f t="shared" si="3"/>
        <v>#VALUE!</v>
      </c>
      <c r="C17" s="123"/>
      <c r="D17" s="89"/>
      <c r="E17" s="90"/>
      <c r="F17" s="124"/>
      <c r="G17" s="86" t="e">
        <f t="shared" si="1"/>
        <v>#VALUE!</v>
      </c>
      <c r="H17" s="87" t="e">
        <f t="shared" si="2"/>
        <v>#VALUE!</v>
      </c>
      <c r="I17" s="123"/>
      <c r="J17" s="89"/>
      <c r="K17" s="90"/>
      <c r="L17" s="124"/>
    </row>
    <row r="18" spans="1:12" ht="16.5" customHeight="1">
      <c r="A18" s="86" t="e">
        <f t="shared" si="0"/>
        <v>#VALUE!</v>
      </c>
      <c r="B18" s="87" t="e">
        <f t="shared" si="3"/>
        <v>#VALUE!</v>
      </c>
      <c r="C18" s="123"/>
      <c r="D18" s="89"/>
      <c r="E18" s="90"/>
      <c r="F18" s="124"/>
      <c r="G18" s="86" t="e">
        <f t="shared" si="1"/>
        <v>#VALUE!</v>
      </c>
      <c r="H18" s="87" t="e">
        <f t="shared" si="2"/>
        <v>#VALUE!</v>
      </c>
      <c r="I18" s="123"/>
      <c r="J18" s="89"/>
      <c r="K18" s="90"/>
      <c r="L18" s="124"/>
    </row>
    <row r="19" spans="1:12" ht="16.5" customHeight="1">
      <c r="A19" s="86" t="e">
        <f t="shared" si="0"/>
        <v>#VALUE!</v>
      </c>
      <c r="B19" s="87" t="e">
        <f t="shared" si="3"/>
        <v>#VALUE!</v>
      </c>
      <c r="C19" s="123"/>
      <c r="D19" s="89"/>
      <c r="E19" s="90"/>
      <c r="F19" s="124"/>
      <c r="G19" s="86" t="e">
        <f t="shared" si="1"/>
        <v>#VALUE!</v>
      </c>
      <c r="H19" s="87" t="e">
        <f t="shared" si="2"/>
        <v>#VALUE!</v>
      </c>
      <c r="I19" s="123"/>
      <c r="J19" s="89"/>
      <c r="K19" s="90"/>
      <c r="L19" s="124"/>
    </row>
    <row r="20" spans="1:12" ht="16.5" customHeight="1">
      <c r="A20" s="86" t="e">
        <f t="shared" si="0"/>
        <v>#VALUE!</v>
      </c>
      <c r="B20" s="87" t="e">
        <f t="shared" si="3"/>
        <v>#VALUE!</v>
      </c>
      <c r="C20" s="123"/>
      <c r="D20" s="89"/>
      <c r="E20" s="90"/>
      <c r="F20" s="124"/>
      <c r="G20" s="86" t="e">
        <f t="shared" si="1"/>
        <v>#VALUE!</v>
      </c>
      <c r="H20" s="87" t="e">
        <f t="shared" si="2"/>
        <v>#VALUE!</v>
      </c>
      <c r="I20" s="123"/>
      <c r="J20" s="89"/>
      <c r="K20" s="90"/>
      <c r="L20" s="124"/>
    </row>
    <row r="21" spans="1:12" ht="16.5" customHeight="1">
      <c r="A21" s="86" t="e">
        <f t="shared" si="0"/>
        <v>#VALUE!</v>
      </c>
      <c r="B21" s="87" t="e">
        <f t="shared" si="3"/>
        <v>#VALUE!</v>
      </c>
      <c r="C21" s="123"/>
      <c r="D21" s="89"/>
      <c r="E21" s="90"/>
      <c r="F21" s="124"/>
      <c r="G21" s="86" t="e">
        <f t="shared" si="1"/>
        <v>#VALUE!</v>
      </c>
      <c r="H21" s="87" t="e">
        <f t="shared" si="2"/>
        <v>#VALUE!</v>
      </c>
      <c r="I21" s="123"/>
      <c r="J21" s="89"/>
      <c r="K21" s="90"/>
      <c r="L21" s="124"/>
    </row>
    <row r="22" spans="1:12" ht="16.5" customHeight="1">
      <c r="A22" s="86" t="e">
        <f t="shared" si="0"/>
        <v>#VALUE!</v>
      </c>
      <c r="B22" s="87" t="e">
        <f t="shared" si="3"/>
        <v>#VALUE!</v>
      </c>
      <c r="C22" s="123"/>
      <c r="D22" s="89"/>
      <c r="E22" s="90"/>
      <c r="F22" s="124"/>
      <c r="G22" s="86" t="e">
        <f t="shared" si="1"/>
        <v>#VALUE!</v>
      </c>
      <c r="H22" s="87" t="e">
        <f t="shared" si="2"/>
        <v>#VALUE!</v>
      </c>
      <c r="I22" s="123"/>
      <c r="J22" s="89"/>
      <c r="K22" s="90"/>
      <c r="L22" s="124"/>
    </row>
    <row r="23" spans="1:12" ht="16.5" customHeight="1">
      <c r="A23" s="86" t="e">
        <f t="shared" si="0"/>
        <v>#VALUE!</v>
      </c>
      <c r="B23" s="87" t="e">
        <f t="shared" si="3"/>
        <v>#VALUE!</v>
      </c>
      <c r="C23" s="123"/>
      <c r="D23" s="89"/>
      <c r="E23" s="90"/>
      <c r="F23" s="124"/>
      <c r="G23" s="86" t="e">
        <f t="shared" si="1"/>
        <v>#VALUE!</v>
      </c>
      <c r="H23" s="87" t="e">
        <f t="shared" si="2"/>
        <v>#VALUE!</v>
      </c>
      <c r="I23" s="123"/>
      <c r="J23" s="89"/>
      <c r="K23" s="90"/>
      <c r="L23" s="124"/>
    </row>
    <row r="24" spans="1:12" ht="16.5" customHeight="1">
      <c r="A24" s="86" t="e">
        <f t="shared" si="0"/>
        <v>#VALUE!</v>
      </c>
      <c r="B24" s="87" t="e">
        <f t="shared" si="3"/>
        <v>#VALUE!</v>
      </c>
      <c r="C24" s="123"/>
      <c r="D24" s="89"/>
      <c r="E24" s="90"/>
      <c r="F24" s="124"/>
      <c r="G24" s="86" t="e">
        <f t="shared" si="1"/>
        <v>#VALUE!</v>
      </c>
      <c r="H24" s="87" t="e">
        <f t="shared" si="2"/>
        <v>#VALUE!</v>
      </c>
      <c r="I24" s="123"/>
      <c r="J24" s="89"/>
      <c r="K24" s="90"/>
      <c r="L24" s="124"/>
    </row>
    <row r="25" spans="1:12" ht="16.5" customHeight="1">
      <c r="A25" s="86" t="e">
        <f t="shared" si="0"/>
        <v>#VALUE!</v>
      </c>
      <c r="B25" s="87" t="e">
        <f t="shared" si="3"/>
        <v>#VALUE!</v>
      </c>
      <c r="C25" s="123"/>
      <c r="D25" s="89"/>
      <c r="E25" s="90"/>
      <c r="F25" s="124"/>
      <c r="G25" s="86" t="e">
        <f t="shared" si="1"/>
        <v>#VALUE!</v>
      </c>
      <c r="H25" s="87" t="e">
        <f t="shared" si="2"/>
        <v>#VALUE!</v>
      </c>
      <c r="I25" s="123"/>
      <c r="J25" s="89"/>
      <c r="K25" s="90"/>
      <c r="L25" s="124"/>
    </row>
    <row r="26" spans="1:12" ht="16.5" customHeight="1">
      <c r="A26" s="86" t="e">
        <f t="shared" si="0"/>
        <v>#VALUE!</v>
      </c>
      <c r="B26" s="87" t="e">
        <f t="shared" si="3"/>
        <v>#VALUE!</v>
      </c>
      <c r="C26" s="123"/>
      <c r="D26" s="89"/>
      <c r="E26" s="90"/>
      <c r="F26" s="124"/>
      <c r="G26" s="86" t="e">
        <f t="shared" si="1"/>
        <v>#VALUE!</v>
      </c>
      <c r="H26" s="87" t="e">
        <f t="shared" si="2"/>
        <v>#VALUE!</v>
      </c>
      <c r="I26" s="123"/>
      <c r="J26" s="89"/>
      <c r="K26" s="90"/>
      <c r="L26" s="124"/>
    </row>
    <row r="27" spans="1:12" ht="16.5" customHeight="1">
      <c r="A27" s="86" t="e">
        <f t="shared" si="0"/>
        <v>#VALUE!</v>
      </c>
      <c r="B27" s="87" t="e">
        <f t="shared" si="3"/>
        <v>#VALUE!</v>
      </c>
      <c r="C27" s="123"/>
      <c r="D27" s="89"/>
      <c r="E27" s="90"/>
      <c r="F27" s="124"/>
      <c r="G27" s="86" t="e">
        <f t="shared" si="1"/>
        <v>#VALUE!</v>
      </c>
      <c r="H27" s="87" t="e">
        <f t="shared" si="2"/>
        <v>#VALUE!</v>
      </c>
      <c r="I27" s="123"/>
      <c r="J27" s="89"/>
      <c r="K27" s="90"/>
      <c r="L27" s="124"/>
    </row>
    <row r="28" spans="1:12" ht="16.5" customHeight="1">
      <c r="A28" s="86" t="e">
        <f t="shared" si="0"/>
        <v>#VALUE!</v>
      </c>
      <c r="B28" s="87" t="e">
        <f t="shared" si="3"/>
        <v>#VALUE!</v>
      </c>
      <c r="C28" s="123"/>
      <c r="D28" s="89"/>
      <c r="E28" s="90"/>
      <c r="F28" s="124"/>
      <c r="G28" s="86" t="e">
        <f t="shared" si="1"/>
        <v>#VALUE!</v>
      </c>
      <c r="H28" s="87" t="e">
        <f t="shared" si="2"/>
        <v>#VALUE!</v>
      </c>
      <c r="I28" s="123"/>
      <c r="J28" s="89"/>
      <c r="K28" s="90"/>
      <c r="L28" s="124"/>
    </row>
    <row r="29" spans="1:12" ht="16.5" customHeight="1">
      <c r="A29" s="86" t="e">
        <f t="shared" si="0"/>
        <v>#VALUE!</v>
      </c>
      <c r="B29" s="87" t="e">
        <f t="shared" si="3"/>
        <v>#VALUE!</v>
      </c>
      <c r="C29" s="123"/>
      <c r="D29" s="89"/>
      <c r="E29" s="90"/>
      <c r="F29" s="124"/>
      <c r="G29" s="86" t="e">
        <f t="shared" si="1"/>
        <v>#VALUE!</v>
      </c>
      <c r="H29" s="87" t="e">
        <f t="shared" si="2"/>
        <v>#VALUE!</v>
      </c>
      <c r="I29" s="123"/>
      <c r="J29" s="89"/>
      <c r="K29" s="90"/>
      <c r="L29" s="124"/>
    </row>
    <row r="30" spans="1:12" ht="16.5" customHeight="1">
      <c r="A30" s="86" t="e">
        <f t="shared" si="0"/>
        <v>#VALUE!</v>
      </c>
      <c r="B30" s="87" t="e">
        <f t="shared" si="3"/>
        <v>#VALUE!</v>
      </c>
      <c r="C30" s="123"/>
      <c r="D30" s="89"/>
      <c r="E30" s="90"/>
      <c r="F30" s="124"/>
      <c r="G30" s="86" t="e">
        <f t="shared" si="1"/>
        <v>#VALUE!</v>
      </c>
      <c r="H30" s="87" t="e">
        <f t="shared" si="2"/>
        <v>#VALUE!</v>
      </c>
      <c r="I30" s="123"/>
      <c r="J30" s="89"/>
      <c r="K30" s="90"/>
      <c r="L30" s="124"/>
    </row>
    <row r="31" spans="1:12" ht="16.5" customHeight="1">
      <c r="A31" s="86" t="e">
        <f t="shared" si="0"/>
        <v>#VALUE!</v>
      </c>
      <c r="B31" s="87" t="e">
        <f t="shared" si="3"/>
        <v>#VALUE!</v>
      </c>
      <c r="C31" s="123"/>
      <c r="D31" s="89"/>
      <c r="E31" s="90"/>
      <c r="F31" s="124"/>
      <c r="G31" s="86" t="e">
        <f t="shared" si="1"/>
        <v>#VALUE!</v>
      </c>
      <c r="H31" s="87" t="e">
        <f t="shared" si="2"/>
        <v>#VALUE!</v>
      </c>
      <c r="I31" s="123"/>
      <c r="J31" s="89"/>
      <c r="K31" s="90"/>
      <c r="L31" s="124"/>
    </row>
    <row r="32" spans="1:12" ht="16.5" customHeight="1">
      <c r="A32" s="86" t="e">
        <f t="shared" si="0"/>
        <v>#VALUE!</v>
      </c>
      <c r="B32" s="87" t="e">
        <f t="shared" si="3"/>
        <v>#VALUE!</v>
      </c>
      <c r="C32" s="123"/>
      <c r="D32" s="89"/>
      <c r="E32" s="90"/>
      <c r="F32" s="124"/>
      <c r="G32" s="86" t="e">
        <f t="shared" si="1"/>
        <v>#VALUE!</v>
      </c>
      <c r="H32" s="87" t="e">
        <f t="shared" si="2"/>
        <v>#VALUE!</v>
      </c>
      <c r="I32" s="123"/>
      <c r="J32" s="89"/>
      <c r="K32" s="90"/>
      <c r="L32" s="124"/>
    </row>
    <row r="33" spans="1:12" ht="16.5" customHeight="1">
      <c r="A33" s="86" t="e">
        <f t="shared" si="0"/>
        <v>#VALUE!</v>
      </c>
      <c r="B33" s="87" t="e">
        <f t="shared" si="3"/>
        <v>#VALUE!</v>
      </c>
      <c r="C33" s="123"/>
      <c r="D33" s="89"/>
      <c r="E33" s="90"/>
      <c r="F33" s="124"/>
      <c r="G33" s="86" t="e">
        <f t="shared" si="1"/>
        <v>#VALUE!</v>
      </c>
      <c r="H33" s="87" t="e">
        <f t="shared" si="2"/>
        <v>#VALUE!</v>
      </c>
      <c r="I33" s="123"/>
      <c r="J33" s="89"/>
      <c r="K33" s="90"/>
      <c r="L33" s="124"/>
    </row>
    <row r="34" spans="1:12" ht="16.5" customHeight="1">
      <c r="A34" s="86" t="e">
        <f t="shared" si="0"/>
        <v>#VALUE!</v>
      </c>
      <c r="B34" s="87" t="e">
        <f t="shared" si="3"/>
        <v>#VALUE!</v>
      </c>
      <c r="C34" s="123"/>
      <c r="D34" s="89"/>
      <c r="E34" s="90"/>
      <c r="F34" s="124"/>
      <c r="G34" s="86" t="e">
        <f t="shared" si="1"/>
        <v>#VALUE!</v>
      </c>
      <c r="H34" s="87" t="e">
        <f t="shared" si="2"/>
        <v>#VALUE!</v>
      </c>
      <c r="I34" s="123"/>
      <c r="J34" s="89"/>
      <c r="K34" s="90"/>
      <c r="L34" s="124"/>
    </row>
    <row r="35" spans="1:12" ht="16.5" customHeight="1">
      <c r="A35" s="86" t="e">
        <f t="shared" si="0"/>
        <v>#VALUE!</v>
      </c>
      <c r="B35" s="87" t="e">
        <f t="shared" si="3"/>
        <v>#VALUE!</v>
      </c>
      <c r="C35" s="123"/>
      <c r="D35" s="89"/>
      <c r="E35" s="90"/>
      <c r="F35" s="124"/>
      <c r="G35" s="86" t="e">
        <f t="shared" si="1"/>
        <v>#VALUE!</v>
      </c>
      <c r="H35" s="87" t="e">
        <f t="shared" si="2"/>
        <v>#VALUE!</v>
      </c>
      <c r="I35" s="123"/>
      <c r="J35" s="89"/>
      <c r="K35" s="90"/>
      <c r="L35" s="124"/>
    </row>
    <row r="36" spans="1:12" ht="16.5" customHeight="1">
      <c r="A36" s="86" t="e">
        <f t="shared" si="0"/>
        <v>#VALUE!</v>
      </c>
      <c r="B36" s="87" t="e">
        <f t="shared" si="3"/>
        <v>#VALUE!</v>
      </c>
      <c r="C36" s="123"/>
      <c r="D36" s="89"/>
      <c r="E36" s="90"/>
      <c r="F36" s="124"/>
      <c r="G36" s="86" t="e">
        <f t="shared" si="1"/>
        <v>#VALUE!</v>
      </c>
      <c r="H36" s="87" t="e">
        <f t="shared" si="2"/>
        <v>#VALUE!</v>
      </c>
      <c r="I36" s="123"/>
      <c r="J36" s="89"/>
      <c r="K36" s="90"/>
      <c r="L36" s="124"/>
    </row>
    <row r="37" spans="1:12" ht="16.5" customHeight="1">
      <c r="A37" s="86" t="e">
        <f t="shared" si="0"/>
        <v>#VALUE!</v>
      </c>
      <c r="B37" s="87" t="e">
        <f t="shared" si="3"/>
        <v>#VALUE!</v>
      </c>
      <c r="C37" s="123"/>
      <c r="D37" s="89"/>
      <c r="E37" s="90"/>
      <c r="F37" s="124"/>
      <c r="G37" s="86" t="e">
        <f t="shared" si="1"/>
        <v>#VALUE!</v>
      </c>
      <c r="H37" s="87" t="e">
        <f t="shared" si="2"/>
        <v>#VALUE!</v>
      </c>
      <c r="I37" s="123"/>
      <c r="J37" s="89"/>
      <c r="K37" s="90"/>
      <c r="L37" s="124"/>
    </row>
    <row r="38" spans="1:12" ht="16.5" customHeight="1">
      <c r="A38" s="86" t="e">
        <f t="shared" si="0"/>
        <v>#VALUE!</v>
      </c>
      <c r="B38" s="87" t="e">
        <f t="shared" si="3"/>
        <v>#VALUE!</v>
      </c>
      <c r="C38" s="123"/>
      <c r="D38" s="89"/>
      <c r="E38" s="90"/>
      <c r="F38" s="124"/>
      <c r="G38" s="86" t="e">
        <f t="shared" si="1"/>
        <v>#VALUE!</v>
      </c>
      <c r="H38" s="87" t="e">
        <f t="shared" si="2"/>
        <v>#VALUE!</v>
      </c>
      <c r="I38" s="123"/>
      <c r="J38" s="89"/>
      <c r="K38" s="90"/>
      <c r="L38" s="124"/>
    </row>
    <row r="39" spans="1:12" ht="16.5" customHeight="1">
      <c r="A39" s="86" t="e">
        <f t="shared" si="0"/>
        <v>#VALUE!</v>
      </c>
      <c r="B39" s="87" t="e">
        <f t="shared" si="3"/>
        <v>#VALUE!</v>
      </c>
      <c r="C39" s="123"/>
      <c r="D39" s="89"/>
      <c r="E39" s="90"/>
      <c r="F39" s="124"/>
      <c r="G39" s="86" t="e">
        <f t="shared" si="1"/>
        <v>#VALUE!</v>
      </c>
      <c r="H39" s="87" t="e">
        <f t="shared" si="2"/>
        <v>#VALUE!</v>
      </c>
      <c r="I39" s="123"/>
      <c r="J39" s="89"/>
      <c r="K39" s="90"/>
      <c r="L39" s="124"/>
    </row>
    <row r="40" spans="1:12" ht="16.5" customHeight="1">
      <c r="A40" s="86" t="e">
        <f t="shared" si="0"/>
        <v>#VALUE!</v>
      </c>
      <c r="B40" s="87" t="e">
        <f t="shared" si="3"/>
        <v>#VALUE!</v>
      </c>
      <c r="C40" s="123"/>
      <c r="D40" s="89"/>
      <c r="E40" s="90"/>
      <c r="F40" s="124"/>
      <c r="G40" s="86" t="e">
        <f t="shared" si="1"/>
        <v>#VALUE!</v>
      </c>
      <c r="H40" s="87" t="e">
        <f t="shared" si="2"/>
        <v>#VALUE!</v>
      </c>
      <c r="I40" s="123"/>
      <c r="J40" s="89"/>
      <c r="K40" s="90"/>
      <c r="L40" s="124"/>
    </row>
    <row r="41" spans="1:12" ht="16.5" customHeight="1">
      <c r="A41" s="86" t="e">
        <f t="shared" si="0"/>
        <v>#VALUE!</v>
      </c>
      <c r="B41" s="87" t="e">
        <f t="shared" si="3"/>
        <v>#VALUE!</v>
      </c>
      <c r="C41" s="123"/>
      <c r="D41" s="89"/>
      <c r="E41" s="90"/>
      <c r="F41" s="124"/>
      <c r="G41" s="86" t="e">
        <f t="shared" si="1"/>
        <v>#VALUE!</v>
      </c>
      <c r="H41" s="87" t="e">
        <f t="shared" si="2"/>
        <v>#VALUE!</v>
      </c>
      <c r="I41" s="123"/>
      <c r="J41" s="89"/>
      <c r="K41" s="90"/>
      <c r="L41" s="124"/>
    </row>
    <row r="42" spans="1:12" ht="16.5" customHeight="1">
      <c r="A42" s="86" t="e">
        <f t="shared" si="0"/>
        <v>#VALUE!</v>
      </c>
      <c r="B42" s="87" t="e">
        <f t="shared" si="3"/>
        <v>#VALUE!</v>
      </c>
      <c r="C42" s="123"/>
      <c r="D42" s="89"/>
      <c r="E42" s="90"/>
      <c r="F42" s="124"/>
      <c r="G42" s="86" t="e">
        <f t="shared" si="1"/>
        <v>#VALUE!</v>
      </c>
      <c r="H42" s="87" t="e">
        <f t="shared" si="2"/>
        <v>#VALUE!</v>
      </c>
      <c r="I42" s="123"/>
      <c r="J42" s="89"/>
      <c r="K42" s="90"/>
      <c r="L42" s="124"/>
    </row>
    <row r="43" spans="1:12" ht="16.5" customHeight="1">
      <c r="A43" s="86" t="e">
        <f t="shared" si="0"/>
        <v>#VALUE!</v>
      </c>
      <c r="B43" s="87" t="e">
        <f t="shared" si="3"/>
        <v>#VALUE!</v>
      </c>
      <c r="C43" s="123"/>
      <c r="D43" s="89"/>
      <c r="E43" s="90"/>
      <c r="F43" s="124"/>
      <c r="G43" s="86" t="e">
        <f t="shared" si="1"/>
        <v>#VALUE!</v>
      </c>
      <c r="H43" s="87" t="e">
        <f t="shared" si="2"/>
        <v>#VALUE!</v>
      </c>
      <c r="I43" s="123"/>
      <c r="J43" s="89"/>
      <c r="K43" s="90"/>
      <c r="L43" s="124"/>
    </row>
    <row r="44" spans="1:12" ht="16.5" customHeight="1">
      <c r="A44" s="86" t="e">
        <f t="shared" si="0"/>
        <v>#VALUE!</v>
      </c>
      <c r="B44" s="87" t="e">
        <f t="shared" si="3"/>
        <v>#VALUE!</v>
      </c>
      <c r="C44" s="123"/>
      <c r="D44" s="89"/>
      <c r="E44" s="90"/>
      <c r="F44" s="124"/>
      <c r="G44" s="86" t="e">
        <f t="shared" si="1"/>
        <v>#VALUE!</v>
      </c>
      <c r="H44" s="87" t="e">
        <f t="shared" si="2"/>
        <v>#VALUE!</v>
      </c>
      <c r="I44" s="123"/>
      <c r="J44" s="89"/>
      <c r="K44" s="90"/>
      <c r="L44" s="124"/>
    </row>
    <row r="45" spans="1:12" ht="16.5" customHeight="1">
      <c r="A45" s="86" t="e">
        <f t="shared" si="0"/>
        <v>#VALUE!</v>
      </c>
      <c r="B45" s="87" t="e">
        <f t="shared" si="3"/>
        <v>#VALUE!</v>
      </c>
      <c r="C45" s="123"/>
      <c r="D45" s="89"/>
      <c r="E45" s="90"/>
      <c r="F45" s="124"/>
      <c r="G45" s="86" t="e">
        <f t="shared" si="1"/>
        <v>#VALUE!</v>
      </c>
      <c r="H45" s="87" t="e">
        <f t="shared" si="2"/>
        <v>#VALUE!</v>
      </c>
      <c r="I45" s="123"/>
      <c r="J45" s="89"/>
      <c r="K45" s="90"/>
      <c r="L45" s="124"/>
    </row>
    <row r="46" spans="1:12" ht="16.5" customHeight="1">
      <c r="A46" s="86" t="e">
        <f t="shared" si="0"/>
        <v>#VALUE!</v>
      </c>
      <c r="B46" s="87" t="e">
        <f t="shared" si="3"/>
        <v>#VALUE!</v>
      </c>
      <c r="C46" s="123"/>
      <c r="D46" s="89"/>
      <c r="E46" s="90"/>
      <c r="F46" s="124"/>
      <c r="G46" s="86" t="e">
        <f t="shared" si="1"/>
        <v>#VALUE!</v>
      </c>
      <c r="H46" s="87" t="e">
        <f t="shared" si="2"/>
        <v>#VALUE!</v>
      </c>
      <c r="I46" s="123"/>
      <c r="J46" s="89"/>
      <c r="K46" s="90"/>
      <c r="L46" s="124"/>
    </row>
    <row r="47" spans="1:12" ht="16.5" customHeight="1">
      <c r="A47" s="86" t="e">
        <f t="shared" si="0"/>
        <v>#VALUE!</v>
      </c>
      <c r="B47" s="87" t="e">
        <f t="shared" si="3"/>
        <v>#VALUE!</v>
      </c>
      <c r="C47" s="123"/>
      <c r="D47" s="89"/>
      <c r="E47" s="90"/>
      <c r="F47" s="124"/>
      <c r="G47" s="86" t="e">
        <f t="shared" si="1"/>
        <v>#VALUE!</v>
      </c>
      <c r="H47" s="87" t="e">
        <f t="shared" si="2"/>
        <v>#VALUE!</v>
      </c>
      <c r="I47" s="123"/>
      <c r="J47" s="89"/>
      <c r="K47" s="90"/>
      <c r="L47" s="124"/>
    </row>
    <row r="48" spans="1:12" ht="16.5" customHeight="1">
      <c r="A48" s="86" t="e">
        <f t="shared" si="0"/>
        <v>#VALUE!</v>
      </c>
      <c r="B48" s="87" t="e">
        <f t="shared" si="3"/>
        <v>#VALUE!</v>
      </c>
      <c r="C48" s="123"/>
      <c r="D48" s="89"/>
      <c r="E48" s="90"/>
      <c r="F48" s="124"/>
      <c r="G48" s="86" t="e">
        <f t="shared" si="1"/>
        <v>#VALUE!</v>
      </c>
      <c r="H48" s="87" t="e">
        <f t="shared" si="2"/>
        <v>#VALUE!</v>
      </c>
      <c r="I48" s="123"/>
      <c r="J48" s="89"/>
      <c r="K48" s="90"/>
      <c r="L48" s="124"/>
    </row>
    <row r="49" spans="1:12" ht="16.5" customHeight="1">
      <c r="A49" s="86" t="e">
        <f t="shared" si="0"/>
        <v>#VALUE!</v>
      </c>
      <c r="B49" s="87" t="e">
        <f t="shared" si="3"/>
        <v>#VALUE!</v>
      </c>
      <c r="C49" s="123"/>
      <c r="D49" s="89"/>
      <c r="E49" s="90"/>
      <c r="F49" s="124"/>
      <c r="G49" s="86" t="e">
        <f t="shared" si="1"/>
        <v>#VALUE!</v>
      </c>
      <c r="H49" s="87" t="e">
        <f t="shared" si="2"/>
        <v>#VALUE!</v>
      </c>
      <c r="I49" s="123"/>
      <c r="J49" s="89"/>
      <c r="K49" s="90"/>
      <c r="L49" s="124"/>
    </row>
    <row r="50" spans="1:12" ht="16.5" customHeight="1">
      <c r="A50" s="86" t="e">
        <f t="shared" si="0"/>
        <v>#VALUE!</v>
      </c>
      <c r="B50" s="87" t="e">
        <f t="shared" si="3"/>
        <v>#VALUE!</v>
      </c>
      <c r="C50" s="123"/>
      <c r="D50" s="89"/>
      <c r="E50" s="90"/>
      <c r="F50" s="124"/>
      <c r="G50" s="86" t="e">
        <f t="shared" si="1"/>
        <v>#VALUE!</v>
      </c>
      <c r="H50" s="87" t="e">
        <f t="shared" si="2"/>
        <v>#VALUE!</v>
      </c>
      <c r="I50" s="123"/>
      <c r="J50" s="89"/>
      <c r="K50" s="90"/>
      <c r="L50" s="124"/>
    </row>
    <row r="51" spans="1:12" ht="16.5" customHeight="1">
      <c r="A51" s="86" t="e">
        <f t="shared" si="0"/>
        <v>#VALUE!</v>
      </c>
      <c r="B51" s="87" t="e">
        <f t="shared" si="3"/>
        <v>#VALUE!</v>
      </c>
      <c r="C51" s="123"/>
      <c r="D51" s="89"/>
      <c r="E51" s="90"/>
      <c r="F51" s="124"/>
      <c r="G51" s="86" t="e">
        <f t="shared" si="1"/>
        <v>#VALUE!</v>
      </c>
      <c r="H51" s="87" t="e">
        <f t="shared" si="2"/>
        <v>#VALUE!</v>
      </c>
      <c r="I51" s="123"/>
      <c r="J51" s="89"/>
      <c r="K51" s="90"/>
      <c r="L51" s="124"/>
    </row>
    <row r="52" spans="1:12" ht="16.5" customHeight="1">
      <c r="A52" s="86" t="e">
        <f t="shared" si="0"/>
        <v>#VALUE!</v>
      </c>
      <c r="B52" s="87" t="e">
        <f t="shared" si="3"/>
        <v>#VALUE!</v>
      </c>
      <c r="C52" s="123"/>
      <c r="D52" s="89"/>
      <c r="E52" s="90"/>
      <c r="F52" s="124"/>
      <c r="G52" s="86" t="e">
        <f t="shared" si="1"/>
        <v>#VALUE!</v>
      </c>
      <c r="H52" s="87" t="e">
        <f t="shared" si="2"/>
        <v>#VALUE!</v>
      </c>
      <c r="I52" s="123"/>
      <c r="J52" s="89"/>
      <c r="K52" s="90"/>
      <c r="L52" s="124"/>
    </row>
    <row r="53" spans="1:12" ht="16.5" customHeight="1">
      <c r="A53" s="86" t="e">
        <f t="shared" si="0"/>
        <v>#VALUE!</v>
      </c>
      <c r="B53" s="87" t="e">
        <f t="shared" si="3"/>
        <v>#VALUE!</v>
      </c>
      <c r="C53" s="123"/>
      <c r="D53" s="89"/>
      <c r="E53" s="90"/>
      <c r="F53" s="124"/>
      <c r="G53" s="86" t="e">
        <f t="shared" si="1"/>
        <v>#VALUE!</v>
      </c>
      <c r="H53" s="87" t="e">
        <f t="shared" si="2"/>
        <v>#VALUE!</v>
      </c>
      <c r="I53" s="123"/>
      <c r="J53" s="89"/>
      <c r="K53" s="90"/>
      <c r="L53" s="124"/>
    </row>
    <row r="54" spans="1:12" ht="16.5" customHeight="1">
      <c r="A54" s="86" t="e">
        <f t="shared" si="0"/>
        <v>#VALUE!</v>
      </c>
      <c r="B54" s="87" t="e">
        <f t="shared" si="3"/>
        <v>#VALUE!</v>
      </c>
      <c r="C54" s="123"/>
      <c r="D54" s="89"/>
      <c r="E54" s="90"/>
      <c r="F54" s="124"/>
      <c r="G54" s="86" t="e">
        <f t="shared" si="1"/>
        <v>#VALUE!</v>
      </c>
      <c r="H54" s="87" t="e">
        <f t="shared" si="2"/>
        <v>#VALUE!</v>
      </c>
      <c r="I54" s="123"/>
      <c r="J54" s="89"/>
      <c r="K54" s="90"/>
      <c r="L54" s="124"/>
    </row>
    <row r="55" spans="1:12" ht="16.5" customHeight="1">
      <c r="A55" s="86" t="e">
        <f t="shared" si="0"/>
        <v>#VALUE!</v>
      </c>
      <c r="B55" s="87" t="e">
        <f t="shared" si="3"/>
        <v>#VALUE!</v>
      </c>
      <c r="C55" s="123"/>
      <c r="D55" s="89"/>
      <c r="E55" s="90"/>
      <c r="F55" s="124"/>
      <c r="G55" s="86" t="e">
        <f t="shared" si="1"/>
        <v>#VALUE!</v>
      </c>
      <c r="H55" s="87" t="e">
        <f t="shared" si="2"/>
        <v>#VALUE!</v>
      </c>
      <c r="I55" s="123"/>
      <c r="J55" s="89"/>
      <c r="K55" s="90"/>
      <c r="L55" s="124"/>
    </row>
    <row r="56" spans="1:12" ht="16.5" customHeight="1">
      <c r="A56" s="86" t="e">
        <f t="shared" si="0"/>
        <v>#VALUE!</v>
      </c>
      <c r="B56" s="87" t="e">
        <f t="shared" si="3"/>
        <v>#VALUE!</v>
      </c>
      <c r="C56" s="123"/>
      <c r="D56" s="89"/>
      <c r="E56" s="90"/>
      <c r="F56" s="124"/>
      <c r="G56" s="86" t="e">
        <f t="shared" si="1"/>
        <v>#VALUE!</v>
      </c>
      <c r="H56" s="87" t="e">
        <f t="shared" si="2"/>
        <v>#VALUE!</v>
      </c>
      <c r="I56" s="123"/>
      <c r="J56" s="89"/>
      <c r="K56" s="90"/>
      <c r="L56" s="124"/>
    </row>
    <row r="57" spans="1:12" ht="16.5" customHeight="1">
      <c r="A57" s="86" t="e">
        <f t="shared" si="0"/>
        <v>#VALUE!</v>
      </c>
      <c r="B57" s="87" t="e">
        <f t="shared" si="3"/>
        <v>#VALUE!</v>
      </c>
      <c r="C57" s="123"/>
      <c r="D57" s="89"/>
      <c r="E57" s="90"/>
      <c r="F57" s="124"/>
      <c r="G57" s="86" t="e">
        <f t="shared" si="1"/>
        <v>#VALUE!</v>
      </c>
      <c r="H57" s="87" t="e">
        <f t="shared" si="2"/>
        <v>#VALUE!</v>
      </c>
      <c r="I57" s="123"/>
      <c r="J57" s="89"/>
      <c r="K57" s="90"/>
      <c r="L57" s="124"/>
    </row>
    <row r="58" spans="1:12" ht="16.5" customHeight="1">
      <c r="A58" s="86" t="e">
        <f t="shared" si="0"/>
        <v>#VALUE!</v>
      </c>
      <c r="B58" s="87" t="e">
        <f t="shared" si="3"/>
        <v>#VALUE!</v>
      </c>
      <c r="C58" s="123"/>
      <c r="D58" s="89"/>
      <c r="E58" s="90"/>
      <c r="F58" s="124"/>
      <c r="G58" s="86" t="e">
        <f t="shared" si="1"/>
        <v>#VALUE!</v>
      </c>
      <c r="H58" s="87" t="e">
        <f t="shared" si="2"/>
        <v>#VALUE!</v>
      </c>
      <c r="I58" s="123"/>
      <c r="J58" s="89"/>
      <c r="K58" s="90"/>
      <c r="L58" s="124"/>
    </row>
    <row r="59" spans="1:12" ht="16.5" customHeight="1">
      <c r="A59" s="86" t="e">
        <f t="shared" si="0"/>
        <v>#VALUE!</v>
      </c>
      <c r="B59" s="87" t="e">
        <f t="shared" si="3"/>
        <v>#VALUE!</v>
      </c>
      <c r="C59" s="123"/>
      <c r="D59" s="89"/>
      <c r="E59" s="90"/>
      <c r="F59" s="124"/>
      <c r="G59" s="86" t="e">
        <f t="shared" si="1"/>
        <v>#VALUE!</v>
      </c>
      <c r="H59" s="87" t="e">
        <f t="shared" si="2"/>
        <v>#VALUE!</v>
      </c>
      <c r="I59" s="123"/>
      <c r="J59" s="89"/>
      <c r="K59" s="90"/>
      <c r="L59" s="124"/>
    </row>
    <row r="60" spans="1:12" ht="16.5" customHeight="1">
      <c r="A60" s="86" t="e">
        <f t="shared" si="0"/>
        <v>#VALUE!</v>
      </c>
      <c r="B60" s="87" t="e">
        <f t="shared" si="3"/>
        <v>#VALUE!</v>
      </c>
      <c r="C60" s="123"/>
      <c r="D60" s="89"/>
      <c r="E60" s="90"/>
      <c r="F60" s="124"/>
      <c r="G60" s="86" t="e">
        <f t="shared" si="1"/>
        <v>#VALUE!</v>
      </c>
      <c r="H60" s="87" t="e">
        <f t="shared" si="2"/>
        <v>#VALUE!</v>
      </c>
      <c r="I60" s="123"/>
      <c r="J60" s="89"/>
      <c r="K60" s="90"/>
      <c r="L60" s="124"/>
    </row>
    <row r="61" spans="1:12" ht="16.5" customHeight="1">
      <c r="A61" s="86" t="e">
        <f t="shared" si="0"/>
        <v>#VALUE!</v>
      </c>
      <c r="B61" s="87" t="e">
        <f t="shared" si="3"/>
        <v>#VALUE!</v>
      </c>
      <c r="C61" s="123"/>
      <c r="D61" s="89"/>
      <c r="E61" s="90"/>
      <c r="F61" s="124"/>
      <c r="G61" s="86" t="e">
        <f t="shared" si="1"/>
        <v>#VALUE!</v>
      </c>
      <c r="H61" s="87" t="e">
        <f t="shared" si="2"/>
        <v>#VALUE!</v>
      </c>
      <c r="I61" s="123"/>
      <c r="J61" s="89"/>
      <c r="K61" s="90"/>
      <c r="L61" s="124"/>
    </row>
    <row r="62" spans="1:12" ht="16.5" customHeight="1">
      <c r="A62" s="86" t="e">
        <f t="shared" si="0"/>
        <v>#VALUE!</v>
      </c>
      <c r="B62" s="87" t="e">
        <f t="shared" si="3"/>
        <v>#VALUE!</v>
      </c>
      <c r="C62" s="123"/>
      <c r="D62" s="89"/>
      <c r="E62" s="90"/>
      <c r="F62" s="124"/>
      <c r="G62" s="86" t="e">
        <f t="shared" si="1"/>
        <v>#VALUE!</v>
      </c>
      <c r="H62" s="87" t="e">
        <f t="shared" si="2"/>
        <v>#VALUE!</v>
      </c>
      <c r="I62" s="123"/>
      <c r="J62" s="89"/>
      <c r="K62" s="90"/>
      <c r="L62" s="124"/>
    </row>
    <row r="63" spans="1:12" ht="16.5" customHeight="1">
      <c r="A63" s="86" t="e">
        <f t="shared" si="0"/>
        <v>#VALUE!</v>
      </c>
      <c r="B63" s="87" t="e">
        <f t="shared" si="3"/>
        <v>#VALUE!</v>
      </c>
      <c r="C63" s="123"/>
      <c r="D63" s="89"/>
      <c r="E63" s="90"/>
      <c r="F63" s="124"/>
      <c r="G63" s="86" t="e">
        <f t="shared" si="1"/>
        <v>#VALUE!</v>
      </c>
      <c r="H63" s="87" t="e">
        <f t="shared" si="2"/>
        <v>#VALUE!</v>
      </c>
      <c r="I63" s="123"/>
      <c r="J63" s="89"/>
      <c r="K63" s="90"/>
      <c r="L63" s="124"/>
    </row>
    <row r="64" spans="1:12" ht="16.5" customHeight="1">
      <c r="A64" s="86" t="e">
        <f t="shared" si="0"/>
        <v>#VALUE!</v>
      </c>
      <c r="B64" s="87" t="e">
        <f t="shared" si="3"/>
        <v>#VALUE!</v>
      </c>
      <c r="C64" s="123"/>
      <c r="D64" s="89"/>
      <c r="E64" s="90"/>
      <c r="F64" s="124"/>
      <c r="G64" s="86" t="e">
        <f t="shared" si="1"/>
        <v>#VALUE!</v>
      </c>
      <c r="H64" s="87" t="e">
        <f t="shared" si="2"/>
        <v>#VALUE!</v>
      </c>
      <c r="I64" s="123"/>
      <c r="J64" s="89"/>
      <c r="K64" s="90"/>
      <c r="L64" s="124"/>
    </row>
    <row r="65" spans="1:12" ht="16.5" customHeight="1">
      <c r="A65" s="86" t="e">
        <f t="shared" si="0"/>
        <v>#VALUE!</v>
      </c>
      <c r="B65" s="87" t="e">
        <f t="shared" si="3"/>
        <v>#VALUE!</v>
      </c>
      <c r="C65" s="123"/>
      <c r="D65" s="89"/>
      <c r="E65" s="90"/>
      <c r="F65" s="124"/>
      <c r="G65" s="86" t="e">
        <f t="shared" si="1"/>
        <v>#VALUE!</v>
      </c>
      <c r="H65" s="87" t="e">
        <f t="shared" si="2"/>
        <v>#VALUE!</v>
      </c>
      <c r="I65" s="123"/>
      <c r="J65" s="89"/>
      <c r="K65" s="90"/>
      <c r="L65" s="124"/>
    </row>
    <row r="66" spans="1:12" ht="16.5" customHeight="1">
      <c r="A66" s="86" t="e">
        <f t="shared" si="0"/>
        <v>#VALUE!</v>
      </c>
      <c r="B66" s="87" t="e">
        <f t="shared" si="3"/>
        <v>#VALUE!</v>
      </c>
      <c r="C66" s="123"/>
      <c r="D66" s="89"/>
      <c r="E66" s="90"/>
      <c r="F66" s="124"/>
      <c r="G66" s="86" t="e">
        <f t="shared" si="1"/>
        <v>#VALUE!</v>
      </c>
      <c r="H66" s="87" t="e">
        <f t="shared" si="2"/>
        <v>#VALUE!</v>
      </c>
      <c r="I66" s="123"/>
      <c r="J66" s="89"/>
      <c r="K66" s="90"/>
      <c r="L66" s="124"/>
    </row>
    <row r="67" spans="1:12" ht="16.5" customHeight="1">
      <c r="A67" s="86" t="e">
        <f t="shared" si="0"/>
        <v>#VALUE!</v>
      </c>
      <c r="B67" s="87" t="e">
        <f t="shared" si="3"/>
        <v>#VALUE!</v>
      </c>
      <c r="C67" s="123"/>
      <c r="D67" s="89"/>
      <c r="E67" s="90"/>
      <c r="F67" s="124"/>
      <c r="G67" s="86" t="e">
        <f t="shared" si="1"/>
        <v>#VALUE!</v>
      </c>
      <c r="H67" s="87" t="e">
        <f t="shared" si="2"/>
        <v>#VALUE!</v>
      </c>
      <c r="I67" s="123"/>
      <c r="J67" s="89"/>
      <c r="K67" s="90"/>
      <c r="L67" s="124"/>
    </row>
    <row r="68" spans="1:12" ht="16.5" customHeight="1">
      <c r="A68" s="86" t="e">
        <f t="shared" si="0"/>
        <v>#VALUE!</v>
      </c>
      <c r="B68" s="87" t="e">
        <f t="shared" si="3"/>
        <v>#VALUE!</v>
      </c>
      <c r="C68" s="123"/>
      <c r="D68" s="89"/>
      <c r="E68" s="90"/>
      <c r="F68" s="124"/>
      <c r="G68" s="86" t="e">
        <f t="shared" si="1"/>
        <v>#VALUE!</v>
      </c>
      <c r="H68" s="87" t="e">
        <f t="shared" si="2"/>
        <v>#VALUE!</v>
      </c>
      <c r="I68" s="123"/>
      <c r="J68" s="89"/>
      <c r="K68" s="90"/>
      <c r="L68" s="124"/>
    </row>
    <row r="69" spans="1:12" ht="16.5" customHeight="1">
      <c r="A69" s="86" t="e">
        <f t="shared" si="0"/>
        <v>#VALUE!</v>
      </c>
      <c r="B69" s="87" t="e">
        <f t="shared" si="3"/>
        <v>#VALUE!</v>
      </c>
      <c r="C69" s="123"/>
      <c r="D69" s="89"/>
      <c r="E69" s="90"/>
      <c r="F69" s="124"/>
      <c r="G69" s="86" t="e">
        <f t="shared" si="1"/>
        <v>#VALUE!</v>
      </c>
      <c r="H69" s="87" t="e">
        <f t="shared" si="2"/>
        <v>#VALUE!</v>
      </c>
      <c r="I69" s="123"/>
      <c r="J69" s="89"/>
      <c r="K69" s="90"/>
      <c r="L69" s="124"/>
    </row>
    <row r="70" spans="1:12" ht="16.5" customHeight="1">
      <c r="A70" s="86" t="e">
        <f>A71-1</f>
        <v>#VALUE!</v>
      </c>
      <c r="B70" s="87" t="e">
        <f t="shared" si="3"/>
        <v>#VALUE!</v>
      </c>
      <c r="C70" s="123"/>
      <c r="D70" s="89"/>
      <c r="E70" s="90"/>
      <c r="F70" s="124"/>
      <c r="G70" s="86" t="e">
        <f>G71-1</f>
        <v>#VALUE!</v>
      </c>
      <c r="H70" s="87" t="e">
        <f t="shared" si="2"/>
        <v>#VALUE!</v>
      </c>
      <c r="I70" s="123"/>
      <c r="J70" s="89"/>
      <c r="K70" s="90"/>
      <c r="L70" s="124"/>
    </row>
    <row r="71" spans="1:12" ht="16.5" customHeight="1">
      <c r="A71" s="86" t="e">
        <f>G10-1</f>
        <v>#VALUE!</v>
      </c>
      <c r="B71" s="87" t="e">
        <f t="shared" si="3"/>
        <v>#VALUE!</v>
      </c>
      <c r="C71" s="123"/>
      <c r="D71" s="89"/>
      <c r="E71" s="90"/>
      <c r="F71" s="124"/>
      <c r="G71" s="86" t="e">
        <f>A75-1</f>
        <v>#VALUE!</v>
      </c>
      <c r="H71" s="87" t="e">
        <f t="shared" si="2"/>
        <v>#VALUE!</v>
      </c>
      <c r="I71" s="123"/>
      <c r="J71" s="89"/>
      <c r="K71" s="90"/>
      <c r="L71" s="124"/>
    </row>
    <row r="72" spans="1:12">
      <c r="L72" s="118" t="s">
        <v>132</v>
      </c>
    </row>
    <row r="73" spans="1:12">
      <c r="A73" s="312" t="s">
        <v>72</v>
      </c>
      <c r="B73" s="313"/>
      <c r="C73" s="291" t="s">
        <v>73</v>
      </c>
      <c r="D73" s="291"/>
      <c r="E73" s="291"/>
      <c r="F73" s="291"/>
      <c r="G73" s="312" t="s">
        <v>72</v>
      </c>
      <c r="H73" s="313"/>
      <c r="I73" s="291" t="s">
        <v>73</v>
      </c>
      <c r="J73" s="291"/>
      <c r="K73" s="291"/>
      <c r="L73" s="291"/>
    </row>
    <row r="74" spans="1:12">
      <c r="A74" s="314"/>
      <c r="B74" s="315"/>
      <c r="C74" s="119" t="s">
        <v>74</v>
      </c>
      <c r="D74" s="120" t="s">
        <v>75</v>
      </c>
      <c r="E74" s="121" t="s">
        <v>76</v>
      </c>
      <c r="F74" s="122" t="s">
        <v>131</v>
      </c>
      <c r="G74" s="314"/>
      <c r="H74" s="315"/>
      <c r="I74" s="119" t="s">
        <v>74</v>
      </c>
      <c r="J74" s="120" t="s">
        <v>75</v>
      </c>
      <c r="K74" s="121" t="s">
        <v>76</v>
      </c>
      <c r="L74" s="122" t="s">
        <v>131</v>
      </c>
    </row>
    <row r="75" spans="1:12" ht="16.5" customHeight="1">
      <c r="A75" s="86" t="e">
        <f t="shared" ref="A75:A134" si="4">A76-1</f>
        <v>#VALUE!</v>
      </c>
      <c r="B75" s="87" t="e">
        <f>A75</f>
        <v>#VALUE!</v>
      </c>
      <c r="C75" s="123"/>
      <c r="D75" s="89"/>
      <c r="E75" s="90"/>
      <c r="F75" s="124"/>
      <c r="G75" s="86" t="e">
        <f t="shared" ref="G75:G134" si="5">G76-1</f>
        <v>#VALUE!</v>
      </c>
      <c r="H75" s="87" t="e">
        <f>G75</f>
        <v>#VALUE!</v>
      </c>
      <c r="I75" s="123"/>
      <c r="J75" s="89"/>
      <c r="K75" s="90"/>
      <c r="L75" s="124"/>
    </row>
    <row r="76" spans="1:12" ht="16.5" customHeight="1">
      <c r="A76" s="86" t="e">
        <f t="shared" si="4"/>
        <v>#VALUE!</v>
      </c>
      <c r="B76" s="87" t="e">
        <f>A76</f>
        <v>#VALUE!</v>
      </c>
      <c r="C76" s="123"/>
      <c r="D76" s="89"/>
      <c r="E76" s="90"/>
      <c r="F76" s="124"/>
      <c r="G76" s="86" t="e">
        <f t="shared" si="5"/>
        <v>#VALUE!</v>
      </c>
      <c r="H76" s="87" t="e">
        <f t="shared" ref="H76:H136" si="6">G76</f>
        <v>#VALUE!</v>
      </c>
      <c r="I76" s="123"/>
      <c r="J76" s="89"/>
      <c r="K76" s="90"/>
      <c r="L76" s="124"/>
    </row>
    <row r="77" spans="1:12" ht="16.5" customHeight="1">
      <c r="A77" s="86" t="e">
        <f t="shared" si="4"/>
        <v>#VALUE!</v>
      </c>
      <c r="B77" s="87" t="e">
        <f t="shared" ref="B77:B136" si="7">A77</f>
        <v>#VALUE!</v>
      </c>
      <c r="C77" s="123"/>
      <c r="D77" s="89"/>
      <c r="E77" s="90"/>
      <c r="F77" s="124"/>
      <c r="G77" s="86" t="e">
        <f t="shared" si="5"/>
        <v>#VALUE!</v>
      </c>
      <c r="H77" s="87" t="e">
        <f t="shared" si="6"/>
        <v>#VALUE!</v>
      </c>
      <c r="I77" s="123"/>
      <c r="J77" s="89"/>
      <c r="K77" s="90"/>
      <c r="L77" s="124"/>
    </row>
    <row r="78" spans="1:12" ht="16.5" customHeight="1">
      <c r="A78" s="86" t="e">
        <f t="shared" si="4"/>
        <v>#VALUE!</v>
      </c>
      <c r="B78" s="87" t="e">
        <f t="shared" si="7"/>
        <v>#VALUE!</v>
      </c>
      <c r="C78" s="123"/>
      <c r="D78" s="89"/>
      <c r="E78" s="90"/>
      <c r="F78" s="124"/>
      <c r="G78" s="86" t="e">
        <f t="shared" si="5"/>
        <v>#VALUE!</v>
      </c>
      <c r="H78" s="87" t="e">
        <f t="shared" si="6"/>
        <v>#VALUE!</v>
      </c>
      <c r="I78" s="123"/>
      <c r="J78" s="89"/>
      <c r="K78" s="90"/>
      <c r="L78" s="124"/>
    </row>
    <row r="79" spans="1:12" ht="16.5" customHeight="1">
      <c r="A79" s="86" t="e">
        <f t="shared" si="4"/>
        <v>#VALUE!</v>
      </c>
      <c r="B79" s="87" t="e">
        <f t="shared" si="7"/>
        <v>#VALUE!</v>
      </c>
      <c r="C79" s="123"/>
      <c r="D79" s="89"/>
      <c r="E79" s="90"/>
      <c r="F79" s="124"/>
      <c r="G79" s="86" t="e">
        <f t="shared" si="5"/>
        <v>#VALUE!</v>
      </c>
      <c r="H79" s="87" t="e">
        <f t="shared" si="6"/>
        <v>#VALUE!</v>
      </c>
      <c r="I79" s="123"/>
      <c r="J79" s="89"/>
      <c r="K79" s="90"/>
      <c r="L79" s="124"/>
    </row>
    <row r="80" spans="1:12" ht="16.5" customHeight="1">
      <c r="A80" s="86" t="e">
        <f t="shared" si="4"/>
        <v>#VALUE!</v>
      </c>
      <c r="B80" s="87" t="e">
        <f t="shared" si="7"/>
        <v>#VALUE!</v>
      </c>
      <c r="C80" s="123"/>
      <c r="D80" s="89"/>
      <c r="E80" s="90"/>
      <c r="F80" s="124"/>
      <c r="G80" s="86" t="e">
        <f t="shared" si="5"/>
        <v>#VALUE!</v>
      </c>
      <c r="H80" s="87" t="e">
        <f t="shared" si="6"/>
        <v>#VALUE!</v>
      </c>
      <c r="I80" s="123"/>
      <c r="J80" s="89"/>
      <c r="K80" s="90"/>
      <c r="L80" s="124"/>
    </row>
    <row r="81" spans="1:12" ht="16.5" customHeight="1">
      <c r="A81" s="86" t="e">
        <f t="shared" si="4"/>
        <v>#VALUE!</v>
      </c>
      <c r="B81" s="87" t="e">
        <f t="shared" si="7"/>
        <v>#VALUE!</v>
      </c>
      <c r="C81" s="123"/>
      <c r="D81" s="89"/>
      <c r="E81" s="90"/>
      <c r="F81" s="124"/>
      <c r="G81" s="86" t="e">
        <f t="shared" si="5"/>
        <v>#VALUE!</v>
      </c>
      <c r="H81" s="87" t="e">
        <f t="shared" si="6"/>
        <v>#VALUE!</v>
      </c>
      <c r="I81" s="123"/>
      <c r="J81" s="89"/>
      <c r="K81" s="90"/>
      <c r="L81" s="124"/>
    </row>
    <row r="82" spans="1:12" ht="16.5" customHeight="1">
      <c r="A82" s="86" t="e">
        <f t="shared" si="4"/>
        <v>#VALUE!</v>
      </c>
      <c r="B82" s="87" t="e">
        <f t="shared" si="7"/>
        <v>#VALUE!</v>
      </c>
      <c r="C82" s="123"/>
      <c r="D82" s="89"/>
      <c r="E82" s="90"/>
      <c r="F82" s="124"/>
      <c r="G82" s="86" t="e">
        <f t="shared" si="5"/>
        <v>#VALUE!</v>
      </c>
      <c r="H82" s="87" t="e">
        <f t="shared" si="6"/>
        <v>#VALUE!</v>
      </c>
      <c r="I82" s="123"/>
      <c r="J82" s="89"/>
      <c r="K82" s="90"/>
      <c r="L82" s="124"/>
    </row>
    <row r="83" spans="1:12" ht="16.5" customHeight="1">
      <c r="A83" s="86" t="e">
        <f t="shared" si="4"/>
        <v>#VALUE!</v>
      </c>
      <c r="B83" s="87" t="e">
        <f t="shared" si="7"/>
        <v>#VALUE!</v>
      </c>
      <c r="C83" s="123"/>
      <c r="D83" s="89"/>
      <c r="E83" s="90"/>
      <c r="F83" s="124"/>
      <c r="G83" s="86" t="e">
        <f t="shared" si="5"/>
        <v>#VALUE!</v>
      </c>
      <c r="H83" s="87" t="e">
        <f t="shared" si="6"/>
        <v>#VALUE!</v>
      </c>
      <c r="I83" s="123"/>
      <c r="J83" s="89"/>
      <c r="K83" s="90"/>
      <c r="L83" s="124"/>
    </row>
    <row r="84" spans="1:12" ht="16.5" customHeight="1">
      <c r="A84" s="86" t="e">
        <f t="shared" si="4"/>
        <v>#VALUE!</v>
      </c>
      <c r="B84" s="87" t="e">
        <f t="shared" si="7"/>
        <v>#VALUE!</v>
      </c>
      <c r="C84" s="123"/>
      <c r="D84" s="89"/>
      <c r="E84" s="90"/>
      <c r="F84" s="124"/>
      <c r="G84" s="86" t="e">
        <f t="shared" si="5"/>
        <v>#VALUE!</v>
      </c>
      <c r="H84" s="87" t="e">
        <f t="shared" si="6"/>
        <v>#VALUE!</v>
      </c>
      <c r="I84" s="123"/>
      <c r="J84" s="89"/>
      <c r="K84" s="90"/>
      <c r="L84" s="124"/>
    </row>
    <row r="85" spans="1:12" ht="16.5" customHeight="1">
      <c r="A85" s="86" t="e">
        <f t="shared" si="4"/>
        <v>#VALUE!</v>
      </c>
      <c r="B85" s="87" t="e">
        <f t="shared" si="7"/>
        <v>#VALUE!</v>
      </c>
      <c r="C85" s="123"/>
      <c r="D85" s="89"/>
      <c r="E85" s="90"/>
      <c r="F85" s="124"/>
      <c r="G85" s="86" t="e">
        <f t="shared" si="5"/>
        <v>#VALUE!</v>
      </c>
      <c r="H85" s="87" t="e">
        <f t="shared" si="6"/>
        <v>#VALUE!</v>
      </c>
      <c r="I85" s="123"/>
      <c r="J85" s="89"/>
      <c r="K85" s="90"/>
      <c r="L85" s="124"/>
    </row>
    <row r="86" spans="1:12" ht="16.5" customHeight="1">
      <c r="A86" s="86" t="e">
        <f t="shared" si="4"/>
        <v>#VALUE!</v>
      </c>
      <c r="B86" s="87" t="e">
        <f t="shared" si="7"/>
        <v>#VALUE!</v>
      </c>
      <c r="C86" s="123"/>
      <c r="D86" s="89"/>
      <c r="E86" s="90"/>
      <c r="F86" s="124"/>
      <c r="G86" s="86" t="e">
        <f t="shared" si="5"/>
        <v>#VALUE!</v>
      </c>
      <c r="H86" s="87" t="e">
        <f t="shared" si="6"/>
        <v>#VALUE!</v>
      </c>
      <c r="I86" s="123"/>
      <c r="J86" s="89"/>
      <c r="K86" s="90"/>
      <c r="L86" s="124"/>
    </row>
    <row r="87" spans="1:12" ht="16.5" customHeight="1">
      <c r="A87" s="86" t="e">
        <f t="shared" si="4"/>
        <v>#VALUE!</v>
      </c>
      <c r="B87" s="87" t="e">
        <f t="shared" si="7"/>
        <v>#VALUE!</v>
      </c>
      <c r="C87" s="123"/>
      <c r="D87" s="89"/>
      <c r="E87" s="90"/>
      <c r="F87" s="124"/>
      <c r="G87" s="86" t="e">
        <f t="shared" si="5"/>
        <v>#VALUE!</v>
      </c>
      <c r="H87" s="87" t="e">
        <f t="shared" si="6"/>
        <v>#VALUE!</v>
      </c>
      <c r="I87" s="123"/>
      <c r="J87" s="89"/>
      <c r="K87" s="90"/>
      <c r="L87" s="124"/>
    </row>
    <row r="88" spans="1:12" ht="16.5" customHeight="1">
      <c r="A88" s="86" t="e">
        <f t="shared" si="4"/>
        <v>#VALUE!</v>
      </c>
      <c r="B88" s="87" t="e">
        <f t="shared" si="7"/>
        <v>#VALUE!</v>
      </c>
      <c r="C88" s="123"/>
      <c r="D88" s="89"/>
      <c r="E88" s="90"/>
      <c r="F88" s="124"/>
      <c r="G88" s="86" t="e">
        <f t="shared" si="5"/>
        <v>#VALUE!</v>
      </c>
      <c r="H88" s="87" t="e">
        <f t="shared" si="6"/>
        <v>#VALUE!</v>
      </c>
      <c r="I88" s="123"/>
      <c r="J88" s="89"/>
      <c r="K88" s="90"/>
      <c r="L88" s="124"/>
    </row>
    <row r="89" spans="1:12" ht="16.5" customHeight="1">
      <c r="A89" s="86" t="e">
        <f t="shared" si="4"/>
        <v>#VALUE!</v>
      </c>
      <c r="B89" s="87" t="e">
        <f t="shared" si="7"/>
        <v>#VALUE!</v>
      </c>
      <c r="C89" s="123"/>
      <c r="D89" s="89"/>
      <c r="E89" s="90"/>
      <c r="F89" s="124"/>
      <c r="G89" s="86" t="e">
        <f t="shared" si="5"/>
        <v>#VALUE!</v>
      </c>
      <c r="H89" s="87" t="e">
        <f t="shared" si="6"/>
        <v>#VALUE!</v>
      </c>
      <c r="I89" s="123"/>
      <c r="J89" s="89"/>
      <c r="K89" s="90"/>
      <c r="L89" s="124"/>
    </row>
    <row r="90" spans="1:12" ht="16.5" customHeight="1">
      <c r="A90" s="86" t="e">
        <f t="shared" si="4"/>
        <v>#VALUE!</v>
      </c>
      <c r="B90" s="87" t="e">
        <f t="shared" si="7"/>
        <v>#VALUE!</v>
      </c>
      <c r="C90" s="123"/>
      <c r="D90" s="89"/>
      <c r="E90" s="90"/>
      <c r="F90" s="124"/>
      <c r="G90" s="86" t="e">
        <f t="shared" si="5"/>
        <v>#VALUE!</v>
      </c>
      <c r="H90" s="87" t="e">
        <f t="shared" si="6"/>
        <v>#VALUE!</v>
      </c>
      <c r="I90" s="123"/>
      <c r="J90" s="89"/>
      <c r="K90" s="90"/>
      <c r="L90" s="124"/>
    </row>
    <row r="91" spans="1:12" ht="16.5" customHeight="1">
      <c r="A91" s="86" t="e">
        <f t="shared" si="4"/>
        <v>#VALUE!</v>
      </c>
      <c r="B91" s="87" t="e">
        <f t="shared" si="7"/>
        <v>#VALUE!</v>
      </c>
      <c r="C91" s="123"/>
      <c r="D91" s="89"/>
      <c r="E91" s="90"/>
      <c r="F91" s="124"/>
      <c r="G91" s="86" t="e">
        <f t="shared" si="5"/>
        <v>#VALUE!</v>
      </c>
      <c r="H91" s="87" t="e">
        <f t="shared" si="6"/>
        <v>#VALUE!</v>
      </c>
      <c r="I91" s="123"/>
      <c r="J91" s="89"/>
      <c r="K91" s="90"/>
      <c r="L91" s="124"/>
    </row>
    <row r="92" spans="1:12" ht="16.5" customHeight="1">
      <c r="A92" s="86" t="e">
        <f t="shared" si="4"/>
        <v>#VALUE!</v>
      </c>
      <c r="B92" s="87" t="e">
        <f t="shared" si="7"/>
        <v>#VALUE!</v>
      </c>
      <c r="C92" s="123"/>
      <c r="D92" s="89"/>
      <c r="E92" s="90"/>
      <c r="F92" s="124"/>
      <c r="G92" s="86" t="e">
        <f t="shared" si="5"/>
        <v>#VALUE!</v>
      </c>
      <c r="H92" s="87" t="e">
        <f t="shared" si="6"/>
        <v>#VALUE!</v>
      </c>
      <c r="I92" s="123"/>
      <c r="J92" s="89"/>
      <c r="K92" s="90"/>
      <c r="L92" s="124"/>
    </row>
    <row r="93" spans="1:12" ht="16.5" customHeight="1">
      <c r="A93" s="86" t="e">
        <f t="shared" si="4"/>
        <v>#VALUE!</v>
      </c>
      <c r="B93" s="87" t="e">
        <f t="shared" si="7"/>
        <v>#VALUE!</v>
      </c>
      <c r="C93" s="123"/>
      <c r="D93" s="89"/>
      <c r="E93" s="90"/>
      <c r="F93" s="124"/>
      <c r="G93" s="86" t="e">
        <f t="shared" si="5"/>
        <v>#VALUE!</v>
      </c>
      <c r="H93" s="87" t="e">
        <f t="shared" si="6"/>
        <v>#VALUE!</v>
      </c>
      <c r="I93" s="123"/>
      <c r="J93" s="89"/>
      <c r="K93" s="90"/>
      <c r="L93" s="124"/>
    </row>
    <row r="94" spans="1:12" ht="16.5" customHeight="1">
      <c r="A94" s="86" t="e">
        <f t="shared" si="4"/>
        <v>#VALUE!</v>
      </c>
      <c r="B94" s="87" t="e">
        <f t="shared" si="7"/>
        <v>#VALUE!</v>
      </c>
      <c r="C94" s="123"/>
      <c r="D94" s="89"/>
      <c r="E94" s="90"/>
      <c r="F94" s="124"/>
      <c r="G94" s="86" t="e">
        <f t="shared" si="5"/>
        <v>#VALUE!</v>
      </c>
      <c r="H94" s="87" t="e">
        <f t="shared" si="6"/>
        <v>#VALUE!</v>
      </c>
      <c r="I94" s="123"/>
      <c r="J94" s="89"/>
      <c r="K94" s="90"/>
      <c r="L94" s="124"/>
    </row>
    <row r="95" spans="1:12" ht="16.5" customHeight="1">
      <c r="A95" s="86" t="e">
        <f t="shared" si="4"/>
        <v>#VALUE!</v>
      </c>
      <c r="B95" s="87" t="e">
        <f t="shared" si="7"/>
        <v>#VALUE!</v>
      </c>
      <c r="C95" s="123"/>
      <c r="D95" s="89"/>
      <c r="E95" s="90"/>
      <c r="F95" s="124"/>
      <c r="G95" s="86" t="e">
        <f t="shared" si="5"/>
        <v>#VALUE!</v>
      </c>
      <c r="H95" s="87" t="e">
        <f t="shared" si="6"/>
        <v>#VALUE!</v>
      </c>
      <c r="I95" s="123"/>
      <c r="J95" s="89"/>
      <c r="K95" s="90"/>
      <c r="L95" s="124"/>
    </row>
    <row r="96" spans="1:12" ht="16.5" customHeight="1">
      <c r="A96" s="86" t="e">
        <f t="shared" si="4"/>
        <v>#VALUE!</v>
      </c>
      <c r="B96" s="87" t="e">
        <f t="shared" si="7"/>
        <v>#VALUE!</v>
      </c>
      <c r="C96" s="123"/>
      <c r="D96" s="89"/>
      <c r="E96" s="90"/>
      <c r="F96" s="124"/>
      <c r="G96" s="86" t="e">
        <f t="shared" si="5"/>
        <v>#VALUE!</v>
      </c>
      <c r="H96" s="87" t="e">
        <f t="shared" si="6"/>
        <v>#VALUE!</v>
      </c>
      <c r="I96" s="123"/>
      <c r="J96" s="89"/>
      <c r="K96" s="90"/>
      <c r="L96" s="124"/>
    </row>
    <row r="97" spans="1:12" ht="16.5" customHeight="1">
      <c r="A97" s="86" t="e">
        <f t="shared" si="4"/>
        <v>#VALUE!</v>
      </c>
      <c r="B97" s="87" t="e">
        <f t="shared" si="7"/>
        <v>#VALUE!</v>
      </c>
      <c r="C97" s="123"/>
      <c r="D97" s="89"/>
      <c r="E97" s="90"/>
      <c r="F97" s="124"/>
      <c r="G97" s="86" t="e">
        <f t="shared" si="5"/>
        <v>#VALUE!</v>
      </c>
      <c r="H97" s="87" t="e">
        <f t="shared" si="6"/>
        <v>#VALUE!</v>
      </c>
      <c r="I97" s="123"/>
      <c r="J97" s="89"/>
      <c r="K97" s="90"/>
      <c r="L97" s="124"/>
    </row>
    <row r="98" spans="1:12" ht="16.5" customHeight="1">
      <c r="A98" s="86" t="e">
        <f t="shared" si="4"/>
        <v>#VALUE!</v>
      </c>
      <c r="B98" s="87" t="e">
        <f t="shared" si="7"/>
        <v>#VALUE!</v>
      </c>
      <c r="C98" s="123"/>
      <c r="D98" s="89"/>
      <c r="E98" s="90"/>
      <c r="F98" s="124"/>
      <c r="G98" s="86" t="e">
        <f t="shared" si="5"/>
        <v>#VALUE!</v>
      </c>
      <c r="H98" s="87" t="e">
        <f t="shared" si="6"/>
        <v>#VALUE!</v>
      </c>
      <c r="I98" s="123"/>
      <c r="J98" s="89"/>
      <c r="K98" s="90"/>
      <c r="L98" s="124"/>
    </row>
    <row r="99" spans="1:12" ht="16.5" customHeight="1">
      <c r="A99" s="86" t="e">
        <f t="shared" si="4"/>
        <v>#VALUE!</v>
      </c>
      <c r="B99" s="87" t="e">
        <f t="shared" si="7"/>
        <v>#VALUE!</v>
      </c>
      <c r="C99" s="123"/>
      <c r="D99" s="89"/>
      <c r="E99" s="90"/>
      <c r="F99" s="124"/>
      <c r="G99" s="86" t="e">
        <f t="shared" si="5"/>
        <v>#VALUE!</v>
      </c>
      <c r="H99" s="87" t="e">
        <f t="shared" si="6"/>
        <v>#VALUE!</v>
      </c>
      <c r="I99" s="123"/>
      <c r="J99" s="89"/>
      <c r="K99" s="90"/>
      <c r="L99" s="124"/>
    </row>
    <row r="100" spans="1:12" ht="16.5" customHeight="1">
      <c r="A100" s="86" t="e">
        <f t="shared" si="4"/>
        <v>#VALUE!</v>
      </c>
      <c r="B100" s="87" t="e">
        <f t="shared" si="7"/>
        <v>#VALUE!</v>
      </c>
      <c r="C100" s="123"/>
      <c r="D100" s="89"/>
      <c r="E100" s="90"/>
      <c r="F100" s="124"/>
      <c r="G100" s="86" t="e">
        <f t="shared" si="5"/>
        <v>#VALUE!</v>
      </c>
      <c r="H100" s="87" t="e">
        <f t="shared" si="6"/>
        <v>#VALUE!</v>
      </c>
      <c r="I100" s="123"/>
      <c r="J100" s="89"/>
      <c r="K100" s="90"/>
      <c r="L100" s="124"/>
    </row>
    <row r="101" spans="1:12" ht="16.5" customHeight="1">
      <c r="A101" s="86" t="e">
        <f t="shared" si="4"/>
        <v>#VALUE!</v>
      </c>
      <c r="B101" s="87" t="e">
        <f t="shared" si="7"/>
        <v>#VALUE!</v>
      </c>
      <c r="C101" s="123"/>
      <c r="D101" s="89"/>
      <c r="E101" s="90"/>
      <c r="F101" s="124"/>
      <c r="G101" s="86" t="e">
        <f t="shared" si="5"/>
        <v>#VALUE!</v>
      </c>
      <c r="H101" s="87" t="e">
        <f t="shared" si="6"/>
        <v>#VALUE!</v>
      </c>
      <c r="I101" s="123"/>
      <c r="J101" s="89"/>
      <c r="K101" s="90"/>
      <c r="L101" s="124"/>
    </row>
    <row r="102" spans="1:12" ht="16.5" customHeight="1">
      <c r="A102" s="86" t="e">
        <f t="shared" si="4"/>
        <v>#VALUE!</v>
      </c>
      <c r="B102" s="87" t="e">
        <f t="shared" si="7"/>
        <v>#VALUE!</v>
      </c>
      <c r="C102" s="123"/>
      <c r="D102" s="89"/>
      <c r="E102" s="90"/>
      <c r="F102" s="124"/>
      <c r="G102" s="86" t="e">
        <f t="shared" si="5"/>
        <v>#VALUE!</v>
      </c>
      <c r="H102" s="87" t="e">
        <f t="shared" si="6"/>
        <v>#VALUE!</v>
      </c>
      <c r="I102" s="123"/>
      <c r="J102" s="89"/>
      <c r="K102" s="90"/>
      <c r="L102" s="124"/>
    </row>
    <row r="103" spans="1:12" ht="16.5" customHeight="1">
      <c r="A103" s="86" t="e">
        <f t="shared" si="4"/>
        <v>#VALUE!</v>
      </c>
      <c r="B103" s="87" t="e">
        <f t="shared" si="7"/>
        <v>#VALUE!</v>
      </c>
      <c r="C103" s="123"/>
      <c r="D103" s="89"/>
      <c r="E103" s="90"/>
      <c r="F103" s="124"/>
      <c r="G103" s="86" t="e">
        <f t="shared" si="5"/>
        <v>#VALUE!</v>
      </c>
      <c r="H103" s="87" t="e">
        <f t="shared" si="6"/>
        <v>#VALUE!</v>
      </c>
      <c r="I103" s="123"/>
      <c r="J103" s="89"/>
      <c r="K103" s="90"/>
      <c r="L103" s="124"/>
    </row>
    <row r="104" spans="1:12" ht="16.5" customHeight="1">
      <c r="A104" s="86" t="e">
        <f t="shared" si="4"/>
        <v>#VALUE!</v>
      </c>
      <c r="B104" s="87" t="e">
        <f t="shared" si="7"/>
        <v>#VALUE!</v>
      </c>
      <c r="C104" s="123"/>
      <c r="D104" s="89"/>
      <c r="E104" s="90"/>
      <c r="F104" s="124"/>
      <c r="G104" s="86" t="e">
        <f t="shared" si="5"/>
        <v>#VALUE!</v>
      </c>
      <c r="H104" s="87" t="e">
        <f t="shared" si="6"/>
        <v>#VALUE!</v>
      </c>
      <c r="I104" s="123"/>
      <c r="J104" s="89"/>
      <c r="K104" s="90"/>
      <c r="L104" s="124"/>
    </row>
    <row r="105" spans="1:12" ht="16.5" customHeight="1">
      <c r="A105" s="86" t="e">
        <f t="shared" si="4"/>
        <v>#VALUE!</v>
      </c>
      <c r="B105" s="87" t="e">
        <f t="shared" si="7"/>
        <v>#VALUE!</v>
      </c>
      <c r="C105" s="123"/>
      <c r="D105" s="89"/>
      <c r="E105" s="90"/>
      <c r="F105" s="124"/>
      <c r="G105" s="86" t="e">
        <f t="shared" si="5"/>
        <v>#VALUE!</v>
      </c>
      <c r="H105" s="87" t="e">
        <f t="shared" si="6"/>
        <v>#VALUE!</v>
      </c>
      <c r="I105" s="123"/>
      <c r="J105" s="89"/>
      <c r="K105" s="90"/>
      <c r="L105" s="124"/>
    </row>
    <row r="106" spans="1:12" ht="16.5" customHeight="1">
      <c r="A106" s="86" t="e">
        <f t="shared" si="4"/>
        <v>#VALUE!</v>
      </c>
      <c r="B106" s="87" t="e">
        <f t="shared" si="7"/>
        <v>#VALUE!</v>
      </c>
      <c r="C106" s="123"/>
      <c r="D106" s="89"/>
      <c r="E106" s="90"/>
      <c r="F106" s="124"/>
      <c r="G106" s="86" t="e">
        <f t="shared" si="5"/>
        <v>#VALUE!</v>
      </c>
      <c r="H106" s="87" t="e">
        <f t="shared" si="6"/>
        <v>#VALUE!</v>
      </c>
      <c r="I106" s="123"/>
      <c r="J106" s="89"/>
      <c r="K106" s="90"/>
      <c r="L106" s="124"/>
    </row>
    <row r="107" spans="1:12" ht="16.5" customHeight="1">
      <c r="A107" s="86" t="e">
        <f t="shared" si="4"/>
        <v>#VALUE!</v>
      </c>
      <c r="B107" s="87" t="e">
        <f t="shared" si="7"/>
        <v>#VALUE!</v>
      </c>
      <c r="C107" s="123"/>
      <c r="D107" s="89"/>
      <c r="E107" s="90"/>
      <c r="F107" s="124"/>
      <c r="G107" s="86" t="e">
        <f t="shared" si="5"/>
        <v>#VALUE!</v>
      </c>
      <c r="H107" s="87" t="e">
        <f t="shared" si="6"/>
        <v>#VALUE!</v>
      </c>
      <c r="I107" s="123"/>
      <c r="J107" s="89"/>
      <c r="K107" s="90"/>
      <c r="L107" s="124"/>
    </row>
    <row r="108" spans="1:12" ht="16.5" customHeight="1">
      <c r="A108" s="86" t="e">
        <f t="shared" si="4"/>
        <v>#VALUE!</v>
      </c>
      <c r="B108" s="87" t="e">
        <f t="shared" si="7"/>
        <v>#VALUE!</v>
      </c>
      <c r="C108" s="123"/>
      <c r="D108" s="89"/>
      <c r="E108" s="90"/>
      <c r="F108" s="124"/>
      <c r="G108" s="86" t="e">
        <f t="shared" si="5"/>
        <v>#VALUE!</v>
      </c>
      <c r="H108" s="87" t="e">
        <f t="shared" si="6"/>
        <v>#VALUE!</v>
      </c>
      <c r="I108" s="123"/>
      <c r="J108" s="89"/>
      <c r="K108" s="90"/>
      <c r="L108" s="124"/>
    </row>
    <row r="109" spans="1:12" ht="16.5" customHeight="1">
      <c r="A109" s="86" t="e">
        <f t="shared" si="4"/>
        <v>#VALUE!</v>
      </c>
      <c r="B109" s="87" t="e">
        <f t="shared" si="7"/>
        <v>#VALUE!</v>
      </c>
      <c r="C109" s="123"/>
      <c r="D109" s="89"/>
      <c r="E109" s="90"/>
      <c r="F109" s="124"/>
      <c r="G109" s="86" t="e">
        <f t="shared" si="5"/>
        <v>#VALUE!</v>
      </c>
      <c r="H109" s="87" t="e">
        <f t="shared" si="6"/>
        <v>#VALUE!</v>
      </c>
      <c r="I109" s="123"/>
      <c r="J109" s="89"/>
      <c r="K109" s="90"/>
      <c r="L109" s="124"/>
    </row>
    <row r="110" spans="1:12" ht="16.5" customHeight="1">
      <c r="A110" s="86" t="e">
        <f t="shared" si="4"/>
        <v>#VALUE!</v>
      </c>
      <c r="B110" s="87" t="e">
        <f t="shared" si="7"/>
        <v>#VALUE!</v>
      </c>
      <c r="C110" s="123"/>
      <c r="D110" s="89"/>
      <c r="E110" s="90"/>
      <c r="F110" s="124"/>
      <c r="G110" s="86" t="e">
        <f t="shared" si="5"/>
        <v>#VALUE!</v>
      </c>
      <c r="H110" s="87" t="e">
        <f t="shared" si="6"/>
        <v>#VALUE!</v>
      </c>
      <c r="I110" s="123"/>
      <c r="J110" s="89"/>
      <c r="K110" s="90"/>
      <c r="L110" s="124"/>
    </row>
    <row r="111" spans="1:12" ht="16.5" customHeight="1">
      <c r="A111" s="86" t="e">
        <f t="shared" si="4"/>
        <v>#VALUE!</v>
      </c>
      <c r="B111" s="87" t="e">
        <f t="shared" si="7"/>
        <v>#VALUE!</v>
      </c>
      <c r="C111" s="123"/>
      <c r="D111" s="89"/>
      <c r="E111" s="90"/>
      <c r="F111" s="124"/>
      <c r="G111" s="86" t="e">
        <f t="shared" si="5"/>
        <v>#VALUE!</v>
      </c>
      <c r="H111" s="87" t="e">
        <f t="shared" si="6"/>
        <v>#VALUE!</v>
      </c>
      <c r="I111" s="123"/>
      <c r="J111" s="89"/>
      <c r="K111" s="90"/>
      <c r="L111" s="124"/>
    </row>
    <row r="112" spans="1:12" ht="16.5" customHeight="1">
      <c r="A112" s="86" t="e">
        <f t="shared" si="4"/>
        <v>#VALUE!</v>
      </c>
      <c r="B112" s="87" t="e">
        <f t="shared" si="7"/>
        <v>#VALUE!</v>
      </c>
      <c r="C112" s="123"/>
      <c r="D112" s="89"/>
      <c r="E112" s="90"/>
      <c r="F112" s="124"/>
      <c r="G112" s="86" t="e">
        <f t="shared" si="5"/>
        <v>#VALUE!</v>
      </c>
      <c r="H112" s="87" t="e">
        <f t="shared" si="6"/>
        <v>#VALUE!</v>
      </c>
      <c r="I112" s="123"/>
      <c r="J112" s="89"/>
      <c r="K112" s="90"/>
      <c r="L112" s="124"/>
    </row>
    <row r="113" spans="1:12" ht="16.5" customHeight="1">
      <c r="A113" s="86" t="e">
        <f t="shared" si="4"/>
        <v>#VALUE!</v>
      </c>
      <c r="B113" s="87" t="e">
        <f t="shared" si="7"/>
        <v>#VALUE!</v>
      </c>
      <c r="C113" s="123"/>
      <c r="D113" s="89"/>
      <c r="E113" s="90"/>
      <c r="F113" s="124"/>
      <c r="G113" s="86" t="e">
        <f t="shared" si="5"/>
        <v>#VALUE!</v>
      </c>
      <c r="H113" s="87" t="e">
        <f t="shared" si="6"/>
        <v>#VALUE!</v>
      </c>
      <c r="I113" s="123"/>
      <c r="J113" s="89"/>
      <c r="K113" s="90"/>
      <c r="L113" s="124"/>
    </row>
    <row r="114" spans="1:12" ht="16.5" customHeight="1">
      <c r="A114" s="86" t="e">
        <f t="shared" si="4"/>
        <v>#VALUE!</v>
      </c>
      <c r="B114" s="87" t="e">
        <f t="shared" si="7"/>
        <v>#VALUE!</v>
      </c>
      <c r="C114" s="123"/>
      <c r="D114" s="89"/>
      <c r="E114" s="90"/>
      <c r="F114" s="124"/>
      <c r="G114" s="86" t="e">
        <f t="shared" si="5"/>
        <v>#VALUE!</v>
      </c>
      <c r="H114" s="87" t="e">
        <f t="shared" si="6"/>
        <v>#VALUE!</v>
      </c>
      <c r="I114" s="123"/>
      <c r="J114" s="89"/>
      <c r="K114" s="90"/>
      <c r="L114" s="124"/>
    </row>
    <row r="115" spans="1:12" ht="16.5" customHeight="1">
      <c r="A115" s="86" t="e">
        <f t="shared" si="4"/>
        <v>#VALUE!</v>
      </c>
      <c r="B115" s="87" t="e">
        <f t="shared" si="7"/>
        <v>#VALUE!</v>
      </c>
      <c r="C115" s="123"/>
      <c r="D115" s="89"/>
      <c r="E115" s="90"/>
      <c r="F115" s="124"/>
      <c r="G115" s="86" t="e">
        <f t="shared" si="5"/>
        <v>#VALUE!</v>
      </c>
      <c r="H115" s="87" t="e">
        <f t="shared" si="6"/>
        <v>#VALUE!</v>
      </c>
      <c r="I115" s="123"/>
      <c r="J115" s="89"/>
      <c r="K115" s="90"/>
      <c r="L115" s="124"/>
    </row>
    <row r="116" spans="1:12" ht="16.5" customHeight="1">
      <c r="A116" s="86" t="e">
        <f t="shared" si="4"/>
        <v>#VALUE!</v>
      </c>
      <c r="B116" s="87" t="e">
        <f t="shared" si="7"/>
        <v>#VALUE!</v>
      </c>
      <c r="C116" s="123"/>
      <c r="D116" s="89"/>
      <c r="E116" s="90"/>
      <c r="F116" s="124"/>
      <c r="G116" s="86" t="e">
        <f t="shared" si="5"/>
        <v>#VALUE!</v>
      </c>
      <c r="H116" s="87" t="e">
        <f t="shared" si="6"/>
        <v>#VALUE!</v>
      </c>
      <c r="I116" s="123"/>
      <c r="J116" s="89"/>
      <c r="K116" s="90"/>
      <c r="L116" s="124"/>
    </row>
    <row r="117" spans="1:12" ht="16.5" customHeight="1">
      <c r="A117" s="86" t="e">
        <f t="shared" si="4"/>
        <v>#VALUE!</v>
      </c>
      <c r="B117" s="87" t="e">
        <f t="shared" si="7"/>
        <v>#VALUE!</v>
      </c>
      <c r="C117" s="123"/>
      <c r="D117" s="89"/>
      <c r="E117" s="90"/>
      <c r="F117" s="124"/>
      <c r="G117" s="86" t="e">
        <f t="shared" si="5"/>
        <v>#VALUE!</v>
      </c>
      <c r="H117" s="87" t="e">
        <f t="shared" si="6"/>
        <v>#VALUE!</v>
      </c>
      <c r="I117" s="123"/>
      <c r="J117" s="89"/>
      <c r="K117" s="90"/>
      <c r="L117" s="124"/>
    </row>
    <row r="118" spans="1:12" ht="16.5" customHeight="1">
      <c r="A118" s="86" t="e">
        <f t="shared" si="4"/>
        <v>#VALUE!</v>
      </c>
      <c r="B118" s="87" t="e">
        <f t="shared" si="7"/>
        <v>#VALUE!</v>
      </c>
      <c r="C118" s="123"/>
      <c r="D118" s="89"/>
      <c r="E118" s="90"/>
      <c r="F118" s="124"/>
      <c r="G118" s="86" t="e">
        <f t="shared" si="5"/>
        <v>#VALUE!</v>
      </c>
      <c r="H118" s="87" t="e">
        <f t="shared" si="6"/>
        <v>#VALUE!</v>
      </c>
      <c r="I118" s="123"/>
      <c r="J118" s="89"/>
      <c r="K118" s="90"/>
      <c r="L118" s="124"/>
    </row>
    <row r="119" spans="1:12" ht="16.5" customHeight="1">
      <c r="A119" s="86" t="e">
        <f t="shared" si="4"/>
        <v>#VALUE!</v>
      </c>
      <c r="B119" s="87" t="e">
        <f t="shared" si="7"/>
        <v>#VALUE!</v>
      </c>
      <c r="C119" s="123"/>
      <c r="D119" s="89"/>
      <c r="E119" s="90"/>
      <c r="F119" s="124"/>
      <c r="G119" s="86" t="e">
        <f t="shared" si="5"/>
        <v>#VALUE!</v>
      </c>
      <c r="H119" s="87" t="e">
        <f t="shared" si="6"/>
        <v>#VALUE!</v>
      </c>
      <c r="I119" s="123"/>
      <c r="J119" s="89"/>
      <c r="K119" s="90"/>
      <c r="L119" s="124"/>
    </row>
    <row r="120" spans="1:12" ht="16.5" customHeight="1">
      <c r="A120" s="86" t="e">
        <f t="shared" si="4"/>
        <v>#VALUE!</v>
      </c>
      <c r="B120" s="87" t="e">
        <f t="shared" si="7"/>
        <v>#VALUE!</v>
      </c>
      <c r="C120" s="123"/>
      <c r="D120" s="89"/>
      <c r="E120" s="90"/>
      <c r="F120" s="124"/>
      <c r="G120" s="86" t="e">
        <f t="shared" si="5"/>
        <v>#VALUE!</v>
      </c>
      <c r="H120" s="87" t="e">
        <f t="shared" si="6"/>
        <v>#VALUE!</v>
      </c>
      <c r="I120" s="123"/>
      <c r="J120" s="89"/>
      <c r="K120" s="90"/>
      <c r="L120" s="124"/>
    </row>
    <row r="121" spans="1:12" ht="16.5" customHeight="1">
      <c r="A121" s="86" t="e">
        <f t="shared" si="4"/>
        <v>#VALUE!</v>
      </c>
      <c r="B121" s="87" t="e">
        <f t="shared" si="7"/>
        <v>#VALUE!</v>
      </c>
      <c r="C121" s="123"/>
      <c r="D121" s="89"/>
      <c r="E121" s="90"/>
      <c r="F121" s="124"/>
      <c r="G121" s="86" t="e">
        <f t="shared" si="5"/>
        <v>#VALUE!</v>
      </c>
      <c r="H121" s="87" t="e">
        <f t="shared" si="6"/>
        <v>#VALUE!</v>
      </c>
      <c r="I121" s="123"/>
      <c r="J121" s="89"/>
      <c r="K121" s="90"/>
      <c r="L121" s="124"/>
    </row>
    <row r="122" spans="1:12" ht="16.5" customHeight="1">
      <c r="A122" s="86" t="e">
        <f t="shared" si="4"/>
        <v>#VALUE!</v>
      </c>
      <c r="B122" s="87" t="e">
        <f t="shared" si="7"/>
        <v>#VALUE!</v>
      </c>
      <c r="C122" s="123"/>
      <c r="D122" s="89"/>
      <c r="E122" s="90"/>
      <c r="F122" s="124"/>
      <c r="G122" s="86" t="e">
        <f t="shared" si="5"/>
        <v>#VALUE!</v>
      </c>
      <c r="H122" s="87" t="e">
        <f t="shared" si="6"/>
        <v>#VALUE!</v>
      </c>
      <c r="I122" s="123"/>
      <c r="J122" s="89"/>
      <c r="K122" s="90"/>
      <c r="L122" s="124"/>
    </row>
    <row r="123" spans="1:12" ht="16.5" customHeight="1">
      <c r="A123" s="86" t="e">
        <f t="shared" si="4"/>
        <v>#VALUE!</v>
      </c>
      <c r="B123" s="87" t="e">
        <f t="shared" si="7"/>
        <v>#VALUE!</v>
      </c>
      <c r="C123" s="123"/>
      <c r="D123" s="89"/>
      <c r="E123" s="90"/>
      <c r="F123" s="124"/>
      <c r="G123" s="86" t="e">
        <f t="shared" si="5"/>
        <v>#VALUE!</v>
      </c>
      <c r="H123" s="87" t="e">
        <f t="shared" si="6"/>
        <v>#VALUE!</v>
      </c>
      <c r="I123" s="123"/>
      <c r="J123" s="89"/>
      <c r="K123" s="90"/>
      <c r="L123" s="124"/>
    </row>
    <row r="124" spans="1:12" ht="16.5" customHeight="1">
      <c r="A124" s="86" t="e">
        <f t="shared" si="4"/>
        <v>#VALUE!</v>
      </c>
      <c r="B124" s="87" t="e">
        <f t="shared" si="7"/>
        <v>#VALUE!</v>
      </c>
      <c r="C124" s="123"/>
      <c r="D124" s="89"/>
      <c r="E124" s="90"/>
      <c r="F124" s="124"/>
      <c r="G124" s="86" t="e">
        <f t="shared" si="5"/>
        <v>#VALUE!</v>
      </c>
      <c r="H124" s="87" t="e">
        <f t="shared" si="6"/>
        <v>#VALUE!</v>
      </c>
      <c r="I124" s="123"/>
      <c r="J124" s="89"/>
      <c r="K124" s="90"/>
      <c r="L124" s="124"/>
    </row>
    <row r="125" spans="1:12" ht="16.5" customHeight="1">
      <c r="A125" s="86" t="e">
        <f t="shared" si="4"/>
        <v>#VALUE!</v>
      </c>
      <c r="B125" s="87" t="e">
        <f t="shared" si="7"/>
        <v>#VALUE!</v>
      </c>
      <c r="C125" s="123"/>
      <c r="D125" s="89"/>
      <c r="E125" s="90"/>
      <c r="F125" s="124"/>
      <c r="G125" s="86" t="e">
        <f t="shared" si="5"/>
        <v>#VALUE!</v>
      </c>
      <c r="H125" s="87" t="e">
        <f t="shared" si="6"/>
        <v>#VALUE!</v>
      </c>
      <c r="I125" s="123"/>
      <c r="J125" s="89"/>
      <c r="K125" s="90"/>
      <c r="L125" s="124"/>
    </row>
    <row r="126" spans="1:12" ht="16.5" customHeight="1">
      <c r="A126" s="86" t="e">
        <f t="shared" si="4"/>
        <v>#VALUE!</v>
      </c>
      <c r="B126" s="87" t="e">
        <f t="shared" si="7"/>
        <v>#VALUE!</v>
      </c>
      <c r="C126" s="123"/>
      <c r="D126" s="89"/>
      <c r="E126" s="90"/>
      <c r="F126" s="124"/>
      <c r="G126" s="86" t="e">
        <f t="shared" si="5"/>
        <v>#VALUE!</v>
      </c>
      <c r="H126" s="87" t="e">
        <f t="shared" si="6"/>
        <v>#VALUE!</v>
      </c>
      <c r="I126" s="123"/>
      <c r="J126" s="89"/>
      <c r="K126" s="90"/>
      <c r="L126" s="124"/>
    </row>
    <row r="127" spans="1:12" ht="16.5" customHeight="1">
      <c r="A127" s="86" t="e">
        <f t="shared" si="4"/>
        <v>#VALUE!</v>
      </c>
      <c r="B127" s="87" t="e">
        <f t="shared" si="7"/>
        <v>#VALUE!</v>
      </c>
      <c r="C127" s="123"/>
      <c r="D127" s="89"/>
      <c r="E127" s="90"/>
      <c r="F127" s="124"/>
      <c r="G127" s="86" t="e">
        <f t="shared" si="5"/>
        <v>#VALUE!</v>
      </c>
      <c r="H127" s="87" t="e">
        <f t="shared" si="6"/>
        <v>#VALUE!</v>
      </c>
      <c r="I127" s="123"/>
      <c r="J127" s="89"/>
      <c r="K127" s="90"/>
      <c r="L127" s="124"/>
    </row>
    <row r="128" spans="1:12" ht="16.5" customHeight="1">
      <c r="A128" s="86" t="e">
        <f t="shared" si="4"/>
        <v>#VALUE!</v>
      </c>
      <c r="B128" s="87" t="e">
        <f t="shared" si="7"/>
        <v>#VALUE!</v>
      </c>
      <c r="C128" s="123"/>
      <c r="D128" s="89"/>
      <c r="E128" s="90"/>
      <c r="F128" s="124"/>
      <c r="G128" s="86" t="e">
        <f t="shared" si="5"/>
        <v>#VALUE!</v>
      </c>
      <c r="H128" s="87" t="e">
        <f t="shared" si="6"/>
        <v>#VALUE!</v>
      </c>
      <c r="I128" s="123"/>
      <c r="J128" s="89"/>
      <c r="K128" s="90"/>
      <c r="L128" s="124"/>
    </row>
    <row r="129" spans="1:12" ht="16.5" customHeight="1">
      <c r="A129" s="86" t="e">
        <f t="shared" si="4"/>
        <v>#VALUE!</v>
      </c>
      <c r="B129" s="87" t="e">
        <f t="shared" si="7"/>
        <v>#VALUE!</v>
      </c>
      <c r="C129" s="123"/>
      <c r="D129" s="89"/>
      <c r="E129" s="90"/>
      <c r="F129" s="124"/>
      <c r="G129" s="86" t="e">
        <f t="shared" si="5"/>
        <v>#VALUE!</v>
      </c>
      <c r="H129" s="87" t="e">
        <f t="shared" si="6"/>
        <v>#VALUE!</v>
      </c>
      <c r="I129" s="123"/>
      <c r="J129" s="89"/>
      <c r="K129" s="90"/>
      <c r="L129" s="124"/>
    </row>
    <row r="130" spans="1:12" ht="16.5" customHeight="1">
      <c r="A130" s="86" t="e">
        <f t="shared" si="4"/>
        <v>#VALUE!</v>
      </c>
      <c r="B130" s="87" t="e">
        <f t="shared" si="7"/>
        <v>#VALUE!</v>
      </c>
      <c r="C130" s="123"/>
      <c r="D130" s="89"/>
      <c r="E130" s="90"/>
      <c r="F130" s="124"/>
      <c r="G130" s="86" t="e">
        <f t="shared" si="5"/>
        <v>#VALUE!</v>
      </c>
      <c r="H130" s="87" t="e">
        <f t="shared" si="6"/>
        <v>#VALUE!</v>
      </c>
      <c r="I130" s="123"/>
      <c r="J130" s="89"/>
      <c r="K130" s="90"/>
      <c r="L130" s="124"/>
    </row>
    <row r="131" spans="1:12" ht="16.5" customHeight="1">
      <c r="A131" s="86" t="e">
        <f t="shared" si="4"/>
        <v>#VALUE!</v>
      </c>
      <c r="B131" s="87" t="e">
        <f t="shared" si="7"/>
        <v>#VALUE!</v>
      </c>
      <c r="C131" s="123"/>
      <c r="D131" s="89"/>
      <c r="E131" s="90"/>
      <c r="F131" s="124"/>
      <c r="G131" s="86" t="e">
        <f t="shared" si="5"/>
        <v>#VALUE!</v>
      </c>
      <c r="H131" s="87" t="e">
        <f t="shared" si="6"/>
        <v>#VALUE!</v>
      </c>
      <c r="I131" s="123"/>
      <c r="J131" s="89"/>
      <c r="K131" s="90"/>
      <c r="L131" s="124"/>
    </row>
    <row r="132" spans="1:12" ht="16.5" customHeight="1">
      <c r="A132" s="86" t="e">
        <f t="shared" si="4"/>
        <v>#VALUE!</v>
      </c>
      <c r="B132" s="87" t="e">
        <f t="shared" si="7"/>
        <v>#VALUE!</v>
      </c>
      <c r="C132" s="123"/>
      <c r="D132" s="89"/>
      <c r="E132" s="90"/>
      <c r="F132" s="124"/>
      <c r="G132" s="86" t="e">
        <f t="shared" si="5"/>
        <v>#VALUE!</v>
      </c>
      <c r="H132" s="87" t="e">
        <f t="shared" si="6"/>
        <v>#VALUE!</v>
      </c>
      <c r="I132" s="123"/>
      <c r="J132" s="89"/>
      <c r="K132" s="90"/>
      <c r="L132" s="124"/>
    </row>
    <row r="133" spans="1:12" ht="16.5" customHeight="1">
      <c r="A133" s="86" t="e">
        <f t="shared" si="4"/>
        <v>#VALUE!</v>
      </c>
      <c r="B133" s="87" t="e">
        <f t="shared" si="7"/>
        <v>#VALUE!</v>
      </c>
      <c r="C133" s="123"/>
      <c r="D133" s="89"/>
      <c r="E133" s="90"/>
      <c r="F133" s="124"/>
      <c r="G133" s="86" t="e">
        <f t="shared" si="5"/>
        <v>#VALUE!</v>
      </c>
      <c r="H133" s="87" t="e">
        <f t="shared" si="6"/>
        <v>#VALUE!</v>
      </c>
      <c r="I133" s="123"/>
      <c r="J133" s="89"/>
      <c r="K133" s="90"/>
      <c r="L133" s="124"/>
    </row>
    <row r="134" spans="1:12" ht="16.5" customHeight="1">
      <c r="A134" s="86" t="e">
        <f t="shared" si="4"/>
        <v>#VALUE!</v>
      </c>
      <c r="B134" s="87" t="e">
        <f t="shared" si="7"/>
        <v>#VALUE!</v>
      </c>
      <c r="C134" s="123"/>
      <c r="D134" s="89"/>
      <c r="E134" s="90"/>
      <c r="F134" s="124"/>
      <c r="G134" s="86" t="e">
        <f t="shared" si="5"/>
        <v>#VALUE!</v>
      </c>
      <c r="H134" s="87" t="e">
        <f t="shared" si="6"/>
        <v>#VALUE!</v>
      </c>
      <c r="I134" s="123"/>
      <c r="J134" s="89"/>
      <c r="K134" s="90"/>
      <c r="L134" s="124"/>
    </row>
    <row r="135" spans="1:12" ht="16.5" customHeight="1">
      <c r="A135" s="86" t="e">
        <f>A136-1</f>
        <v>#VALUE!</v>
      </c>
      <c r="B135" s="87" t="e">
        <f t="shared" si="7"/>
        <v>#VALUE!</v>
      </c>
      <c r="C135" s="123"/>
      <c r="D135" s="89"/>
      <c r="E135" s="90"/>
      <c r="F135" s="124"/>
      <c r="G135" s="86" t="e">
        <f>G136-1</f>
        <v>#VALUE!</v>
      </c>
      <c r="H135" s="87" t="e">
        <f t="shared" si="6"/>
        <v>#VALUE!</v>
      </c>
      <c r="I135" s="123"/>
      <c r="J135" s="89"/>
      <c r="K135" s="90"/>
      <c r="L135" s="124"/>
    </row>
    <row r="136" spans="1:12" ht="16.5" customHeight="1">
      <c r="A136" s="86" t="e">
        <f>G75-1</f>
        <v>#VALUE!</v>
      </c>
      <c r="B136" s="87" t="e">
        <f t="shared" si="7"/>
        <v>#VALUE!</v>
      </c>
      <c r="C136" s="123"/>
      <c r="D136" s="89"/>
      <c r="E136" s="90"/>
      <c r="F136" s="124"/>
      <c r="G136" s="86" t="e">
        <f>A140-1</f>
        <v>#VALUE!</v>
      </c>
      <c r="H136" s="87" t="e">
        <f t="shared" si="6"/>
        <v>#VALUE!</v>
      </c>
      <c r="I136" s="123"/>
      <c r="J136" s="89"/>
      <c r="K136" s="90"/>
      <c r="L136" s="124"/>
    </row>
    <row r="137" spans="1:12">
      <c r="G137" s="76" t="s">
        <v>71</v>
      </c>
      <c r="L137" s="118" t="s">
        <v>133</v>
      </c>
    </row>
    <row r="138" spans="1:12">
      <c r="A138" s="312" t="s">
        <v>72</v>
      </c>
      <c r="B138" s="313"/>
      <c r="C138" s="291" t="s">
        <v>73</v>
      </c>
      <c r="D138" s="291"/>
      <c r="E138" s="291"/>
      <c r="F138" s="291"/>
      <c r="G138" s="312" t="s">
        <v>72</v>
      </c>
      <c r="H138" s="313"/>
      <c r="I138" s="291" t="s">
        <v>73</v>
      </c>
      <c r="J138" s="291"/>
      <c r="K138" s="291"/>
      <c r="L138" s="291"/>
    </row>
    <row r="139" spans="1:12">
      <c r="A139" s="314"/>
      <c r="B139" s="315"/>
      <c r="C139" s="119" t="s">
        <v>74</v>
      </c>
      <c r="D139" s="120" t="s">
        <v>75</v>
      </c>
      <c r="E139" s="121" t="s">
        <v>76</v>
      </c>
      <c r="F139" s="122" t="s">
        <v>131</v>
      </c>
      <c r="G139" s="314"/>
      <c r="H139" s="315"/>
      <c r="I139" s="119" t="s">
        <v>74</v>
      </c>
      <c r="J139" s="120" t="s">
        <v>75</v>
      </c>
      <c r="K139" s="121" t="s">
        <v>76</v>
      </c>
      <c r="L139" s="122" t="s">
        <v>131</v>
      </c>
    </row>
    <row r="140" spans="1:12" ht="16.5" customHeight="1">
      <c r="A140" s="86" t="e">
        <f t="shared" ref="A140:A199" si="8">A141-1</f>
        <v>#VALUE!</v>
      </c>
      <c r="B140" s="87" t="e">
        <f>A140</f>
        <v>#VALUE!</v>
      </c>
      <c r="C140" s="123"/>
      <c r="D140" s="89"/>
      <c r="E140" s="90"/>
      <c r="F140" s="124"/>
      <c r="G140" s="86" t="str">
        <f>C4</f>
        <v/>
      </c>
      <c r="H140" s="87" t="str">
        <f>G140</f>
        <v/>
      </c>
      <c r="I140" s="123" t="s">
        <v>134</v>
      </c>
      <c r="J140" s="89"/>
      <c r="K140" s="90"/>
      <c r="L140" s="124" t="s">
        <v>109</v>
      </c>
    </row>
    <row r="141" spans="1:12" ht="16.5" customHeight="1">
      <c r="A141" s="86" t="e">
        <f t="shared" si="8"/>
        <v>#VALUE!</v>
      </c>
      <c r="B141" s="87" t="e">
        <f>A141</f>
        <v>#VALUE!</v>
      </c>
      <c r="C141" s="123"/>
      <c r="D141" s="89"/>
      <c r="E141" s="90"/>
      <c r="F141" s="124"/>
      <c r="G141" s="86" t="e">
        <f>G140+1</f>
        <v>#VALUE!</v>
      </c>
      <c r="H141" s="87" t="e">
        <f t="shared" ref="H141:H201" si="9">G141</f>
        <v>#VALUE!</v>
      </c>
      <c r="I141" s="123" t="s">
        <v>135</v>
      </c>
      <c r="J141" s="89"/>
      <c r="K141" s="90"/>
      <c r="L141" s="124"/>
    </row>
    <row r="142" spans="1:12" ht="16.5" customHeight="1">
      <c r="A142" s="86" t="e">
        <f t="shared" si="8"/>
        <v>#VALUE!</v>
      </c>
      <c r="B142" s="87" t="e">
        <f t="shared" ref="B142:B201" si="10">A142</f>
        <v>#VALUE!</v>
      </c>
      <c r="C142" s="123"/>
      <c r="D142" s="89"/>
      <c r="E142" s="90"/>
      <c r="F142" s="124"/>
      <c r="G142" s="86" t="e">
        <f t="shared" ref="G142:G201" si="11">G141+1</f>
        <v>#VALUE!</v>
      </c>
      <c r="H142" s="87" t="e">
        <f t="shared" si="9"/>
        <v>#VALUE!</v>
      </c>
      <c r="I142" s="123" t="s">
        <v>135</v>
      </c>
      <c r="J142" s="89"/>
      <c r="K142" s="90"/>
      <c r="L142" s="124"/>
    </row>
    <row r="143" spans="1:12" ht="16.5" customHeight="1">
      <c r="A143" s="86" t="e">
        <f t="shared" si="8"/>
        <v>#VALUE!</v>
      </c>
      <c r="B143" s="87" t="e">
        <f t="shared" si="10"/>
        <v>#VALUE!</v>
      </c>
      <c r="C143" s="123"/>
      <c r="D143" s="89"/>
      <c r="E143" s="90"/>
      <c r="F143" s="124"/>
      <c r="G143" s="86" t="e">
        <f t="shared" si="11"/>
        <v>#VALUE!</v>
      </c>
      <c r="H143" s="87" t="e">
        <f t="shared" si="9"/>
        <v>#VALUE!</v>
      </c>
      <c r="I143" s="123" t="s">
        <v>135</v>
      </c>
      <c r="J143" s="89"/>
      <c r="K143" s="90"/>
      <c r="L143" s="124"/>
    </row>
    <row r="144" spans="1:12" ht="16.5" customHeight="1">
      <c r="A144" s="86" t="e">
        <f t="shared" si="8"/>
        <v>#VALUE!</v>
      </c>
      <c r="B144" s="87" t="e">
        <f t="shared" si="10"/>
        <v>#VALUE!</v>
      </c>
      <c r="C144" s="123"/>
      <c r="D144" s="89"/>
      <c r="E144" s="90"/>
      <c r="F144" s="124"/>
      <c r="G144" s="86" t="e">
        <f t="shared" si="11"/>
        <v>#VALUE!</v>
      </c>
      <c r="H144" s="87" t="e">
        <f t="shared" si="9"/>
        <v>#VALUE!</v>
      </c>
      <c r="I144" s="123" t="s">
        <v>135</v>
      </c>
      <c r="J144" s="89"/>
      <c r="K144" s="90"/>
      <c r="L144" s="124"/>
    </row>
    <row r="145" spans="1:12" ht="16.5" customHeight="1">
      <c r="A145" s="86" t="e">
        <f t="shared" si="8"/>
        <v>#VALUE!</v>
      </c>
      <c r="B145" s="87" t="e">
        <f t="shared" si="10"/>
        <v>#VALUE!</v>
      </c>
      <c r="C145" s="123"/>
      <c r="D145" s="89"/>
      <c r="E145" s="90"/>
      <c r="F145" s="124"/>
      <c r="G145" s="86" t="e">
        <f t="shared" si="11"/>
        <v>#VALUE!</v>
      </c>
      <c r="H145" s="87" t="e">
        <f t="shared" si="9"/>
        <v>#VALUE!</v>
      </c>
      <c r="I145" s="123" t="s">
        <v>135</v>
      </c>
      <c r="J145" s="89"/>
      <c r="K145" s="90"/>
      <c r="L145" s="124"/>
    </row>
    <row r="146" spans="1:12" ht="16.5" customHeight="1">
      <c r="A146" s="86" t="e">
        <f t="shared" si="8"/>
        <v>#VALUE!</v>
      </c>
      <c r="B146" s="87" t="e">
        <f t="shared" si="10"/>
        <v>#VALUE!</v>
      </c>
      <c r="C146" s="123" t="s">
        <v>134</v>
      </c>
      <c r="D146" s="89"/>
      <c r="E146" s="90"/>
      <c r="F146" s="124"/>
      <c r="G146" s="86" t="e">
        <f t="shared" si="11"/>
        <v>#VALUE!</v>
      </c>
      <c r="H146" s="87" t="e">
        <f t="shared" si="9"/>
        <v>#VALUE!</v>
      </c>
      <c r="I146" s="123" t="s">
        <v>135</v>
      </c>
      <c r="J146" s="89"/>
      <c r="K146" s="90"/>
      <c r="L146" s="124"/>
    </row>
    <row r="147" spans="1:12" ht="16.5" customHeight="1">
      <c r="A147" s="86" t="e">
        <f t="shared" si="8"/>
        <v>#VALUE!</v>
      </c>
      <c r="B147" s="87" t="e">
        <f t="shared" si="10"/>
        <v>#VALUE!</v>
      </c>
      <c r="C147" s="123" t="s">
        <v>134</v>
      </c>
      <c r="D147" s="89"/>
      <c r="E147" s="90"/>
      <c r="F147" s="124"/>
      <c r="G147" s="86" t="e">
        <f t="shared" si="11"/>
        <v>#VALUE!</v>
      </c>
      <c r="H147" s="87" t="e">
        <f t="shared" si="9"/>
        <v>#VALUE!</v>
      </c>
      <c r="I147" s="123" t="s">
        <v>135</v>
      </c>
      <c r="J147" s="89"/>
      <c r="K147" s="90"/>
      <c r="L147" s="124"/>
    </row>
    <row r="148" spans="1:12" ht="16.5" customHeight="1">
      <c r="A148" s="86" t="e">
        <f t="shared" si="8"/>
        <v>#VALUE!</v>
      </c>
      <c r="B148" s="87" t="e">
        <f t="shared" si="10"/>
        <v>#VALUE!</v>
      </c>
      <c r="C148" s="123" t="s">
        <v>134</v>
      </c>
      <c r="D148" s="89"/>
      <c r="E148" s="90"/>
      <c r="F148" s="124"/>
      <c r="G148" s="86" t="e">
        <f t="shared" si="11"/>
        <v>#VALUE!</v>
      </c>
      <c r="H148" s="87" t="e">
        <f t="shared" si="9"/>
        <v>#VALUE!</v>
      </c>
      <c r="I148" s="123" t="s">
        <v>135</v>
      </c>
      <c r="J148" s="89"/>
      <c r="K148" s="90"/>
      <c r="L148" s="124"/>
    </row>
    <row r="149" spans="1:12" ht="16.5" customHeight="1">
      <c r="A149" s="86" t="e">
        <f t="shared" si="8"/>
        <v>#VALUE!</v>
      </c>
      <c r="B149" s="87" t="e">
        <f t="shared" si="10"/>
        <v>#VALUE!</v>
      </c>
      <c r="C149" s="123" t="s">
        <v>134</v>
      </c>
      <c r="D149" s="89"/>
      <c r="E149" s="90"/>
      <c r="F149" s="124"/>
      <c r="G149" s="86" t="e">
        <f t="shared" si="11"/>
        <v>#VALUE!</v>
      </c>
      <c r="H149" s="87" t="e">
        <f t="shared" si="9"/>
        <v>#VALUE!</v>
      </c>
      <c r="I149" s="123" t="s">
        <v>135</v>
      </c>
      <c r="J149" s="89"/>
      <c r="K149" s="90"/>
      <c r="L149" s="124"/>
    </row>
    <row r="150" spans="1:12" ht="16.5" customHeight="1">
      <c r="A150" s="86" t="e">
        <f t="shared" si="8"/>
        <v>#VALUE!</v>
      </c>
      <c r="B150" s="87" t="e">
        <f t="shared" si="10"/>
        <v>#VALUE!</v>
      </c>
      <c r="C150" s="123" t="s">
        <v>134</v>
      </c>
      <c r="D150" s="89"/>
      <c r="E150" s="90"/>
      <c r="F150" s="124"/>
      <c r="G150" s="86" t="e">
        <f t="shared" si="11"/>
        <v>#VALUE!</v>
      </c>
      <c r="H150" s="87" t="e">
        <f t="shared" si="9"/>
        <v>#VALUE!</v>
      </c>
      <c r="I150" s="123" t="s">
        <v>135</v>
      </c>
      <c r="J150" s="89"/>
      <c r="K150" s="90"/>
      <c r="L150" s="124"/>
    </row>
    <row r="151" spans="1:12" ht="16.5" customHeight="1">
      <c r="A151" s="86" t="e">
        <f t="shared" si="8"/>
        <v>#VALUE!</v>
      </c>
      <c r="B151" s="87" t="e">
        <f t="shared" si="10"/>
        <v>#VALUE!</v>
      </c>
      <c r="C151" s="123" t="s">
        <v>134</v>
      </c>
      <c r="D151" s="89"/>
      <c r="E151" s="90"/>
      <c r="F151" s="124"/>
      <c r="G151" s="86" t="e">
        <f t="shared" si="11"/>
        <v>#VALUE!</v>
      </c>
      <c r="H151" s="87" t="e">
        <f t="shared" si="9"/>
        <v>#VALUE!</v>
      </c>
      <c r="I151" s="123" t="s">
        <v>135</v>
      </c>
      <c r="J151" s="89"/>
      <c r="K151" s="90"/>
      <c r="L151" s="124"/>
    </row>
    <row r="152" spans="1:12" ht="16.5" customHeight="1">
      <c r="A152" s="86" t="e">
        <f t="shared" si="8"/>
        <v>#VALUE!</v>
      </c>
      <c r="B152" s="87" t="e">
        <f t="shared" si="10"/>
        <v>#VALUE!</v>
      </c>
      <c r="C152" s="123" t="s">
        <v>134</v>
      </c>
      <c r="D152" s="89"/>
      <c r="E152" s="90"/>
      <c r="F152" s="124"/>
      <c r="G152" s="86" t="e">
        <f t="shared" si="11"/>
        <v>#VALUE!</v>
      </c>
      <c r="H152" s="87" t="e">
        <f t="shared" si="9"/>
        <v>#VALUE!</v>
      </c>
      <c r="I152" s="123" t="s">
        <v>135</v>
      </c>
      <c r="J152" s="89"/>
      <c r="K152" s="90"/>
      <c r="L152" s="124"/>
    </row>
    <row r="153" spans="1:12" ht="16.5" customHeight="1">
      <c r="A153" s="86" t="e">
        <f t="shared" si="8"/>
        <v>#VALUE!</v>
      </c>
      <c r="B153" s="87" t="e">
        <f t="shared" si="10"/>
        <v>#VALUE!</v>
      </c>
      <c r="C153" s="123" t="s">
        <v>134</v>
      </c>
      <c r="D153" s="89"/>
      <c r="E153" s="90"/>
      <c r="F153" s="124"/>
      <c r="G153" s="86" t="e">
        <f t="shared" si="11"/>
        <v>#VALUE!</v>
      </c>
      <c r="H153" s="87" t="e">
        <f t="shared" si="9"/>
        <v>#VALUE!</v>
      </c>
      <c r="I153" s="123" t="s">
        <v>135</v>
      </c>
      <c r="J153" s="89"/>
      <c r="K153" s="90"/>
      <c r="L153" s="124"/>
    </row>
    <row r="154" spans="1:12" ht="16.5" customHeight="1">
      <c r="A154" s="86" t="e">
        <f t="shared" si="8"/>
        <v>#VALUE!</v>
      </c>
      <c r="B154" s="87" t="e">
        <f t="shared" si="10"/>
        <v>#VALUE!</v>
      </c>
      <c r="C154" s="123" t="s">
        <v>134</v>
      </c>
      <c r="D154" s="89"/>
      <c r="E154" s="90"/>
      <c r="F154" s="124"/>
      <c r="G154" s="86" t="e">
        <f t="shared" si="11"/>
        <v>#VALUE!</v>
      </c>
      <c r="H154" s="87" t="e">
        <f t="shared" si="9"/>
        <v>#VALUE!</v>
      </c>
      <c r="I154" s="123" t="s">
        <v>135</v>
      </c>
      <c r="J154" s="89"/>
      <c r="K154" s="90"/>
      <c r="L154" s="124"/>
    </row>
    <row r="155" spans="1:12" ht="16.5" customHeight="1">
      <c r="A155" s="86" t="e">
        <f t="shared" si="8"/>
        <v>#VALUE!</v>
      </c>
      <c r="B155" s="87" t="e">
        <f t="shared" si="10"/>
        <v>#VALUE!</v>
      </c>
      <c r="C155" s="123" t="s">
        <v>134</v>
      </c>
      <c r="D155" s="89"/>
      <c r="E155" s="90"/>
      <c r="F155" s="124"/>
      <c r="G155" s="86" t="e">
        <f t="shared" si="11"/>
        <v>#VALUE!</v>
      </c>
      <c r="H155" s="87" t="e">
        <f t="shared" si="9"/>
        <v>#VALUE!</v>
      </c>
      <c r="I155" s="123" t="s">
        <v>135</v>
      </c>
      <c r="J155" s="89"/>
      <c r="K155" s="90"/>
      <c r="L155" s="124"/>
    </row>
    <row r="156" spans="1:12" ht="16.5" customHeight="1">
      <c r="A156" s="86" t="e">
        <f t="shared" si="8"/>
        <v>#VALUE!</v>
      </c>
      <c r="B156" s="87" t="e">
        <f t="shared" si="10"/>
        <v>#VALUE!</v>
      </c>
      <c r="C156" s="123" t="s">
        <v>134</v>
      </c>
      <c r="D156" s="89"/>
      <c r="E156" s="90"/>
      <c r="F156" s="124"/>
      <c r="G156" s="86" t="e">
        <f t="shared" si="11"/>
        <v>#VALUE!</v>
      </c>
      <c r="H156" s="87" t="e">
        <f t="shared" si="9"/>
        <v>#VALUE!</v>
      </c>
      <c r="I156" s="123" t="s">
        <v>135</v>
      </c>
      <c r="J156" s="89"/>
      <c r="K156" s="90"/>
      <c r="L156" s="124"/>
    </row>
    <row r="157" spans="1:12" ht="16.5" customHeight="1">
      <c r="A157" s="86" t="e">
        <f t="shared" si="8"/>
        <v>#VALUE!</v>
      </c>
      <c r="B157" s="87" t="e">
        <f t="shared" si="10"/>
        <v>#VALUE!</v>
      </c>
      <c r="C157" s="123" t="s">
        <v>134</v>
      </c>
      <c r="D157" s="89"/>
      <c r="E157" s="90"/>
      <c r="F157" s="124"/>
      <c r="G157" s="86" t="e">
        <f t="shared" si="11"/>
        <v>#VALUE!</v>
      </c>
      <c r="H157" s="87" t="e">
        <f t="shared" si="9"/>
        <v>#VALUE!</v>
      </c>
      <c r="I157" s="123" t="s">
        <v>135</v>
      </c>
      <c r="J157" s="89"/>
      <c r="K157" s="90"/>
      <c r="L157" s="124"/>
    </row>
    <row r="158" spans="1:12" ht="16.5" customHeight="1">
      <c r="A158" s="86" t="e">
        <f t="shared" si="8"/>
        <v>#VALUE!</v>
      </c>
      <c r="B158" s="87" t="e">
        <f t="shared" si="10"/>
        <v>#VALUE!</v>
      </c>
      <c r="C158" s="123" t="s">
        <v>134</v>
      </c>
      <c r="D158" s="89"/>
      <c r="E158" s="90"/>
      <c r="F158" s="124"/>
      <c r="G158" s="86" t="e">
        <f t="shared" si="11"/>
        <v>#VALUE!</v>
      </c>
      <c r="H158" s="87" t="e">
        <f t="shared" si="9"/>
        <v>#VALUE!</v>
      </c>
      <c r="I158" s="123" t="s">
        <v>135</v>
      </c>
      <c r="J158" s="89"/>
      <c r="K158" s="90"/>
      <c r="L158" s="124"/>
    </row>
    <row r="159" spans="1:12" ht="16.5" customHeight="1">
      <c r="A159" s="86" t="e">
        <f t="shared" si="8"/>
        <v>#VALUE!</v>
      </c>
      <c r="B159" s="87" t="e">
        <f t="shared" si="10"/>
        <v>#VALUE!</v>
      </c>
      <c r="C159" s="123" t="s">
        <v>134</v>
      </c>
      <c r="D159" s="89"/>
      <c r="E159" s="90"/>
      <c r="F159" s="124"/>
      <c r="G159" s="86" t="e">
        <f t="shared" si="11"/>
        <v>#VALUE!</v>
      </c>
      <c r="H159" s="87" t="e">
        <f t="shared" si="9"/>
        <v>#VALUE!</v>
      </c>
      <c r="I159" s="123" t="s">
        <v>135</v>
      </c>
      <c r="J159" s="89"/>
      <c r="K159" s="90"/>
      <c r="L159" s="124"/>
    </row>
    <row r="160" spans="1:12" ht="16.5" customHeight="1">
      <c r="A160" s="86" t="e">
        <f t="shared" si="8"/>
        <v>#VALUE!</v>
      </c>
      <c r="B160" s="87" t="e">
        <f t="shared" si="10"/>
        <v>#VALUE!</v>
      </c>
      <c r="C160" s="123" t="s">
        <v>134</v>
      </c>
      <c r="D160" s="89"/>
      <c r="E160" s="90"/>
      <c r="F160" s="124"/>
      <c r="G160" s="86" t="e">
        <f t="shared" si="11"/>
        <v>#VALUE!</v>
      </c>
      <c r="H160" s="87" t="e">
        <f t="shared" si="9"/>
        <v>#VALUE!</v>
      </c>
      <c r="I160" s="123" t="s">
        <v>135</v>
      </c>
      <c r="J160" s="89"/>
      <c r="K160" s="90"/>
      <c r="L160" s="124"/>
    </row>
    <row r="161" spans="1:12" ht="16.5" customHeight="1">
      <c r="A161" s="86" t="e">
        <f t="shared" si="8"/>
        <v>#VALUE!</v>
      </c>
      <c r="B161" s="87" t="e">
        <f t="shared" si="10"/>
        <v>#VALUE!</v>
      </c>
      <c r="C161" s="123" t="s">
        <v>134</v>
      </c>
      <c r="D161" s="89"/>
      <c r="E161" s="90"/>
      <c r="F161" s="124"/>
      <c r="G161" s="86" t="e">
        <f t="shared" si="11"/>
        <v>#VALUE!</v>
      </c>
      <c r="H161" s="87" t="e">
        <f t="shared" si="9"/>
        <v>#VALUE!</v>
      </c>
      <c r="I161" s="123" t="s">
        <v>135</v>
      </c>
      <c r="J161" s="89"/>
      <c r="K161" s="90"/>
      <c r="L161" s="124"/>
    </row>
    <row r="162" spans="1:12" ht="16.5" customHeight="1">
      <c r="A162" s="86" t="e">
        <f t="shared" si="8"/>
        <v>#VALUE!</v>
      </c>
      <c r="B162" s="87" t="e">
        <f t="shared" si="10"/>
        <v>#VALUE!</v>
      </c>
      <c r="C162" s="123" t="s">
        <v>134</v>
      </c>
      <c r="D162" s="89"/>
      <c r="E162" s="90"/>
      <c r="F162" s="124"/>
      <c r="G162" s="86" t="e">
        <f t="shared" si="11"/>
        <v>#VALUE!</v>
      </c>
      <c r="H162" s="87" t="e">
        <f t="shared" si="9"/>
        <v>#VALUE!</v>
      </c>
      <c r="I162" s="123" t="s">
        <v>135</v>
      </c>
      <c r="J162" s="89"/>
      <c r="K162" s="90"/>
      <c r="L162" s="124"/>
    </row>
    <row r="163" spans="1:12" ht="16.5" customHeight="1">
      <c r="A163" s="86" t="e">
        <f t="shared" si="8"/>
        <v>#VALUE!</v>
      </c>
      <c r="B163" s="87" t="e">
        <f t="shared" si="10"/>
        <v>#VALUE!</v>
      </c>
      <c r="C163" s="123" t="s">
        <v>134</v>
      </c>
      <c r="D163" s="89"/>
      <c r="E163" s="90"/>
      <c r="F163" s="124"/>
      <c r="G163" s="86" t="e">
        <f t="shared" si="11"/>
        <v>#VALUE!</v>
      </c>
      <c r="H163" s="87" t="e">
        <f t="shared" si="9"/>
        <v>#VALUE!</v>
      </c>
      <c r="I163" s="123" t="s">
        <v>135</v>
      </c>
      <c r="J163" s="89"/>
      <c r="K163" s="90"/>
      <c r="L163" s="124"/>
    </row>
    <row r="164" spans="1:12" ht="16.5" customHeight="1">
      <c r="A164" s="86" t="e">
        <f t="shared" si="8"/>
        <v>#VALUE!</v>
      </c>
      <c r="B164" s="87" t="e">
        <f t="shared" si="10"/>
        <v>#VALUE!</v>
      </c>
      <c r="C164" s="123" t="s">
        <v>134</v>
      </c>
      <c r="D164" s="89"/>
      <c r="E164" s="90"/>
      <c r="F164" s="124"/>
      <c r="G164" s="86" t="e">
        <f t="shared" si="11"/>
        <v>#VALUE!</v>
      </c>
      <c r="H164" s="87" t="e">
        <f t="shared" si="9"/>
        <v>#VALUE!</v>
      </c>
      <c r="I164" s="123" t="s">
        <v>135</v>
      </c>
      <c r="J164" s="89"/>
      <c r="K164" s="90"/>
      <c r="L164" s="124"/>
    </row>
    <row r="165" spans="1:12" ht="16.5" customHeight="1">
      <c r="A165" s="86" t="e">
        <f t="shared" si="8"/>
        <v>#VALUE!</v>
      </c>
      <c r="B165" s="87" t="e">
        <f t="shared" si="10"/>
        <v>#VALUE!</v>
      </c>
      <c r="C165" s="123" t="s">
        <v>134</v>
      </c>
      <c r="D165" s="89"/>
      <c r="E165" s="90"/>
      <c r="F165" s="124"/>
      <c r="G165" s="86" t="e">
        <f t="shared" si="11"/>
        <v>#VALUE!</v>
      </c>
      <c r="H165" s="87" t="e">
        <f t="shared" si="9"/>
        <v>#VALUE!</v>
      </c>
      <c r="I165" s="123" t="s">
        <v>135</v>
      </c>
      <c r="J165" s="89"/>
      <c r="K165" s="90"/>
      <c r="L165" s="124"/>
    </row>
    <row r="166" spans="1:12" ht="16.5" customHeight="1">
      <c r="A166" s="86" t="e">
        <f t="shared" si="8"/>
        <v>#VALUE!</v>
      </c>
      <c r="B166" s="87" t="e">
        <f t="shared" si="10"/>
        <v>#VALUE!</v>
      </c>
      <c r="C166" s="123" t="s">
        <v>134</v>
      </c>
      <c r="D166" s="89"/>
      <c r="E166" s="90"/>
      <c r="F166" s="124"/>
      <c r="G166" s="86" t="e">
        <f t="shared" si="11"/>
        <v>#VALUE!</v>
      </c>
      <c r="H166" s="87" t="e">
        <f t="shared" si="9"/>
        <v>#VALUE!</v>
      </c>
      <c r="I166" s="123" t="s">
        <v>135</v>
      </c>
      <c r="J166" s="89"/>
      <c r="K166" s="90"/>
      <c r="L166" s="124"/>
    </row>
    <row r="167" spans="1:12" ht="16.5" customHeight="1">
      <c r="A167" s="86" t="e">
        <f t="shared" si="8"/>
        <v>#VALUE!</v>
      </c>
      <c r="B167" s="87" t="e">
        <f t="shared" si="10"/>
        <v>#VALUE!</v>
      </c>
      <c r="C167" s="123" t="s">
        <v>134</v>
      </c>
      <c r="D167" s="89"/>
      <c r="E167" s="90"/>
      <c r="F167" s="124"/>
      <c r="G167" s="86" t="e">
        <f t="shared" si="11"/>
        <v>#VALUE!</v>
      </c>
      <c r="H167" s="87" t="e">
        <f t="shared" si="9"/>
        <v>#VALUE!</v>
      </c>
      <c r="I167" s="123" t="s">
        <v>135</v>
      </c>
      <c r="J167" s="89"/>
      <c r="K167" s="90"/>
      <c r="L167" s="124"/>
    </row>
    <row r="168" spans="1:12" ht="16.5" customHeight="1">
      <c r="A168" s="86" t="e">
        <f t="shared" si="8"/>
        <v>#VALUE!</v>
      </c>
      <c r="B168" s="87" t="e">
        <f t="shared" si="10"/>
        <v>#VALUE!</v>
      </c>
      <c r="C168" s="123" t="s">
        <v>134</v>
      </c>
      <c r="D168" s="89"/>
      <c r="E168" s="90"/>
      <c r="F168" s="124"/>
      <c r="G168" s="86" t="e">
        <f t="shared" si="11"/>
        <v>#VALUE!</v>
      </c>
      <c r="H168" s="87" t="e">
        <f t="shared" si="9"/>
        <v>#VALUE!</v>
      </c>
      <c r="I168" s="123" t="s">
        <v>135</v>
      </c>
      <c r="J168" s="89"/>
      <c r="K168" s="90"/>
      <c r="L168" s="124"/>
    </row>
    <row r="169" spans="1:12" ht="16.5" customHeight="1">
      <c r="A169" s="86" t="e">
        <f t="shared" si="8"/>
        <v>#VALUE!</v>
      </c>
      <c r="B169" s="87" t="e">
        <f t="shared" si="10"/>
        <v>#VALUE!</v>
      </c>
      <c r="C169" s="123" t="s">
        <v>134</v>
      </c>
      <c r="D169" s="89"/>
      <c r="E169" s="90"/>
      <c r="F169" s="124"/>
      <c r="G169" s="86" t="e">
        <f t="shared" si="11"/>
        <v>#VALUE!</v>
      </c>
      <c r="H169" s="87" t="e">
        <f t="shared" si="9"/>
        <v>#VALUE!</v>
      </c>
      <c r="I169" s="123" t="s">
        <v>135</v>
      </c>
      <c r="J169" s="89"/>
      <c r="K169" s="90"/>
      <c r="L169" s="124"/>
    </row>
    <row r="170" spans="1:12" ht="16.5" customHeight="1">
      <c r="A170" s="86" t="e">
        <f t="shared" si="8"/>
        <v>#VALUE!</v>
      </c>
      <c r="B170" s="87" t="e">
        <f t="shared" si="10"/>
        <v>#VALUE!</v>
      </c>
      <c r="C170" s="123" t="s">
        <v>134</v>
      </c>
      <c r="D170" s="89"/>
      <c r="E170" s="90"/>
      <c r="F170" s="124"/>
      <c r="G170" s="86" t="e">
        <f t="shared" si="11"/>
        <v>#VALUE!</v>
      </c>
      <c r="H170" s="87" t="e">
        <f t="shared" si="9"/>
        <v>#VALUE!</v>
      </c>
      <c r="I170" s="123" t="s">
        <v>135</v>
      </c>
      <c r="J170" s="89"/>
      <c r="K170" s="90"/>
      <c r="L170" s="124"/>
    </row>
    <row r="171" spans="1:12" ht="16.5" customHeight="1">
      <c r="A171" s="86" t="e">
        <f t="shared" si="8"/>
        <v>#VALUE!</v>
      </c>
      <c r="B171" s="87" t="e">
        <f t="shared" si="10"/>
        <v>#VALUE!</v>
      </c>
      <c r="C171" s="123" t="s">
        <v>134</v>
      </c>
      <c r="D171" s="89"/>
      <c r="E171" s="90"/>
      <c r="F171" s="124"/>
      <c r="G171" s="86" t="e">
        <f t="shared" si="11"/>
        <v>#VALUE!</v>
      </c>
      <c r="H171" s="87" t="e">
        <f t="shared" si="9"/>
        <v>#VALUE!</v>
      </c>
      <c r="I171" s="123" t="s">
        <v>135</v>
      </c>
      <c r="J171" s="89"/>
      <c r="K171" s="90"/>
      <c r="L171" s="124"/>
    </row>
    <row r="172" spans="1:12" ht="16.5" customHeight="1">
      <c r="A172" s="86" t="e">
        <f t="shared" si="8"/>
        <v>#VALUE!</v>
      </c>
      <c r="B172" s="87" t="e">
        <f t="shared" si="10"/>
        <v>#VALUE!</v>
      </c>
      <c r="C172" s="123" t="s">
        <v>134</v>
      </c>
      <c r="D172" s="89"/>
      <c r="E172" s="90"/>
      <c r="F172" s="124"/>
      <c r="G172" s="86" t="e">
        <f t="shared" si="11"/>
        <v>#VALUE!</v>
      </c>
      <c r="H172" s="87" t="e">
        <f t="shared" si="9"/>
        <v>#VALUE!</v>
      </c>
      <c r="I172" s="123" t="s">
        <v>135</v>
      </c>
      <c r="J172" s="89"/>
      <c r="K172" s="90"/>
      <c r="L172" s="124"/>
    </row>
    <row r="173" spans="1:12" ht="16.5" customHeight="1">
      <c r="A173" s="86" t="e">
        <f t="shared" si="8"/>
        <v>#VALUE!</v>
      </c>
      <c r="B173" s="87" t="e">
        <f t="shared" si="10"/>
        <v>#VALUE!</v>
      </c>
      <c r="C173" s="123" t="s">
        <v>134</v>
      </c>
      <c r="D173" s="89"/>
      <c r="E173" s="90"/>
      <c r="F173" s="124"/>
      <c r="G173" s="86" t="e">
        <f t="shared" si="11"/>
        <v>#VALUE!</v>
      </c>
      <c r="H173" s="87" t="e">
        <f t="shared" si="9"/>
        <v>#VALUE!</v>
      </c>
      <c r="I173" s="123" t="s">
        <v>135</v>
      </c>
      <c r="J173" s="89"/>
      <c r="K173" s="90"/>
      <c r="L173" s="124"/>
    </row>
    <row r="174" spans="1:12" ht="16.5" customHeight="1">
      <c r="A174" s="86" t="e">
        <f t="shared" si="8"/>
        <v>#VALUE!</v>
      </c>
      <c r="B174" s="87" t="e">
        <f t="shared" si="10"/>
        <v>#VALUE!</v>
      </c>
      <c r="C174" s="123" t="s">
        <v>134</v>
      </c>
      <c r="D174" s="89"/>
      <c r="E174" s="90"/>
      <c r="F174" s="124"/>
      <c r="G174" s="86" t="e">
        <f t="shared" si="11"/>
        <v>#VALUE!</v>
      </c>
      <c r="H174" s="87" t="e">
        <f t="shared" si="9"/>
        <v>#VALUE!</v>
      </c>
      <c r="I174" s="123" t="s">
        <v>135</v>
      </c>
      <c r="J174" s="89"/>
      <c r="K174" s="90"/>
      <c r="L174" s="124"/>
    </row>
    <row r="175" spans="1:12" ht="16.5" customHeight="1">
      <c r="A175" s="86" t="e">
        <f t="shared" si="8"/>
        <v>#VALUE!</v>
      </c>
      <c r="B175" s="87" t="e">
        <f t="shared" si="10"/>
        <v>#VALUE!</v>
      </c>
      <c r="C175" s="123" t="s">
        <v>134</v>
      </c>
      <c r="D175" s="89"/>
      <c r="E175" s="90"/>
      <c r="F175" s="124"/>
      <c r="G175" s="86" t="e">
        <f t="shared" si="11"/>
        <v>#VALUE!</v>
      </c>
      <c r="H175" s="87" t="e">
        <f t="shared" si="9"/>
        <v>#VALUE!</v>
      </c>
      <c r="I175" s="123" t="s">
        <v>135</v>
      </c>
      <c r="J175" s="89"/>
      <c r="K175" s="90"/>
      <c r="L175" s="124"/>
    </row>
    <row r="176" spans="1:12" ht="16.5" customHeight="1">
      <c r="A176" s="86" t="e">
        <f t="shared" si="8"/>
        <v>#VALUE!</v>
      </c>
      <c r="B176" s="87" t="e">
        <f t="shared" si="10"/>
        <v>#VALUE!</v>
      </c>
      <c r="C176" s="123" t="s">
        <v>134</v>
      </c>
      <c r="D176" s="89"/>
      <c r="E176" s="90"/>
      <c r="F176" s="124"/>
      <c r="G176" s="86" t="e">
        <f t="shared" si="11"/>
        <v>#VALUE!</v>
      </c>
      <c r="H176" s="87" t="e">
        <f t="shared" si="9"/>
        <v>#VALUE!</v>
      </c>
      <c r="I176" s="123" t="s">
        <v>135</v>
      </c>
      <c r="J176" s="89"/>
      <c r="K176" s="90"/>
      <c r="L176" s="124"/>
    </row>
    <row r="177" spans="1:12" ht="16.5" customHeight="1">
      <c r="A177" s="86" t="e">
        <f t="shared" si="8"/>
        <v>#VALUE!</v>
      </c>
      <c r="B177" s="87" t="e">
        <f t="shared" si="10"/>
        <v>#VALUE!</v>
      </c>
      <c r="C177" s="123" t="s">
        <v>134</v>
      </c>
      <c r="D177" s="89"/>
      <c r="E177" s="90"/>
      <c r="F177" s="124"/>
      <c r="G177" s="86" t="e">
        <f t="shared" si="11"/>
        <v>#VALUE!</v>
      </c>
      <c r="H177" s="87" t="e">
        <f t="shared" si="9"/>
        <v>#VALUE!</v>
      </c>
      <c r="I177" s="123" t="s">
        <v>135</v>
      </c>
      <c r="J177" s="89"/>
      <c r="K177" s="90"/>
      <c r="L177" s="124"/>
    </row>
    <row r="178" spans="1:12" ht="16.5" customHeight="1">
      <c r="A178" s="86" t="e">
        <f t="shared" si="8"/>
        <v>#VALUE!</v>
      </c>
      <c r="B178" s="87" t="e">
        <f t="shared" si="10"/>
        <v>#VALUE!</v>
      </c>
      <c r="C178" s="123" t="s">
        <v>134</v>
      </c>
      <c r="D178" s="89"/>
      <c r="E178" s="90"/>
      <c r="F178" s="124"/>
      <c r="G178" s="86" t="e">
        <f t="shared" si="11"/>
        <v>#VALUE!</v>
      </c>
      <c r="H178" s="87" t="e">
        <f t="shared" si="9"/>
        <v>#VALUE!</v>
      </c>
      <c r="I178" s="123" t="s">
        <v>135</v>
      </c>
      <c r="J178" s="89"/>
      <c r="K178" s="90"/>
      <c r="L178" s="124"/>
    </row>
    <row r="179" spans="1:12" ht="16.5" customHeight="1">
      <c r="A179" s="86" t="e">
        <f t="shared" si="8"/>
        <v>#VALUE!</v>
      </c>
      <c r="B179" s="87" t="e">
        <f t="shared" si="10"/>
        <v>#VALUE!</v>
      </c>
      <c r="C179" s="123" t="s">
        <v>134</v>
      </c>
      <c r="D179" s="89"/>
      <c r="E179" s="90"/>
      <c r="F179" s="124"/>
      <c r="G179" s="86" t="e">
        <f t="shared" si="11"/>
        <v>#VALUE!</v>
      </c>
      <c r="H179" s="87" t="e">
        <f t="shared" si="9"/>
        <v>#VALUE!</v>
      </c>
      <c r="I179" s="123" t="s">
        <v>135</v>
      </c>
      <c r="J179" s="89"/>
      <c r="K179" s="90"/>
      <c r="L179" s="124"/>
    </row>
    <row r="180" spans="1:12" ht="16.5" customHeight="1">
      <c r="A180" s="86" t="e">
        <f t="shared" si="8"/>
        <v>#VALUE!</v>
      </c>
      <c r="B180" s="87" t="e">
        <f t="shared" si="10"/>
        <v>#VALUE!</v>
      </c>
      <c r="C180" s="123" t="s">
        <v>134</v>
      </c>
      <c r="D180" s="89"/>
      <c r="E180" s="90"/>
      <c r="F180" s="124"/>
      <c r="G180" s="86" t="e">
        <f t="shared" si="11"/>
        <v>#VALUE!</v>
      </c>
      <c r="H180" s="87" t="e">
        <f t="shared" si="9"/>
        <v>#VALUE!</v>
      </c>
      <c r="I180" s="123" t="s">
        <v>135</v>
      </c>
      <c r="J180" s="89"/>
      <c r="K180" s="90"/>
      <c r="L180" s="124"/>
    </row>
    <row r="181" spans="1:12" ht="16.5" customHeight="1">
      <c r="A181" s="86" t="e">
        <f t="shared" si="8"/>
        <v>#VALUE!</v>
      </c>
      <c r="B181" s="87" t="e">
        <f t="shared" si="10"/>
        <v>#VALUE!</v>
      </c>
      <c r="C181" s="123" t="s">
        <v>134</v>
      </c>
      <c r="D181" s="89"/>
      <c r="E181" s="90"/>
      <c r="F181" s="124"/>
      <c r="G181" s="86" t="e">
        <f t="shared" si="11"/>
        <v>#VALUE!</v>
      </c>
      <c r="H181" s="87" t="e">
        <f t="shared" si="9"/>
        <v>#VALUE!</v>
      </c>
      <c r="I181" s="123" t="s">
        <v>135</v>
      </c>
      <c r="J181" s="89"/>
      <c r="K181" s="90"/>
      <c r="L181" s="124"/>
    </row>
    <row r="182" spans="1:12" ht="16.5" customHeight="1">
      <c r="A182" s="86" t="e">
        <f t="shared" si="8"/>
        <v>#VALUE!</v>
      </c>
      <c r="B182" s="87" t="e">
        <f t="shared" si="10"/>
        <v>#VALUE!</v>
      </c>
      <c r="C182" s="123" t="s">
        <v>134</v>
      </c>
      <c r="D182" s="89"/>
      <c r="E182" s="90"/>
      <c r="F182" s="124"/>
      <c r="G182" s="86" t="e">
        <f t="shared" si="11"/>
        <v>#VALUE!</v>
      </c>
      <c r="H182" s="87" t="e">
        <f t="shared" si="9"/>
        <v>#VALUE!</v>
      </c>
      <c r="I182" s="123" t="s">
        <v>135</v>
      </c>
      <c r="J182" s="89"/>
      <c r="K182" s="90"/>
      <c r="L182" s="124"/>
    </row>
    <row r="183" spans="1:12" ht="16.5" customHeight="1">
      <c r="A183" s="86" t="e">
        <f t="shared" si="8"/>
        <v>#VALUE!</v>
      </c>
      <c r="B183" s="87" t="e">
        <f t="shared" si="10"/>
        <v>#VALUE!</v>
      </c>
      <c r="C183" s="123" t="s">
        <v>134</v>
      </c>
      <c r="D183" s="89"/>
      <c r="E183" s="90"/>
      <c r="F183" s="124"/>
      <c r="G183" s="86" t="e">
        <f t="shared" si="11"/>
        <v>#VALUE!</v>
      </c>
      <c r="H183" s="87" t="e">
        <f t="shared" si="9"/>
        <v>#VALUE!</v>
      </c>
      <c r="I183" s="123" t="s">
        <v>135</v>
      </c>
      <c r="J183" s="89"/>
      <c r="K183" s="90"/>
      <c r="L183" s="124"/>
    </row>
    <row r="184" spans="1:12" ht="16.5" customHeight="1">
      <c r="A184" s="86" t="e">
        <f t="shared" si="8"/>
        <v>#VALUE!</v>
      </c>
      <c r="B184" s="87" t="e">
        <f t="shared" si="10"/>
        <v>#VALUE!</v>
      </c>
      <c r="C184" s="123" t="s">
        <v>134</v>
      </c>
      <c r="D184" s="89"/>
      <c r="E184" s="90"/>
      <c r="F184" s="124"/>
      <c r="G184" s="86" t="e">
        <f t="shared" si="11"/>
        <v>#VALUE!</v>
      </c>
      <c r="H184" s="87" t="e">
        <f t="shared" si="9"/>
        <v>#VALUE!</v>
      </c>
      <c r="I184" s="123" t="s">
        <v>135</v>
      </c>
      <c r="J184" s="89"/>
      <c r="K184" s="90"/>
      <c r="L184" s="124"/>
    </row>
    <row r="185" spans="1:12" ht="16.5" customHeight="1">
      <c r="A185" s="86" t="e">
        <f t="shared" si="8"/>
        <v>#VALUE!</v>
      </c>
      <c r="B185" s="87" t="e">
        <f t="shared" si="10"/>
        <v>#VALUE!</v>
      </c>
      <c r="C185" s="123" t="s">
        <v>134</v>
      </c>
      <c r="D185" s="89"/>
      <c r="E185" s="90"/>
      <c r="F185" s="124"/>
      <c r="G185" s="86" t="e">
        <f t="shared" si="11"/>
        <v>#VALUE!</v>
      </c>
      <c r="H185" s="87" t="e">
        <f t="shared" si="9"/>
        <v>#VALUE!</v>
      </c>
      <c r="I185" s="123" t="s">
        <v>135</v>
      </c>
      <c r="J185" s="89"/>
      <c r="K185" s="90"/>
      <c r="L185" s="124"/>
    </row>
    <row r="186" spans="1:12" ht="16.5" customHeight="1">
      <c r="A186" s="86" t="e">
        <f t="shared" si="8"/>
        <v>#VALUE!</v>
      </c>
      <c r="B186" s="87" t="e">
        <f t="shared" si="10"/>
        <v>#VALUE!</v>
      </c>
      <c r="C186" s="123" t="s">
        <v>134</v>
      </c>
      <c r="D186" s="89"/>
      <c r="E186" s="90"/>
      <c r="F186" s="124"/>
      <c r="G186" s="86" t="e">
        <f t="shared" si="11"/>
        <v>#VALUE!</v>
      </c>
      <c r="H186" s="87" t="e">
        <f t="shared" si="9"/>
        <v>#VALUE!</v>
      </c>
      <c r="I186" s="123" t="s">
        <v>135</v>
      </c>
      <c r="J186" s="89"/>
      <c r="K186" s="90"/>
      <c r="L186" s="124"/>
    </row>
    <row r="187" spans="1:12" ht="16.5" customHeight="1">
      <c r="A187" s="86" t="e">
        <f t="shared" si="8"/>
        <v>#VALUE!</v>
      </c>
      <c r="B187" s="87" t="e">
        <f t="shared" si="10"/>
        <v>#VALUE!</v>
      </c>
      <c r="C187" s="123" t="s">
        <v>134</v>
      </c>
      <c r="D187" s="89"/>
      <c r="E187" s="90"/>
      <c r="F187" s="124"/>
      <c r="G187" s="86" t="e">
        <f t="shared" si="11"/>
        <v>#VALUE!</v>
      </c>
      <c r="H187" s="87" t="e">
        <f t="shared" si="9"/>
        <v>#VALUE!</v>
      </c>
      <c r="I187" s="123" t="s">
        <v>135</v>
      </c>
      <c r="J187" s="89"/>
      <c r="K187" s="90"/>
      <c r="L187" s="124"/>
    </row>
    <row r="188" spans="1:12" ht="16.5" customHeight="1">
      <c r="A188" s="86" t="e">
        <f t="shared" si="8"/>
        <v>#VALUE!</v>
      </c>
      <c r="B188" s="87" t="e">
        <f t="shared" si="10"/>
        <v>#VALUE!</v>
      </c>
      <c r="C188" s="123" t="s">
        <v>134</v>
      </c>
      <c r="D188" s="89"/>
      <c r="E188" s="90"/>
      <c r="F188" s="124"/>
      <c r="G188" s="86" t="e">
        <f t="shared" si="11"/>
        <v>#VALUE!</v>
      </c>
      <c r="H188" s="87" t="e">
        <f t="shared" si="9"/>
        <v>#VALUE!</v>
      </c>
      <c r="I188" s="123" t="s">
        <v>135</v>
      </c>
      <c r="J188" s="89"/>
      <c r="K188" s="90"/>
      <c r="L188" s="124"/>
    </row>
    <row r="189" spans="1:12" ht="16.5" customHeight="1">
      <c r="A189" s="86" t="e">
        <f t="shared" si="8"/>
        <v>#VALUE!</v>
      </c>
      <c r="B189" s="87" t="e">
        <f t="shared" si="10"/>
        <v>#VALUE!</v>
      </c>
      <c r="C189" s="123" t="s">
        <v>134</v>
      </c>
      <c r="D189" s="89"/>
      <c r="E189" s="90"/>
      <c r="F189" s="124"/>
      <c r="G189" s="86" t="e">
        <f t="shared" si="11"/>
        <v>#VALUE!</v>
      </c>
      <c r="H189" s="87" t="e">
        <f t="shared" si="9"/>
        <v>#VALUE!</v>
      </c>
      <c r="I189" s="123" t="s">
        <v>135</v>
      </c>
      <c r="J189" s="89"/>
      <c r="K189" s="90"/>
      <c r="L189" s="124"/>
    </row>
    <row r="190" spans="1:12" ht="16.5" customHeight="1">
      <c r="A190" s="86" t="e">
        <f t="shared" si="8"/>
        <v>#VALUE!</v>
      </c>
      <c r="B190" s="87" t="e">
        <f t="shared" si="10"/>
        <v>#VALUE!</v>
      </c>
      <c r="C190" s="123" t="s">
        <v>134</v>
      </c>
      <c r="D190" s="89"/>
      <c r="E190" s="90"/>
      <c r="F190" s="124"/>
      <c r="G190" s="86" t="e">
        <f t="shared" si="11"/>
        <v>#VALUE!</v>
      </c>
      <c r="H190" s="87" t="e">
        <f t="shared" si="9"/>
        <v>#VALUE!</v>
      </c>
      <c r="I190" s="123" t="s">
        <v>135</v>
      </c>
      <c r="J190" s="89"/>
      <c r="K190" s="90"/>
      <c r="L190" s="124"/>
    </row>
    <row r="191" spans="1:12" ht="16.5" customHeight="1">
      <c r="A191" s="86" t="e">
        <f t="shared" si="8"/>
        <v>#VALUE!</v>
      </c>
      <c r="B191" s="87" t="e">
        <f t="shared" si="10"/>
        <v>#VALUE!</v>
      </c>
      <c r="C191" s="123" t="s">
        <v>134</v>
      </c>
      <c r="D191" s="89"/>
      <c r="E191" s="90"/>
      <c r="F191" s="124"/>
      <c r="G191" s="86" t="e">
        <f t="shared" si="11"/>
        <v>#VALUE!</v>
      </c>
      <c r="H191" s="87" t="e">
        <f t="shared" si="9"/>
        <v>#VALUE!</v>
      </c>
      <c r="I191" s="123" t="s">
        <v>135</v>
      </c>
      <c r="J191" s="89"/>
      <c r="K191" s="90"/>
      <c r="L191" s="124"/>
    </row>
    <row r="192" spans="1:12" ht="16.5" customHeight="1">
      <c r="A192" s="86" t="e">
        <f t="shared" si="8"/>
        <v>#VALUE!</v>
      </c>
      <c r="B192" s="87" t="e">
        <f t="shared" si="10"/>
        <v>#VALUE!</v>
      </c>
      <c r="C192" s="123" t="s">
        <v>134</v>
      </c>
      <c r="D192" s="89"/>
      <c r="E192" s="90"/>
      <c r="F192" s="124"/>
      <c r="G192" s="86" t="e">
        <f t="shared" si="11"/>
        <v>#VALUE!</v>
      </c>
      <c r="H192" s="87" t="e">
        <f t="shared" si="9"/>
        <v>#VALUE!</v>
      </c>
      <c r="I192" s="123" t="s">
        <v>135</v>
      </c>
      <c r="J192" s="89"/>
      <c r="K192" s="90"/>
      <c r="L192" s="124"/>
    </row>
    <row r="193" spans="1:12" ht="16.5" customHeight="1">
      <c r="A193" s="86" t="e">
        <f t="shared" si="8"/>
        <v>#VALUE!</v>
      </c>
      <c r="B193" s="87" t="e">
        <f t="shared" si="10"/>
        <v>#VALUE!</v>
      </c>
      <c r="C193" s="123" t="s">
        <v>134</v>
      </c>
      <c r="D193" s="89"/>
      <c r="E193" s="90"/>
      <c r="F193" s="124"/>
      <c r="G193" s="86" t="e">
        <f t="shared" si="11"/>
        <v>#VALUE!</v>
      </c>
      <c r="H193" s="87" t="e">
        <f t="shared" si="9"/>
        <v>#VALUE!</v>
      </c>
      <c r="I193" s="123" t="s">
        <v>135</v>
      </c>
      <c r="J193" s="89"/>
      <c r="K193" s="90"/>
      <c r="L193" s="124"/>
    </row>
    <row r="194" spans="1:12" ht="16.5" customHeight="1">
      <c r="A194" s="86" t="e">
        <f t="shared" si="8"/>
        <v>#VALUE!</v>
      </c>
      <c r="B194" s="87" t="e">
        <f t="shared" si="10"/>
        <v>#VALUE!</v>
      </c>
      <c r="C194" s="123" t="s">
        <v>134</v>
      </c>
      <c r="D194" s="89"/>
      <c r="E194" s="90"/>
      <c r="F194" s="124"/>
      <c r="G194" s="86" t="e">
        <f t="shared" si="11"/>
        <v>#VALUE!</v>
      </c>
      <c r="H194" s="87" t="e">
        <f t="shared" si="9"/>
        <v>#VALUE!</v>
      </c>
      <c r="I194" s="123" t="s">
        <v>135</v>
      </c>
      <c r="J194" s="89"/>
      <c r="K194" s="90"/>
      <c r="L194" s="124"/>
    </row>
    <row r="195" spans="1:12" ht="16.5" customHeight="1">
      <c r="A195" s="86" t="e">
        <f t="shared" si="8"/>
        <v>#VALUE!</v>
      </c>
      <c r="B195" s="87" t="e">
        <f t="shared" si="10"/>
        <v>#VALUE!</v>
      </c>
      <c r="C195" s="123" t="s">
        <v>134</v>
      </c>
      <c r="D195" s="89"/>
      <c r="E195" s="90"/>
      <c r="F195" s="124"/>
      <c r="G195" s="86" t="e">
        <f t="shared" si="11"/>
        <v>#VALUE!</v>
      </c>
      <c r="H195" s="87" t="e">
        <f t="shared" si="9"/>
        <v>#VALUE!</v>
      </c>
      <c r="I195" s="123" t="s">
        <v>135</v>
      </c>
      <c r="J195" s="89"/>
      <c r="K195" s="90"/>
      <c r="L195" s="124"/>
    </row>
    <row r="196" spans="1:12" ht="16.5" customHeight="1">
      <c r="A196" s="86" t="e">
        <f t="shared" si="8"/>
        <v>#VALUE!</v>
      </c>
      <c r="B196" s="87" t="e">
        <f t="shared" si="10"/>
        <v>#VALUE!</v>
      </c>
      <c r="C196" s="123" t="s">
        <v>134</v>
      </c>
      <c r="D196" s="89"/>
      <c r="E196" s="90"/>
      <c r="F196" s="124"/>
      <c r="G196" s="86" t="e">
        <f t="shared" si="11"/>
        <v>#VALUE!</v>
      </c>
      <c r="H196" s="87" t="e">
        <f t="shared" si="9"/>
        <v>#VALUE!</v>
      </c>
      <c r="I196" s="123" t="s">
        <v>135</v>
      </c>
      <c r="J196" s="89"/>
      <c r="K196" s="90"/>
      <c r="L196" s="124"/>
    </row>
    <row r="197" spans="1:12" ht="16.5" customHeight="1">
      <c r="A197" s="86" t="e">
        <f t="shared" si="8"/>
        <v>#VALUE!</v>
      </c>
      <c r="B197" s="87" t="e">
        <f t="shared" si="10"/>
        <v>#VALUE!</v>
      </c>
      <c r="C197" s="123" t="s">
        <v>134</v>
      </c>
      <c r="D197" s="89"/>
      <c r="E197" s="90"/>
      <c r="F197" s="124"/>
      <c r="G197" s="86" t="e">
        <f t="shared" si="11"/>
        <v>#VALUE!</v>
      </c>
      <c r="H197" s="87" t="e">
        <f t="shared" si="9"/>
        <v>#VALUE!</v>
      </c>
      <c r="I197" s="123" t="s">
        <v>136</v>
      </c>
      <c r="J197" s="89"/>
      <c r="K197" s="90"/>
      <c r="L197" s="124"/>
    </row>
    <row r="198" spans="1:12" ht="16.5" customHeight="1">
      <c r="A198" s="86" t="e">
        <f t="shared" si="8"/>
        <v>#VALUE!</v>
      </c>
      <c r="B198" s="87" t="e">
        <f t="shared" si="10"/>
        <v>#VALUE!</v>
      </c>
      <c r="C198" s="123" t="s">
        <v>134</v>
      </c>
      <c r="D198" s="89"/>
      <c r="E198" s="90"/>
      <c r="F198" s="124"/>
      <c r="G198" s="86" t="e">
        <f t="shared" si="11"/>
        <v>#VALUE!</v>
      </c>
      <c r="H198" s="87" t="e">
        <f t="shared" si="9"/>
        <v>#VALUE!</v>
      </c>
      <c r="I198" s="123" t="s">
        <v>136</v>
      </c>
      <c r="J198" s="89"/>
      <c r="K198" s="90"/>
      <c r="L198" s="124"/>
    </row>
    <row r="199" spans="1:12" ht="16.5" customHeight="1">
      <c r="A199" s="86" t="e">
        <f t="shared" si="8"/>
        <v>#VALUE!</v>
      </c>
      <c r="B199" s="87" t="e">
        <f t="shared" si="10"/>
        <v>#VALUE!</v>
      </c>
      <c r="C199" s="123" t="s">
        <v>134</v>
      </c>
      <c r="D199" s="89"/>
      <c r="E199" s="90"/>
      <c r="F199" s="124"/>
      <c r="G199" s="86" t="e">
        <f t="shared" si="11"/>
        <v>#VALUE!</v>
      </c>
      <c r="H199" s="87" t="e">
        <f t="shared" si="9"/>
        <v>#VALUE!</v>
      </c>
      <c r="I199" s="123" t="s">
        <v>136</v>
      </c>
      <c r="J199" s="89"/>
      <c r="K199" s="90"/>
      <c r="L199" s="124"/>
    </row>
    <row r="200" spans="1:12" ht="16.5" customHeight="1">
      <c r="A200" s="86" t="e">
        <f>A201-1</f>
        <v>#VALUE!</v>
      </c>
      <c r="B200" s="87" t="e">
        <f t="shared" si="10"/>
        <v>#VALUE!</v>
      </c>
      <c r="C200" s="123" t="s">
        <v>134</v>
      </c>
      <c r="D200" s="89"/>
      <c r="E200" s="90"/>
      <c r="F200" s="124"/>
      <c r="G200" s="86" t="e">
        <f t="shared" si="11"/>
        <v>#VALUE!</v>
      </c>
      <c r="H200" s="87" t="e">
        <f t="shared" si="9"/>
        <v>#VALUE!</v>
      </c>
      <c r="I200" s="123" t="s">
        <v>136</v>
      </c>
      <c r="J200" s="89"/>
      <c r="K200" s="90"/>
      <c r="L200" s="124"/>
    </row>
    <row r="201" spans="1:12" ht="16.5" customHeight="1">
      <c r="A201" s="86" t="e">
        <f>G140-1</f>
        <v>#VALUE!</v>
      </c>
      <c r="B201" s="87" t="e">
        <f t="shared" si="10"/>
        <v>#VALUE!</v>
      </c>
      <c r="C201" s="123" t="s">
        <v>134</v>
      </c>
      <c r="D201" s="89"/>
      <c r="E201" s="90"/>
      <c r="F201" s="124"/>
      <c r="G201" s="86" t="e">
        <f t="shared" si="11"/>
        <v>#VALUE!</v>
      </c>
      <c r="H201" s="87" t="e">
        <f t="shared" si="9"/>
        <v>#VALUE!</v>
      </c>
      <c r="I201" s="123" t="s">
        <v>136</v>
      </c>
      <c r="J201" s="89"/>
      <c r="K201" s="90"/>
      <c r="L201" s="124"/>
    </row>
  </sheetData>
  <mergeCells count="17">
    <mergeCell ref="A73:B74"/>
    <mergeCell ref="C73:F73"/>
    <mergeCell ref="G73:H74"/>
    <mergeCell ref="I73:L73"/>
    <mergeCell ref="A138:B139"/>
    <mergeCell ref="C138:F138"/>
    <mergeCell ref="G138:H139"/>
    <mergeCell ref="I138:L138"/>
    <mergeCell ref="A8:B9"/>
    <mergeCell ref="C8:F8"/>
    <mergeCell ref="G8:H9"/>
    <mergeCell ref="I8:L8"/>
    <mergeCell ref="A1:L1"/>
    <mergeCell ref="A3:B3"/>
    <mergeCell ref="A4:B4"/>
    <mergeCell ref="A5:B5"/>
    <mergeCell ref="A6:B6"/>
  </mergeCells>
  <phoneticPr fontId="7"/>
  <conditionalFormatting sqref="B167:B201 H201 J201:L201">
    <cfRule type="containsErrors" dxfId="17" priority="18">
      <formula>ISERROR(B167)</formula>
    </cfRule>
  </conditionalFormatting>
  <conditionalFormatting sqref="H168:H170 J168:L170">
    <cfRule type="containsErrors" dxfId="16" priority="17">
      <formula>ISERROR(H168)</formula>
    </cfRule>
  </conditionalFormatting>
  <conditionalFormatting sqref="B144">
    <cfRule type="cellIs" dxfId="15" priority="16" operator="equal">
      <formula>"（土）"</formula>
    </cfRule>
  </conditionalFormatting>
  <conditionalFormatting sqref="J171:L200 H171:H200">
    <cfRule type="containsErrors" dxfId="14" priority="15">
      <formula>ISERROR(H171)</formula>
    </cfRule>
  </conditionalFormatting>
  <conditionalFormatting sqref="B37:B71 H71 J71:L71">
    <cfRule type="containsErrors" dxfId="13" priority="14">
      <formula>ISERROR(B37)</formula>
    </cfRule>
  </conditionalFormatting>
  <conditionalFormatting sqref="H38:H40 J38:L40">
    <cfRule type="containsErrors" dxfId="12" priority="13">
      <formula>ISERROR(H38)</formula>
    </cfRule>
  </conditionalFormatting>
  <conditionalFormatting sqref="B14">
    <cfRule type="cellIs" dxfId="11" priority="12" operator="equal">
      <formula>"（土）"</formula>
    </cfRule>
  </conditionalFormatting>
  <conditionalFormatting sqref="J41:L51 H41:H70 J53:L70">
    <cfRule type="containsErrors" dxfId="10" priority="11">
      <formula>ISERROR(H41)</formula>
    </cfRule>
  </conditionalFormatting>
  <conditionalFormatting sqref="B102:B136 H136 J136:L136">
    <cfRule type="containsErrors" dxfId="9" priority="10">
      <formula>ISERROR(B102)</formula>
    </cfRule>
  </conditionalFormatting>
  <conditionalFormatting sqref="H103:H105 J103:L105">
    <cfRule type="containsErrors" dxfId="8" priority="9">
      <formula>ISERROR(H103)</formula>
    </cfRule>
  </conditionalFormatting>
  <conditionalFormatting sqref="B79">
    <cfRule type="cellIs" dxfId="7" priority="8" operator="equal">
      <formula>"（土）"</formula>
    </cfRule>
  </conditionalFormatting>
  <conditionalFormatting sqref="J106:L114 H106:H135 J116:L135">
    <cfRule type="containsErrors" dxfId="6" priority="7">
      <formula>ISERROR(H106)</formula>
    </cfRule>
  </conditionalFormatting>
  <conditionalFormatting sqref="J24">
    <cfRule type="containsErrors" dxfId="5" priority="6">
      <formula>ISERROR(J24)</formula>
    </cfRule>
  </conditionalFormatting>
  <conditionalFormatting sqref="J52">
    <cfRule type="containsErrors" dxfId="4" priority="5">
      <formula>ISERROR(J52)</formula>
    </cfRule>
  </conditionalFormatting>
  <conditionalFormatting sqref="D86">
    <cfRule type="containsErrors" dxfId="3" priority="4">
      <formula>ISERROR(D86)</formula>
    </cfRule>
  </conditionalFormatting>
  <conditionalFormatting sqref="D114">
    <cfRule type="containsErrors" dxfId="2" priority="3">
      <formula>ISERROR(D114)</formula>
    </cfRule>
  </conditionalFormatting>
  <conditionalFormatting sqref="J85">
    <cfRule type="containsErrors" dxfId="1" priority="2">
      <formula>ISERROR(J85)</formula>
    </cfRule>
  </conditionalFormatting>
  <conditionalFormatting sqref="J115">
    <cfRule type="containsErrors" dxfId="0" priority="1">
      <formula>ISERROR(J115)</formula>
    </cfRule>
  </conditionalFormatting>
  <pageMargins left="0.31496062992125984" right="0.31496062992125984" top="0.35433070866141736" bottom="0.35433070866141736" header="0.31496062992125984" footer="0.31496062992125984"/>
  <pageSetup paperSize="9" scale="68" orientation="portrait" r:id="rId1"/>
  <rowBreaks count="2" manualBreakCount="2">
    <brk id="71" max="11" man="1"/>
    <brk id="136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V164"/>
  <sheetViews>
    <sheetView showGridLines="0" tabSelected="1" view="pageBreakPreview" zoomScale="70" zoomScaleNormal="100" zoomScaleSheetLayoutView="70" workbookViewId="0">
      <selection activeCell="H129" sqref="H129:L135"/>
    </sheetView>
  </sheetViews>
  <sheetFormatPr defaultColWidth="9" defaultRowHeight="13"/>
  <cols>
    <col min="1" max="1" width="4.6328125" style="1" customWidth="1"/>
    <col min="2" max="2" width="3.6328125" style="1" customWidth="1"/>
    <col min="3" max="3" width="11.08984375" style="1" customWidth="1"/>
    <col min="4" max="5" width="9" style="1"/>
    <col min="6" max="11" width="11.6328125" style="1" customWidth="1"/>
    <col min="12" max="12" width="11" style="1" customWidth="1"/>
    <col min="13" max="13" width="7.81640625" style="1" customWidth="1"/>
    <col min="14" max="14" width="9" style="1"/>
    <col min="15" max="15" width="3.6328125" style="1" customWidth="1"/>
    <col min="16" max="16" width="4.6328125" style="1" customWidth="1"/>
    <col min="17" max="17" width="22.36328125" style="1" customWidth="1"/>
    <col min="18" max="16384" width="9" style="1"/>
  </cols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13.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5.5" customHeight="1" thickTop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4"/>
    </row>
    <row r="6" spans="1:17" ht="13" customHeight="1" thickBot="1">
      <c r="A6" s="4"/>
      <c r="B6" s="8"/>
      <c r="C6" s="23" t="s">
        <v>10</v>
      </c>
      <c r="D6" s="19"/>
      <c r="E6" s="19"/>
      <c r="F6" s="24"/>
      <c r="G6" s="23"/>
      <c r="H6" s="19"/>
      <c r="I6" s="19"/>
      <c r="J6" s="24"/>
      <c r="K6" s="9"/>
      <c r="L6" s="9"/>
      <c r="M6" s="9"/>
      <c r="N6" s="9"/>
      <c r="O6" s="10"/>
      <c r="P6" s="4"/>
    </row>
    <row r="7" spans="1:17" ht="15.65" customHeight="1">
      <c r="A7" s="4"/>
      <c r="B7" s="8"/>
      <c r="C7" s="183" t="s">
        <v>12</v>
      </c>
      <c r="D7" s="184"/>
      <c r="E7" s="184"/>
      <c r="F7" s="185"/>
      <c r="G7" s="39" t="s">
        <v>9</v>
      </c>
      <c r="H7" s="215" t="s">
        <v>17</v>
      </c>
      <c r="I7" s="216"/>
      <c r="J7" s="215" t="s">
        <v>11</v>
      </c>
      <c r="K7" s="217"/>
      <c r="L7" s="218"/>
      <c r="M7" s="9"/>
      <c r="N7" s="9"/>
      <c r="O7" s="10"/>
      <c r="P7" s="4"/>
    </row>
    <row r="8" spans="1:17" ht="18" customHeight="1">
      <c r="A8" s="4"/>
      <c r="B8" s="8"/>
      <c r="C8" s="234">
        <f>+入力用シート!C8</f>
        <v>0</v>
      </c>
      <c r="D8" s="409"/>
      <c r="E8" s="409"/>
      <c r="F8" s="410"/>
      <c r="G8" s="414">
        <f>+入力用シート!G8</f>
        <v>0</v>
      </c>
      <c r="H8" s="416">
        <f>+入力用シート!H8</f>
        <v>0</v>
      </c>
      <c r="I8" s="236"/>
      <c r="J8" s="418">
        <f>+入力用シート!J8</f>
        <v>0</v>
      </c>
      <c r="K8" s="419"/>
      <c r="L8" s="420"/>
      <c r="M8" s="9"/>
      <c r="N8" s="9"/>
      <c r="O8" s="10"/>
      <c r="P8" s="4"/>
    </row>
    <row r="9" spans="1:17" ht="18" customHeight="1" thickBot="1">
      <c r="A9" s="4"/>
      <c r="B9" s="8"/>
      <c r="C9" s="411"/>
      <c r="D9" s="412"/>
      <c r="E9" s="412"/>
      <c r="F9" s="413"/>
      <c r="G9" s="415"/>
      <c r="H9" s="417"/>
      <c r="I9" s="239"/>
      <c r="J9" s="421"/>
      <c r="K9" s="422"/>
      <c r="L9" s="423"/>
      <c r="M9" s="9"/>
      <c r="N9" s="9"/>
      <c r="O9" s="10"/>
      <c r="P9" s="4"/>
    </row>
    <row r="10" spans="1:17" ht="13.5" customHeight="1" thickBot="1">
      <c r="A10" s="4"/>
      <c r="B10" s="8"/>
      <c r="C10" s="20"/>
      <c r="D10" s="20"/>
      <c r="E10" s="20"/>
      <c r="F10" s="20"/>
      <c r="G10" s="9"/>
      <c r="H10" s="9"/>
      <c r="I10" s="9"/>
      <c r="J10" s="9"/>
      <c r="K10" s="9"/>
      <c r="L10" s="9"/>
      <c r="M10" s="9"/>
      <c r="N10" s="9"/>
      <c r="O10" s="10"/>
      <c r="P10" s="4"/>
    </row>
    <row r="11" spans="1:17" ht="17" thickBot="1">
      <c r="A11" s="4"/>
      <c r="B11" s="8"/>
      <c r="C11" s="250" t="s">
        <v>19</v>
      </c>
      <c r="D11" s="250"/>
      <c r="E11" s="250"/>
      <c r="F11" s="11"/>
      <c r="G11" s="3">
        <f>+入力用シート!G13</f>
        <v>0</v>
      </c>
      <c r="H11" s="11" t="s">
        <v>0</v>
      </c>
      <c r="I11" s="3">
        <f>+入力用シート!I13</f>
        <v>0</v>
      </c>
      <c r="J11" s="11" t="s">
        <v>1</v>
      </c>
      <c r="K11" s="3">
        <f>+入力用シート!K13</f>
        <v>0</v>
      </c>
      <c r="L11" s="9" t="s">
        <v>2</v>
      </c>
      <c r="M11" s="21"/>
      <c r="N11" s="9"/>
      <c r="O11" s="10"/>
      <c r="P11" s="4"/>
      <c r="Q11" s="2" t="e">
        <f>DATEVALUE(CONCATENATE($G$11,"/",$I$11,"/",$K$11))</f>
        <v>#VALUE!</v>
      </c>
    </row>
    <row r="12" spans="1:17" ht="13.5" thickBot="1">
      <c r="A12" s="4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4"/>
    </row>
    <row r="13" spans="1:17" ht="17" thickBot="1">
      <c r="A13" s="4"/>
      <c r="B13" s="8"/>
      <c r="C13" s="250" t="s">
        <v>18</v>
      </c>
      <c r="D13" s="250"/>
      <c r="E13" s="250"/>
      <c r="F13" s="11"/>
      <c r="G13" s="3">
        <f>+入力用シート!G19</f>
        <v>0</v>
      </c>
      <c r="H13" s="11" t="s">
        <v>0</v>
      </c>
      <c r="I13" s="3">
        <f>+入力用シート!I19</f>
        <v>0</v>
      </c>
      <c r="J13" s="11" t="s">
        <v>1</v>
      </c>
      <c r="K13" s="3">
        <f>+入力用シート!K19</f>
        <v>0</v>
      </c>
      <c r="L13" s="9" t="s">
        <v>2</v>
      </c>
      <c r="M13" s="9"/>
      <c r="N13" s="9"/>
      <c r="O13" s="10"/>
      <c r="P13" s="4"/>
      <c r="Q13" s="2" t="e">
        <f>IF(K13="","",DATEVALUE(CONCATENATE($G$13,"/",$I$13,"/",$K$13)))</f>
        <v>#VALUE!</v>
      </c>
    </row>
    <row r="14" spans="1:17" ht="4.5" customHeight="1">
      <c r="A14" s="4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4"/>
    </row>
    <row r="15" spans="1:17">
      <c r="A15" s="4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4"/>
    </row>
    <row r="16" spans="1:17">
      <c r="A16" s="4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4"/>
    </row>
    <row r="17" spans="1:22">
      <c r="A17" s="4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4"/>
    </row>
    <row r="18" spans="1:22" ht="16.5">
      <c r="A18" s="4"/>
      <c r="B18" s="8"/>
      <c r="C18" s="27"/>
      <c r="D18" s="9"/>
      <c r="E18" s="9"/>
      <c r="F18" s="9"/>
      <c r="G18" s="9"/>
      <c r="H18" s="9"/>
      <c r="I18" s="12" t="s">
        <v>21</v>
      </c>
      <c r="J18" s="9"/>
      <c r="K18" s="9"/>
      <c r="L18" s="9"/>
      <c r="M18" s="9"/>
      <c r="N18" s="9"/>
      <c r="O18" s="10"/>
      <c r="P18" s="4"/>
    </row>
    <row r="19" spans="1:22">
      <c r="A19" s="4"/>
      <c r="B19" s="8"/>
      <c r="C19" s="13"/>
      <c r="D19" s="9"/>
      <c r="E19" s="9"/>
      <c r="F19" s="9"/>
      <c r="G19" s="9"/>
      <c r="H19" s="9"/>
      <c r="I19" s="431" t="s">
        <v>198</v>
      </c>
      <c r="J19" s="9"/>
      <c r="K19" s="9"/>
      <c r="L19" s="9"/>
      <c r="M19" s="9"/>
      <c r="N19" s="9"/>
      <c r="O19" s="10"/>
      <c r="P19" s="4"/>
    </row>
    <row r="20" spans="1:22" ht="17" thickBot="1">
      <c r="A20" s="4"/>
      <c r="B20" s="8"/>
      <c r="C20" s="12"/>
      <c r="D20" s="9"/>
      <c r="E20" s="9"/>
      <c r="F20" s="9"/>
      <c r="G20" s="9"/>
      <c r="H20" s="9"/>
      <c r="I20" s="13"/>
      <c r="J20" s="9"/>
      <c r="K20" s="189" t="e">
        <f>$Q$13</f>
        <v>#VALUE!</v>
      </c>
      <c r="L20" s="189"/>
      <c r="M20" s="189"/>
      <c r="N20" s="9" t="s">
        <v>7</v>
      </c>
      <c r="O20" s="10"/>
      <c r="P20" s="4"/>
    </row>
    <row r="21" spans="1:22">
      <c r="A21" s="4"/>
      <c r="B21" s="8"/>
      <c r="C21" s="1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4"/>
    </row>
    <row r="22" spans="1:22" ht="16.5">
      <c r="A22" s="4"/>
      <c r="B22" s="8"/>
      <c r="C22" s="4"/>
      <c r="D22" s="4"/>
      <c r="E22" s="4"/>
      <c r="F22" s="4"/>
      <c r="G22" s="4"/>
      <c r="H22" s="4"/>
      <c r="I22" s="427" t="s">
        <v>101</v>
      </c>
      <c r="J22" s="9"/>
      <c r="K22" s="9"/>
      <c r="L22" s="9"/>
      <c r="M22" s="9"/>
      <c r="N22" s="9"/>
      <c r="O22" s="10"/>
      <c r="P22" s="4"/>
    </row>
    <row r="23" spans="1:22">
      <c r="A23" s="4"/>
      <c r="B23" s="8"/>
      <c r="C23" s="4"/>
      <c r="D23" s="4"/>
      <c r="E23" s="4"/>
      <c r="F23" s="4"/>
      <c r="G23" s="4"/>
      <c r="H23" s="4"/>
      <c r="I23" s="425" t="s">
        <v>199</v>
      </c>
      <c r="J23" s="9"/>
      <c r="K23" s="4"/>
      <c r="L23" s="4"/>
      <c r="M23" s="4"/>
      <c r="N23" s="9"/>
      <c r="O23" s="10"/>
      <c r="P23" s="4"/>
    </row>
    <row r="24" spans="1:22" ht="17" thickBot="1">
      <c r="A24" s="4"/>
      <c r="B24" s="8"/>
      <c r="C24" s="4"/>
      <c r="D24" s="4"/>
      <c r="E24" s="4"/>
      <c r="F24" s="4"/>
      <c r="G24" s="4"/>
      <c r="H24" s="4"/>
      <c r="I24" s="425" t="s">
        <v>200</v>
      </c>
      <c r="J24" s="9"/>
      <c r="K24" s="189" t="e">
        <f>EDATE(Q13,1)</f>
        <v>#VALUE!</v>
      </c>
      <c r="L24" s="189"/>
      <c r="M24" s="189"/>
      <c r="N24" s="9" t="s">
        <v>35</v>
      </c>
      <c r="O24" s="10"/>
      <c r="P24" s="4"/>
    </row>
    <row r="25" spans="1:22">
      <c r="A25" s="4"/>
      <c r="B25" s="8"/>
      <c r="C25" s="4"/>
      <c r="D25" s="4"/>
      <c r="E25" s="4"/>
      <c r="F25" s="4"/>
      <c r="G25" s="4"/>
      <c r="H25" s="4"/>
      <c r="I25" s="425" t="s">
        <v>201</v>
      </c>
      <c r="J25" s="9"/>
      <c r="K25" s="4"/>
      <c r="L25" s="4"/>
      <c r="M25" s="4"/>
      <c r="N25" s="9"/>
      <c r="O25" s="10"/>
      <c r="P25" s="4"/>
    </row>
    <row r="26" spans="1:22" ht="17" thickBot="1">
      <c r="A26" s="4"/>
      <c r="B26" s="8"/>
      <c r="C26" s="4"/>
      <c r="D26" s="4"/>
      <c r="E26" s="4"/>
      <c r="F26" s="4"/>
      <c r="G26" s="4"/>
      <c r="H26" s="4"/>
      <c r="I26" s="425" t="s">
        <v>202</v>
      </c>
      <c r="J26" s="9"/>
      <c r="K26" s="189" t="e">
        <f>EDATE(Q13,3)</f>
        <v>#VALUE!</v>
      </c>
      <c r="L26" s="189"/>
      <c r="M26" s="189"/>
      <c r="N26" s="9" t="s">
        <v>35</v>
      </c>
      <c r="O26" s="10"/>
      <c r="P26" s="4"/>
      <c r="Q26" s="212"/>
      <c r="R26" s="212"/>
      <c r="S26" s="212"/>
      <c r="T26" s="212"/>
      <c r="U26" s="212"/>
      <c r="V26" s="212"/>
    </row>
    <row r="27" spans="1:22" ht="13" customHeight="1">
      <c r="A27" s="4"/>
      <c r="B27" s="8"/>
      <c r="C27" s="4"/>
      <c r="D27" s="4"/>
      <c r="E27" s="4"/>
      <c r="F27" s="4"/>
      <c r="G27" s="4"/>
      <c r="H27" s="4"/>
      <c r="I27" s="425" t="s">
        <v>203</v>
      </c>
      <c r="J27" s="9"/>
      <c r="K27" s="4"/>
      <c r="L27" s="4"/>
      <c r="M27" s="4"/>
      <c r="N27" s="9"/>
      <c r="O27" s="10"/>
      <c r="P27" s="4"/>
      <c r="Q27" s="212"/>
      <c r="R27" s="212"/>
      <c r="S27" s="212"/>
      <c r="T27" s="212"/>
      <c r="U27" s="212"/>
      <c r="V27" s="212"/>
    </row>
    <row r="28" spans="1:22" ht="16" customHeight="1" thickBot="1">
      <c r="A28" s="4"/>
      <c r="B28" s="8"/>
      <c r="C28" s="140"/>
      <c r="D28" s="54"/>
      <c r="E28" s="54"/>
      <c r="F28" s="54"/>
      <c r="G28" s="54"/>
      <c r="H28" s="54"/>
      <c r="I28" s="432" t="s">
        <v>204</v>
      </c>
      <c r="J28" s="9"/>
      <c r="K28" s="189" t="e">
        <f>EDATE(Q13,6)</f>
        <v>#VALUE!</v>
      </c>
      <c r="L28" s="189"/>
      <c r="M28" s="189"/>
      <c r="N28" s="4" t="s">
        <v>35</v>
      </c>
      <c r="O28" s="10"/>
      <c r="P28" s="4"/>
      <c r="Q28" s="212"/>
      <c r="R28" s="212"/>
      <c r="S28" s="212"/>
      <c r="T28" s="212"/>
      <c r="U28" s="212"/>
      <c r="V28" s="212"/>
    </row>
    <row r="29" spans="1:22" ht="16.5" customHeight="1">
      <c r="A29" s="4"/>
      <c r="B29" s="8"/>
      <c r="C29" s="139"/>
      <c r="D29" s="139"/>
      <c r="E29" s="139"/>
      <c r="F29" s="139"/>
      <c r="G29" s="139"/>
      <c r="H29" s="139"/>
      <c r="I29" s="427" t="s">
        <v>22</v>
      </c>
      <c r="J29" s="9"/>
      <c r="K29" s="9"/>
      <c r="L29" s="9"/>
      <c r="M29" s="9"/>
      <c r="N29" s="9"/>
      <c r="O29" s="10"/>
      <c r="P29" s="4"/>
    </row>
    <row r="30" spans="1:22" ht="17" customHeight="1" thickBot="1">
      <c r="A30" s="4"/>
      <c r="B30" s="8"/>
      <c r="C30" s="54" t="s">
        <v>149</v>
      </c>
      <c r="D30" s="139"/>
      <c r="E30" s="139"/>
      <c r="F30" s="139"/>
      <c r="G30" s="139"/>
      <c r="H30" s="139"/>
      <c r="I30" s="190" t="s">
        <v>23</v>
      </c>
      <c r="J30" s="190"/>
      <c r="K30" s="189" t="e">
        <f>EDATE(Q11,23)</f>
        <v>#VALUE!</v>
      </c>
      <c r="L30" s="189"/>
      <c r="M30" s="189"/>
      <c r="N30" s="9" t="s">
        <v>25</v>
      </c>
      <c r="O30" s="10"/>
      <c r="P30" s="4"/>
    </row>
    <row r="31" spans="1:22" ht="4" customHeight="1">
      <c r="A31" s="4"/>
      <c r="B31" s="141"/>
      <c r="C31" s="187" t="s">
        <v>192</v>
      </c>
      <c r="D31" s="187"/>
      <c r="E31" s="187"/>
      <c r="F31" s="187"/>
      <c r="G31" s="187"/>
      <c r="H31" s="187"/>
      <c r="I31" s="13"/>
      <c r="J31" s="9"/>
      <c r="K31" s="4"/>
      <c r="L31" s="4"/>
      <c r="M31" s="4"/>
      <c r="N31" s="9"/>
      <c r="O31" s="10"/>
      <c r="P31" s="4"/>
    </row>
    <row r="32" spans="1:22" ht="17" customHeight="1" thickBot="1">
      <c r="A32" s="4"/>
      <c r="B32" s="141"/>
      <c r="C32" s="187"/>
      <c r="D32" s="187"/>
      <c r="E32" s="187"/>
      <c r="F32" s="187"/>
      <c r="G32" s="187"/>
      <c r="H32" s="187"/>
      <c r="I32" s="190" t="s">
        <v>24</v>
      </c>
      <c r="J32" s="190"/>
      <c r="K32" s="189" t="e">
        <f>EDATE(Q11,35)</f>
        <v>#VALUE!</v>
      </c>
      <c r="L32" s="189"/>
      <c r="M32" s="189"/>
      <c r="N32" s="9" t="s">
        <v>155</v>
      </c>
      <c r="O32" s="10"/>
      <c r="P32" s="4"/>
    </row>
    <row r="33" spans="1:22">
      <c r="A33" s="4"/>
      <c r="B33" s="141"/>
      <c r="C33" s="187"/>
      <c r="D33" s="187"/>
      <c r="E33" s="187"/>
      <c r="F33" s="187"/>
      <c r="G33" s="187"/>
      <c r="H33" s="187"/>
      <c r="I33" s="9"/>
      <c r="J33" s="9"/>
      <c r="K33" s="9"/>
      <c r="L33" s="9"/>
      <c r="M33" s="9"/>
      <c r="N33" s="9"/>
      <c r="O33" s="10"/>
      <c r="P33" s="4"/>
    </row>
    <row r="34" spans="1:22" ht="5" customHeight="1">
      <c r="A34" s="4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4"/>
    </row>
    <row r="35" spans="1:22">
      <c r="A35" s="4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4"/>
    </row>
    <row r="36" spans="1:22">
      <c r="A36" s="4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4"/>
    </row>
    <row r="37" spans="1:22">
      <c r="A37" s="4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4"/>
    </row>
    <row r="38" spans="1:22" ht="16.5">
      <c r="A38" s="4"/>
      <c r="B38" s="8"/>
      <c r="C38" s="27" t="s">
        <v>26</v>
      </c>
      <c r="D38" s="9"/>
      <c r="E38" s="9"/>
      <c r="F38" s="9"/>
      <c r="G38" s="9"/>
      <c r="H38" s="9"/>
      <c r="I38" s="12" t="s">
        <v>3</v>
      </c>
      <c r="J38" s="9"/>
      <c r="K38" s="9"/>
      <c r="L38" s="9"/>
      <c r="M38" s="9"/>
      <c r="N38" s="9"/>
      <c r="O38" s="10"/>
      <c r="P38" s="4"/>
    </row>
    <row r="39" spans="1:22" ht="14">
      <c r="A39" s="4"/>
      <c r="B39" s="8"/>
      <c r="C39" s="40" t="s">
        <v>27</v>
      </c>
      <c r="D39" s="9"/>
      <c r="E39" s="9"/>
      <c r="F39" s="9"/>
      <c r="G39" s="9"/>
      <c r="H39" s="9"/>
      <c r="I39" s="13" t="s">
        <v>13</v>
      </c>
      <c r="J39" s="9"/>
      <c r="K39" s="9"/>
      <c r="L39" s="9"/>
      <c r="M39" s="9"/>
      <c r="N39" s="9"/>
      <c r="O39" s="10"/>
      <c r="P39" s="4"/>
    </row>
    <row r="40" spans="1:22" ht="17" thickBot="1">
      <c r="A40" s="4"/>
      <c r="B40" s="8"/>
      <c r="C40" s="12"/>
      <c r="D40" s="9"/>
      <c r="E40" s="9"/>
      <c r="F40" s="9"/>
      <c r="G40" s="9"/>
      <c r="H40" s="9"/>
      <c r="I40" s="13"/>
      <c r="J40" s="9"/>
      <c r="K40" s="189" t="e">
        <f>$Q$11+14</f>
        <v>#VALUE!</v>
      </c>
      <c r="L40" s="189"/>
      <c r="M40" s="189"/>
      <c r="N40" s="9" t="s">
        <v>7</v>
      </c>
      <c r="O40" s="10"/>
      <c r="P40" s="4"/>
    </row>
    <row r="41" spans="1:22" ht="16.5">
      <c r="A41" s="4"/>
      <c r="B41" s="8"/>
      <c r="C41" s="41" t="s">
        <v>28</v>
      </c>
      <c r="D41" s="9"/>
      <c r="E41" s="9"/>
      <c r="F41" s="9"/>
      <c r="G41" s="9"/>
      <c r="H41" s="9"/>
      <c r="I41" s="12" t="s">
        <v>4</v>
      </c>
      <c r="J41" s="9"/>
      <c r="K41" s="9"/>
      <c r="L41" s="9"/>
      <c r="M41" s="9"/>
      <c r="N41" s="9"/>
      <c r="O41" s="10"/>
      <c r="P41" s="4"/>
      <c r="R41" s="26"/>
    </row>
    <row r="42" spans="1:22" ht="14">
      <c r="A42" s="4"/>
      <c r="B42" s="8"/>
      <c r="C42" s="40" t="s">
        <v>29</v>
      </c>
      <c r="D42" s="4"/>
      <c r="E42" s="4"/>
      <c r="F42" s="4"/>
      <c r="G42" s="4"/>
      <c r="H42" s="4"/>
      <c r="I42" s="13" t="s">
        <v>14</v>
      </c>
      <c r="J42" s="9"/>
      <c r="K42" s="9"/>
      <c r="L42" s="9"/>
      <c r="M42" s="9"/>
      <c r="N42" s="9"/>
      <c r="O42" s="10"/>
      <c r="P42" s="4"/>
    </row>
    <row r="43" spans="1:22" ht="14">
      <c r="A43" s="4"/>
      <c r="B43" s="8"/>
      <c r="C43" s="42" t="s">
        <v>33</v>
      </c>
      <c r="D43" s="4"/>
      <c r="E43" s="4"/>
      <c r="F43" s="4"/>
      <c r="G43" s="4"/>
      <c r="H43" s="4"/>
      <c r="I43" s="31" t="s">
        <v>6</v>
      </c>
      <c r="J43" s="9"/>
      <c r="K43" s="9"/>
      <c r="L43" s="9"/>
      <c r="M43" s="9"/>
      <c r="N43" s="9"/>
      <c r="O43" s="10"/>
      <c r="P43" s="4"/>
    </row>
    <row r="44" spans="1:22" ht="17" thickBot="1">
      <c r="A44" s="4"/>
      <c r="B44" s="8"/>
      <c r="C44" s="42" t="s">
        <v>159</v>
      </c>
      <c r="D44" s="4"/>
      <c r="E44" s="4"/>
      <c r="F44" s="4"/>
      <c r="G44" s="4"/>
      <c r="H44" s="4"/>
      <c r="I44" s="13"/>
      <c r="J44" s="9"/>
      <c r="K44" s="189" t="e">
        <f>EDATE(Q11,12)-1</f>
        <v>#VALUE!</v>
      </c>
      <c r="L44" s="189"/>
      <c r="M44" s="189"/>
      <c r="N44" s="9" t="s">
        <v>7</v>
      </c>
      <c r="O44" s="10"/>
      <c r="P44" s="4"/>
    </row>
    <row r="45" spans="1:22" ht="16.5">
      <c r="A45" s="4"/>
      <c r="B45" s="8"/>
      <c r="C45" s="144" t="s">
        <v>160</v>
      </c>
      <c r="D45" s="4"/>
      <c r="E45" s="4"/>
      <c r="F45" s="4"/>
      <c r="G45" s="4"/>
      <c r="H45" s="4"/>
      <c r="I45" s="13"/>
      <c r="J45" s="9"/>
      <c r="K45" s="181"/>
      <c r="L45" s="181"/>
      <c r="M45" s="181"/>
      <c r="N45" s="9"/>
      <c r="O45" s="10"/>
      <c r="P45" s="4"/>
    </row>
    <row r="46" spans="1:22" ht="16.5">
      <c r="A46" s="4"/>
      <c r="B46" s="8"/>
      <c r="C46" s="42" t="s">
        <v>31</v>
      </c>
      <c r="D46" s="4"/>
      <c r="E46" s="4"/>
      <c r="F46" s="4"/>
      <c r="G46" s="4"/>
      <c r="H46" s="4"/>
      <c r="I46" s="13"/>
      <c r="J46" s="9"/>
      <c r="K46" s="178"/>
      <c r="L46" s="178"/>
      <c r="M46" s="178"/>
      <c r="N46" s="9"/>
      <c r="O46" s="10"/>
      <c r="P46" s="4"/>
      <c r="Q46" s="212"/>
      <c r="R46" s="213"/>
      <c r="S46" s="213"/>
      <c r="T46" s="213"/>
      <c r="U46" s="213"/>
      <c r="V46" s="213"/>
    </row>
    <row r="47" spans="1:22" ht="16.5">
      <c r="A47" s="4"/>
      <c r="B47" s="8"/>
      <c r="C47" s="42" t="s">
        <v>32</v>
      </c>
      <c r="D47" s="4"/>
      <c r="E47" s="4"/>
      <c r="F47" s="4"/>
      <c r="G47" s="4"/>
      <c r="H47" s="4"/>
      <c r="I47" s="12"/>
      <c r="J47" s="9"/>
      <c r="K47" s="9"/>
      <c r="L47" s="9"/>
      <c r="M47" s="9"/>
      <c r="N47" s="9"/>
      <c r="O47" s="10"/>
      <c r="P47" s="4"/>
      <c r="Q47" s="213"/>
      <c r="R47" s="213"/>
      <c r="S47" s="213"/>
      <c r="T47" s="213"/>
      <c r="U47" s="213"/>
      <c r="V47" s="213"/>
    </row>
    <row r="48" spans="1:22" ht="16" customHeight="1">
      <c r="A48" s="4"/>
      <c r="B48" s="8"/>
      <c r="C48" s="42"/>
      <c r="D48" s="4"/>
      <c r="E48" s="4"/>
      <c r="F48" s="4"/>
      <c r="G48" s="4"/>
      <c r="H48" s="4"/>
      <c r="I48" s="12" t="s">
        <v>156</v>
      </c>
      <c r="J48" s="9"/>
      <c r="K48" s="9"/>
      <c r="L48" s="9"/>
      <c r="M48" s="9"/>
      <c r="N48" s="9"/>
      <c r="O48" s="10"/>
      <c r="P48" s="4"/>
      <c r="Q48" s="213"/>
      <c r="R48" s="213"/>
      <c r="S48" s="213"/>
      <c r="T48" s="213"/>
      <c r="U48" s="213"/>
      <c r="V48" s="213"/>
    </row>
    <row r="49" spans="1:16" ht="14">
      <c r="A49" s="4"/>
      <c r="B49" s="8"/>
      <c r="C49" s="42" t="s">
        <v>30</v>
      </c>
      <c r="D49" s="4"/>
      <c r="E49" s="4"/>
      <c r="F49" s="4"/>
      <c r="G49" s="4"/>
      <c r="H49" s="4"/>
      <c r="I49" s="13" t="s">
        <v>157</v>
      </c>
      <c r="J49" s="9"/>
      <c r="K49" s="9"/>
      <c r="L49" s="9"/>
      <c r="M49" s="9"/>
      <c r="N49" s="9"/>
      <c r="O49" s="10"/>
      <c r="P49" s="4"/>
    </row>
    <row r="50" spans="1:16" ht="16.5">
      <c r="A50" s="4"/>
      <c r="B50" s="8"/>
      <c r="C50" s="42" t="s">
        <v>34</v>
      </c>
      <c r="D50" s="4"/>
      <c r="E50" s="4"/>
      <c r="F50" s="4"/>
      <c r="G50" s="43"/>
      <c r="H50" s="43"/>
      <c r="I50" s="164" t="s">
        <v>158</v>
      </c>
      <c r="J50" s="142"/>
      <c r="K50" s="143"/>
      <c r="L50" s="143"/>
      <c r="M50" s="143"/>
      <c r="N50" s="142"/>
      <c r="O50" s="10"/>
      <c r="P50" s="4"/>
    </row>
    <row r="51" spans="1:16" ht="17" thickBot="1">
      <c r="A51" s="4"/>
      <c r="B51" s="8"/>
      <c r="C51" s="42" t="s">
        <v>190</v>
      </c>
      <c r="D51" s="43"/>
      <c r="E51" s="43"/>
      <c r="F51" s="43"/>
      <c r="G51" s="43"/>
      <c r="H51" s="43"/>
      <c r="I51" s="4"/>
      <c r="J51" s="4"/>
      <c r="K51" s="189" t="e">
        <f>EDATE(Q11,24)-1</f>
        <v>#VALUE!</v>
      </c>
      <c r="L51" s="189"/>
      <c r="M51" s="189"/>
      <c r="N51" s="9" t="s">
        <v>7</v>
      </c>
      <c r="O51" s="10"/>
      <c r="P51" s="4"/>
    </row>
    <row r="52" spans="1:16" ht="27.5" customHeight="1">
      <c r="A52" s="4"/>
      <c r="B52" s="8"/>
      <c r="C52" s="441" t="s">
        <v>208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4"/>
    </row>
    <row r="53" spans="1:16" ht="18" customHeight="1" thickBot="1">
      <c r="A53" s="4"/>
      <c r="B53" s="8"/>
      <c r="C53" s="15" t="s">
        <v>20</v>
      </c>
      <c r="D53" s="9"/>
      <c r="E53" s="9"/>
      <c r="F53" s="9"/>
      <c r="G53" s="9"/>
      <c r="H53" s="9"/>
      <c r="I53" s="37"/>
      <c r="J53" s="9"/>
      <c r="K53" s="9"/>
      <c r="L53" s="9"/>
      <c r="M53" s="9"/>
      <c r="N53" s="9"/>
      <c r="O53" s="10"/>
      <c r="P53" s="4"/>
    </row>
    <row r="54" spans="1:16" ht="24" customHeight="1">
      <c r="A54" s="4"/>
      <c r="B54" s="8"/>
      <c r="C54" s="396" t="s">
        <v>209</v>
      </c>
      <c r="D54" s="397"/>
      <c r="E54" s="397"/>
      <c r="F54" s="397"/>
      <c r="G54" s="397"/>
      <c r="H54" s="398"/>
      <c r="I54" s="404" t="s">
        <v>150</v>
      </c>
      <c r="J54" s="397"/>
      <c r="K54" s="397"/>
      <c r="L54" s="397"/>
      <c r="M54" s="397"/>
      <c r="N54" s="405"/>
      <c r="O54" s="10"/>
      <c r="P54" s="4"/>
    </row>
    <row r="55" spans="1:16" ht="24" customHeight="1">
      <c r="A55" s="4"/>
      <c r="B55" s="8"/>
      <c r="C55" s="399"/>
      <c r="D55" s="350"/>
      <c r="E55" s="350"/>
      <c r="F55" s="350"/>
      <c r="G55" s="350"/>
      <c r="H55" s="400"/>
      <c r="I55" s="349"/>
      <c r="J55" s="350"/>
      <c r="K55" s="350"/>
      <c r="L55" s="350"/>
      <c r="M55" s="350"/>
      <c r="N55" s="406"/>
      <c r="O55" s="10"/>
      <c r="P55" s="4"/>
    </row>
    <row r="56" spans="1:16" ht="24" customHeight="1">
      <c r="A56" s="4"/>
      <c r="B56" s="8"/>
      <c r="C56" s="399"/>
      <c r="D56" s="350"/>
      <c r="E56" s="350"/>
      <c r="F56" s="350"/>
      <c r="G56" s="350"/>
      <c r="H56" s="400"/>
      <c r="I56" s="349"/>
      <c r="J56" s="350"/>
      <c r="K56" s="350"/>
      <c r="L56" s="350"/>
      <c r="M56" s="350"/>
      <c r="N56" s="406"/>
      <c r="O56" s="10"/>
      <c r="P56" s="4"/>
    </row>
    <row r="57" spans="1:16" ht="24" customHeight="1">
      <c r="A57" s="4"/>
      <c r="B57" s="8"/>
      <c r="C57" s="399"/>
      <c r="D57" s="350"/>
      <c r="E57" s="350"/>
      <c r="F57" s="350"/>
      <c r="G57" s="350"/>
      <c r="H57" s="400"/>
      <c r="I57" s="349"/>
      <c r="J57" s="350"/>
      <c r="K57" s="350"/>
      <c r="L57" s="350"/>
      <c r="M57" s="350"/>
      <c r="N57" s="406"/>
      <c r="O57" s="10"/>
      <c r="P57" s="4"/>
    </row>
    <row r="58" spans="1:16" ht="24" customHeight="1">
      <c r="A58" s="4"/>
      <c r="B58" s="8"/>
      <c r="C58" s="399"/>
      <c r="D58" s="350"/>
      <c r="E58" s="350"/>
      <c r="F58" s="350"/>
      <c r="G58" s="350"/>
      <c r="H58" s="400"/>
      <c r="I58" s="349"/>
      <c r="J58" s="350"/>
      <c r="K58" s="350"/>
      <c r="L58" s="350"/>
      <c r="M58" s="350"/>
      <c r="N58" s="406"/>
      <c r="O58" s="10"/>
      <c r="P58" s="4"/>
    </row>
    <row r="59" spans="1:16" ht="24" customHeight="1" thickBot="1">
      <c r="A59" s="4"/>
      <c r="B59" s="8"/>
      <c r="C59" s="401"/>
      <c r="D59" s="402"/>
      <c r="E59" s="402"/>
      <c r="F59" s="402"/>
      <c r="G59" s="402"/>
      <c r="H59" s="403"/>
      <c r="I59" s="407"/>
      <c r="J59" s="402"/>
      <c r="K59" s="402"/>
      <c r="L59" s="402"/>
      <c r="M59" s="402"/>
      <c r="N59" s="408"/>
      <c r="O59" s="10"/>
      <c r="P59" s="4"/>
    </row>
    <row r="60" spans="1:16" ht="5.5" customHeight="1">
      <c r="A60" s="4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4"/>
    </row>
    <row r="61" spans="1:16" ht="24.5" customHeight="1">
      <c r="A61" s="4"/>
      <c r="B61" s="8"/>
      <c r="C61" s="12"/>
      <c r="D61" s="9"/>
      <c r="E61" s="9"/>
      <c r="F61" s="9"/>
      <c r="G61" s="9"/>
      <c r="H61" s="9"/>
      <c r="I61" s="37"/>
      <c r="J61" s="9"/>
      <c r="K61" s="52" t="s">
        <v>43</v>
      </c>
      <c r="L61" s="317" t="e">
        <f>+K20</f>
        <v>#VALUE!</v>
      </c>
      <c r="M61" s="317"/>
      <c r="N61" s="317"/>
      <c r="O61" s="56" t="s">
        <v>7</v>
      </c>
      <c r="P61" s="4"/>
    </row>
    <row r="62" spans="1:16" ht="24.5" customHeight="1" thickBot="1">
      <c r="A62" s="4"/>
      <c r="B62" s="8"/>
      <c r="C62" s="12" t="s">
        <v>36</v>
      </c>
      <c r="D62" s="9"/>
      <c r="E62" s="9"/>
      <c r="F62" s="9"/>
      <c r="G62" s="9"/>
      <c r="H62" s="9"/>
      <c r="I62" s="37"/>
      <c r="J62" s="9"/>
      <c r="K62" s="52" t="s">
        <v>37</v>
      </c>
      <c r="L62" s="319" t="str">
        <f>IF(入力用シート!I24="","",入力用シート!I24)</f>
        <v/>
      </c>
      <c r="M62" s="319"/>
      <c r="N62" s="319"/>
      <c r="O62" s="10"/>
      <c r="P62" s="4"/>
    </row>
    <row r="63" spans="1:16" ht="14.5" customHeight="1">
      <c r="A63" s="4"/>
      <c r="B63" s="8"/>
      <c r="C63" s="320" t="s">
        <v>152</v>
      </c>
      <c r="D63" s="321"/>
      <c r="E63" s="321"/>
      <c r="F63" s="321"/>
      <c r="G63" s="322"/>
      <c r="H63" s="326" t="s">
        <v>153</v>
      </c>
      <c r="I63" s="321"/>
      <c r="J63" s="321"/>
      <c r="K63" s="321"/>
      <c r="L63" s="322"/>
      <c r="M63" s="328" t="s">
        <v>151</v>
      </c>
      <c r="N63" s="329"/>
      <c r="O63" s="10"/>
      <c r="P63" s="4"/>
    </row>
    <row r="64" spans="1:16" ht="14.5" customHeight="1">
      <c r="A64" s="4"/>
      <c r="B64" s="8"/>
      <c r="C64" s="323"/>
      <c r="D64" s="324"/>
      <c r="E64" s="324"/>
      <c r="F64" s="324"/>
      <c r="G64" s="325"/>
      <c r="H64" s="327"/>
      <c r="I64" s="324"/>
      <c r="J64" s="324"/>
      <c r="K64" s="324"/>
      <c r="L64" s="325"/>
      <c r="M64" s="330"/>
      <c r="N64" s="331"/>
      <c r="O64" s="10"/>
      <c r="P64" s="4"/>
    </row>
    <row r="65" spans="1:16" ht="14.5" customHeight="1">
      <c r="A65" s="4"/>
      <c r="B65" s="8"/>
      <c r="C65" s="332" t="s">
        <v>38</v>
      </c>
      <c r="D65" s="333"/>
      <c r="E65" s="333"/>
      <c r="F65" s="333"/>
      <c r="G65" s="334"/>
      <c r="H65" s="388"/>
      <c r="I65" s="388"/>
      <c r="J65" s="388"/>
      <c r="K65" s="388"/>
      <c r="L65" s="388"/>
      <c r="M65" s="382"/>
      <c r="N65" s="383"/>
      <c r="O65" s="10"/>
      <c r="P65" s="4"/>
    </row>
    <row r="66" spans="1:16" ht="14.5" customHeight="1">
      <c r="A66" s="4"/>
      <c r="B66" s="8"/>
      <c r="C66" s="335"/>
      <c r="D66" s="336"/>
      <c r="E66" s="336"/>
      <c r="F66" s="336"/>
      <c r="G66" s="337"/>
      <c r="H66" s="388"/>
      <c r="I66" s="388"/>
      <c r="J66" s="388"/>
      <c r="K66" s="388"/>
      <c r="L66" s="388"/>
      <c r="M66" s="384"/>
      <c r="N66" s="385"/>
      <c r="O66" s="10"/>
      <c r="P66" s="4"/>
    </row>
    <row r="67" spans="1:16" ht="14.5" customHeight="1">
      <c r="A67" s="4"/>
      <c r="B67" s="8"/>
      <c r="C67" s="343" t="s">
        <v>161</v>
      </c>
      <c r="D67" s="344"/>
      <c r="E67" s="344"/>
      <c r="F67" s="344"/>
      <c r="G67" s="345"/>
      <c r="H67" s="388"/>
      <c r="I67" s="388"/>
      <c r="J67" s="388"/>
      <c r="K67" s="388"/>
      <c r="L67" s="388"/>
      <c r="M67" s="384"/>
      <c r="N67" s="385"/>
      <c r="O67" s="10"/>
      <c r="P67" s="4"/>
    </row>
    <row r="68" spans="1:16" ht="14.5" customHeight="1">
      <c r="A68" s="4"/>
      <c r="B68" s="8"/>
      <c r="C68" s="343"/>
      <c r="D68" s="344"/>
      <c r="E68" s="344"/>
      <c r="F68" s="344"/>
      <c r="G68" s="345"/>
      <c r="H68" s="388"/>
      <c r="I68" s="388"/>
      <c r="J68" s="388"/>
      <c r="K68" s="388"/>
      <c r="L68" s="388"/>
      <c r="M68" s="384"/>
      <c r="N68" s="385"/>
      <c r="O68" s="10"/>
      <c r="P68" s="4"/>
    </row>
    <row r="69" spans="1:16" ht="14.5" customHeight="1">
      <c r="A69" s="4"/>
      <c r="B69" s="8"/>
      <c r="C69" s="145" t="s">
        <v>162</v>
      </c>
      <c r="D69" s="47"/>
      <c r="E69" s="47"/>
      <c r="F69" s="47"/>
      <c r="G69" s="47"/>
      <c r="H69" s="388"/>
      <c r="I69" s="388"/>
      <c r="J69" s="388"/>
      <c r="K69" s="388"/>
      <c r="L69" s="388"/>
      <c r="M69" s="384"/>
      <c r="N69" s="385"/>
      <c r="O69" s="10"/>
      <c r="P69" s="4"/>
    </row>
    <row r="70" spans="1:16" ht="14.5" customHeight="1">
      <c r="A70" s="4"/>
      <c r="B70" s="8"/>
      <c r="C70" s="46" t="s">
        <v>163</v>
      </c>
      <c r="D70" s="47"/>
      <c r="E70" s="47"/>
      <c r="F70" s="47"/>
      <c r="G70" s="47"/>
      <c r="H70" s="388"/>
      <c r="I70" s="388"/>
      <c r="J70" s="388"/>
      <c r="K70" s="388"/>
      <c r="L70" s="388"/>
      <c r="M70" s="384"/>
      <c r="N70" s="385"/>
      <c r="O70" s="10"/>
      <c r="P70" s="4"/>
    </row>
    <row r="71" spans="1:16" ht="14.5" customHeight="1">
      <c r="A71" s="4"/>
      <c r="B71" s="8"/>
      <c r="C71" s="175"/>
      <c r="D71" s="47"/>
      <c r="E71" s="47"/>
      <c r="F71" s="47"/>
      <c r="G71" s="47"/>
      <c r="H71" s="388"/>
      <c r="I71" s="388"/>
      <c r="J71" s="388"/>
      <c r="K71" s="388"/>
      <c r="L71" s="388"/>
      <c r="M71" s="384"/>
      <c r="N71" s="385"/>
      <c r="O71" s="10"/>
      <c r="P71" s="4"/>
    </row>
    <row r="72" spans="1:16" ht="14.5" customHeight="1">
      <c r="A72" s="4"/>
      <c r="B72" s="8"/>
      <c r="C72" s="175"/>
      <c r="D72" s="47"/>
      <c r="E72" s="47"/>
      <c r="F72" s="47"/>
      <c r="G72" s="47"/>
      <c r="H72" s="388"/>
      <c r="I72" s="388"/>
      <c r="J72" s="388"/>
      <c r="K72" s="388"/>
      <c r="L72" s="388"/>
      <c r="M72" s="384"/>
      <c r="N72" s="385"/>
      <c r="O72" s="10"/>
      <c r="P72" s="4"/>
    </row>
    <row r="73" spans="1:16" ht="14.5" customHeight="1">
      <c r="A73" s="4"/>
      <c r="B73" s="8"/>
      <c r="C73" s="390" t="s">
        <v>39</v>
      </c>
      <c r="D73" s="391"/>
      <c r="E73" s="391"/>
      <c r="F73" s="391"/>
      <c r="G73" s="392"/>
      <c r="H73" s="388"/>
      <c r="I73" s="388"/>
      <c r="J73" s="388"/>
      <c r="K73" s="388"/>
      <c r="L73" s="388"/>
      <c r="M73" s="384"/>
      <c r="N73" s="385"/>
      <c r="O73" s="10"/>
      <c r="P73" s="4"/>
    </row>
    <row r="74" spans="1:16" ht="14.5" customHeight="1">
      <c r="A74" s="4"/>
      <c r="B74" s="8"/>
      <c r="C74" s="393"/>
      <c r="D74" s="394"/>
      <c r="E74" s="394"/>
      <c r="F74" s="394"/>
      <c r="G74" s="395"/>
      <c r="H74" s="388"/>
      <c r="I74" s="388"/>
      <c r="J74" s="388"/>
      <c r="K74" s="388"/>
      <c r="L74" s="388"/>
      <c r="M74" s="384"/>
      <c r="N74" s="385"/>
      <c r="O74" s="10"/>
      <c r="P74" s="4"/>
    </row>
    <row r="75" spans="1:16" ht="14.5" customHeight="1">
      <c r="A75" s="4"/>
      <c r="B75" s="8"/>
      <c r="C75" s="46" t="s">
        <v>40</v>
      </c>
      <c r="D75" s="47"/>
      <c r="E75" s="47"/>
      <c r="F75" s="47"/>
      <c r="G75" s="47"/>
      <c r="H75" s="388"/>
      <c r="I75" s="388"/>
      <c r="J75" s="388"/>
      <c r="K75" s="388"/>
      <c r="L75" s="388"/>
      <c r="M75" s="384"/>
      <c r="N75" s="385"/>
      <c r="O75" s="10"/>
      <c r="P75" s="4"/>
    </row>
    <row r="76" spans="1:16" ht="14.5" customHeight="1">
      <c r="A76" s="4"/>
      <c r="B76" s="8"/>
      <c r="C76" s="46" t="s">
        <v>41</v>
      </c>
      <c r="D76" s="47"/>
      <c r="E76" s="47"/>
      <c r="F76" s="47"/>
      <c r="G76" s="47"/>
      <c r="H76" s="388"/>
      <c r="I76" s="388"/>
      <c r="J76" s="388"/>
      <c r="K76" s="388"/>
      <c r="L76" s="388"/>
      <c r="M76" s="384"/>
      <c r="N76" s="385"/>
      <c r="O76" s="10"/>
      <c r="P76" s="4"/>
    </row>
    <row r="77" spans="1:16" ht="14.5" customHeight="1">
      <c r="A77" s="4"/>
      <c r="B77" s="8"/>
      <c r="C77" s="46" t="s">
        <v>42</v>
      </c>
      <c r="D77" s="47"/>
      <c r="E77" s="47"/>
      <c r="F77" s="47"/>
      <c r="G77" s="47"/>
      <c r="H77" s="388"/>
      <c r="I77" s="388"/>
      <c r="J77" s="388"/>
      <c r="K77" s="388"/>
      <c r="L77" s="388"/>
      <c r="M77" s="384"/>
      <c r="N77" s="385"/>
      <c r="O77" s="10"/>
      <c r="P77" s="4"/>
    </row>
    <row r="78" spans="1:16" ht="14.5" customHeight="1">
      <c r="A78" s="4"/>
      <c r="B78" s="8"/>
      <c r="C78" s="343" t="s">
        <v>164</v>
      </c>
      <c r="D78" s="344"/>
      <c r="E78" s="344"/>
      <c r="F78" s="344"/>
      <c r="G78" s="345"/>
      <c r="H78" s="388"/>
      <c r="I78" s="388"/>
      <c r="J78" s="388"/>
      <c r="K78" s="388"/>
      <c r="L78" s="388"/>
      <c r="M78" s="384"/>
      <c r="N78" s="385"/>
      <c r="O78" s="10"/>
      <c r="P78" s="4"/>
    </row>
    <row r="79" spans="1:16" ht="21.5" customHeight="1" thickBot="1">
      <c r="A79" s="4"/>
      <c r="B79" s="8"/>
      <c r="C79" s="146" t="s">
        <v>172</v>
      </c>
      <c r="D79" s="147"/>
      <c r="E79" s="147"/>
      <c r="F79" s="147"/>
      <c r="G79" s="148"/>
      <c r="H79" s="389"/>
      <c r="I79" s="389"/>
      <c r="J79" s="389"/>
      <c r="K79" s="389"/>
      <c r="L79" s="389"/>
      <c r="M79" s="386"/>
      <c r="N79" s="387"/>
      <c r="O79" s="10"/>
      <c r="P79" s="4"/>
    </row>
    <row r="80" spans="1:16" ht="13.5" thickBot="1">
      <c r="A80" s="10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8"/>
      <c r="P80" s="4"/>
    </row>
    <row r="81" spans="1:17" ht="7" customHeight="1" thickTop="1">
      <c r="A81" s="9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9"/>
      <c r="Q81" s="163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63"/>
    </row>
    <row r="83" spans="1:17" ht="13.5" thickBot="1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4"/>
    </row>
    <row r="84" spans="1:17" ht="5" customHeight="1" thickTop="1">
      <c r="A84" s="4"/>
      <c r="B84" s="8"/>
      <c r="C84" s="9"/>
      <c r="D84" s="9"/>
      <c r="E84" s="9"/>
      <c r="F84" s="9"/>
      <c r="G84" s="9"/>
      <c r="H84" s="9"/>
      <c r="I84" s="9"/>
      <c r="J84" s="9"/>
      <c r="K84" s="9"/>
      <c r="L84" s="50"/>
      <c r="M84" s="50"/>
      <c r="N84" s="50"/>
      <c r="O84" s="10"/>
      <c r="P84" s="4"/>
    </row>
    <row r="85" spans="1:17" ht="24.5" customHeight="1">
      <c r="A85" s="4"/>
      <c r="B85" s="8"/>
      <c r="C85" s="12"/>
      <c r="D85" s="9"/>
      <c r="E85" s="9"/>
      <c r="F85" s="9"/>
      <c r="G85" s="9"/>
      <c r="H85" s="9"/>
      <c r="I85" s="37"/>
      <c r="J85" s="442"/>
      <c r="K85" s="443" t="s">
        <v>210</v>
      </c>
      <c r="L85" s="317" t="e">
        <f>EDATE(Q13,1)</f>
        <v>#VALUE!</v>
      </c>
      <c r="M85" s="317"/>
      <c r="N85" s="317"/>
      <c r="O85" s="10" t="s">
        <v>35</v>
      </c>
      <c r="P85" s="4"/>
    </row>
    <row r="86" spans="1:17" ht="24.5" customHeight="1" thickBot="1">
      <c r="A86" s="4"/>
      <c r="B86" s="8"/>
      <c r="C86" s="427" t="s">
        <v>211</v>
      </c>
      <c r="D86" s="9"/>
      <c r="E86" s="9"/>
      <c r="F86" s="9"/>
      <c r="G86" s="9"/>
      <c r="H86" s="9"/>
      <c r="I86" s="37"/>
      <c r="J86" s="9"/>
      <c r="K86" s="53" t="s">
        <v>37</v>
      </c>
      <c r="L86" s="319" t="str">
        <f>IF(入力用シート!I26="","",入力用シート!I26)</f>
        <v/>
      </c>
      <c r="M86" s="319"/>
      <c r="N86" s="319"/>
      <c r="O86" s="10"/>
      <c r="P86" s="4"/>
    </row>
    <row r="87" spans="1:17" ht="14.5" customHeight="1">
      <c r="A87" s="4"/>
      <c r="B87" s="8"/>
      <c r="C87" s="320" t="s">
        <v>152</v>
      </c>
      <c r="D87" s="321"/>
      <c r="E87" s="321"/>
      <c r="F87" s="321"/>
      <c r="G87" s="322"/>
      <c r="H87" s="326" t="s">
        <v>153</v>
      </c>
      <c r="I87" s="321"/>
      <c r="J87" s="321"/>
      <c r="K87" s="321"/>
      <c r="L87" s="322"/>
      <c r="M87" s="328" t="s">
        <v>151</v>
      </c>
      <c r="N87" s="329"/>
      <c r="O87" s="10"/>
      <c r="P87" s="4"/>
    </row>
    <row r="88" spans="1:17" ht="14.5" customHeight="1">
      <c r="A88" s="4"/>
      <c r="B88" s="8"/>
      <c r="C88" s="323"/>
      <c r="D88" s="324"/>
      <c r="E88" s="324"/>
      <c r="F88" s="324"/>
      <c r="G88" s="325"/>
      <c r="H88" s="327"/>
      <c r="I88" s="324"/>
      <c r="J88" s="324"/>
      <c r="K88" s="324"/>
      <c r="L88" s="325"/>
      <c r="M88" s="330"/>
      <c r="N88" s="331"/>
      <c r="O88" s="10"/>
      <c r="P88" s="4"/>
    </row>
    <row r="89" spans="1:17" ht="14.5" customHeight="1">
      <c r="A89" s="4"/>
      <c r="B89" s="8"/>
      <c r="C89" s="332" t="s">
        <v>38</v>
      </c>
      <c r="D89" s="333"/>
      <c r="E89" s="333"/>
      <c r="F89" s="333"/>
      <c r="G89" s="334"/>
      <c r="H89" s="338"/>
      <c r="I89" s="338"/>
      <c r="J89" s="338"/>
      <c r="K89" s="338"/>
      <c r="L89" s="338"/>
      <c r="M89" s="339"/>
      <c r="N89" s="340"/>
      <c r="O89" s="10"/>
      <c r="P89" s="4"/>
    </row>
    <row r="90" spans="1:17" ht="14.5" customHeight="1">
      <c r="A90" s="4"/>
      <c r="B90" s="8"/>
      <c r="C90" s="335"/>
      <c r="D90" s="336"/>
      <c r="E90" s="336"/>
      <c r="F90" s="336"/>
      <c r="G90" s="337"/>
      <c r="H90" s="338"/>
      <c r="I90" s="338"/>
      <c r="J90" s="338"/>
      <c r="K90" s="338"/>
      <c r="L90" s="338"/>
      <c r="M90" s="339"/>
      <c r="N90" s="340"/>
      <c r="O90" s="10"/>
      <c r="P90" s="4"/>
    </row>
    <row r="91" spans="1:17" ht="14.5" customHeight="1">
      <c r="A91" s="4"/>
      <c r="B91" s="8"/>
      <c r="C91" s="343" t="s">
        <v>161</v>
      </c>
      <c r="D91" s="344"/>
      <c r="E91" s="344"/>
      <c r="F91" s="344"/>
      <c r="G91" s="345"/>
      <c r="H91" s="338"/>
      <c r="I91" s="338"/>
      <c r="J91" s="338"/>
      <c r="K91" s="338"/>
      <c r="L91" s="338"/>
      <c r="M91" s="339"/>
      <c r="N91" s="340"/>
      <c r="O91" s="10"/>
      <c r="P91" s="4"/>
    </row>
    <row r="92" spans="1:17" ht="14.5" customHeight="1">
      <c r="A92" s="4"/>
      <c r="B92" s="8"/>
      <c r="C92" s="343"/>
      <c r="D92" s="344"/>
      <c r="E92" s="344"/>
      <c r="F92" s="344"/>
      <c r="G92" s="345"/>
      <c r="H92" s="338"/>
      <c r="I92" s="338"/>
      <c r="J92" s="338"/>
      <c r="K92" s="338"/>
      <c r="L92" s="338"/>
      <c r="M92" s="339"/>
      <c r="N92" s="340"/>
      <c r="O92" s="10"/>
      <c r="P92" s="4"/>
    </row>
    <row r="93" spans="1:17" ht="14.5" customHeight="1">
      <c r="A93" s="4"/>
      <c r="B93" s="8"/>
      <c r="C93" s="145" t="s">
        <v>162</v>
      </c>
      <c r="D93" s="47"/>
      <c r="E93" s="47"/>
      <c r="F93" s="47"/>
      <c r="G93" s="47"/>
      <c r="H93" s="338"/>
      <c r="I93" s="338"/>
      <c r="J93" s="338"/>
      <c r="K93" s="338"/>
      <c r="L93" s="338"/>
      <c r="M93" s="339"/>
      <c r="N93" s="340"/>
      <c r="O93" s="10"/>
      <c r="P93" s="4"/>
    </row>
    <row r="94" spans="1:17" ht="14.5" customHeight="1">
      <c r="A94" s="4"/>
      <c r="B94" s="8"/>
      <c r="C94" s="46" t="s">
        <v>163</v>
      </c>
      <c r="D94" s="47"/>
      <c r="E94" s="47"/>
      <c r="F94" s="47"/>
      <c r="G94" s="47"/>
      <c r="H94" s="338"/>
      <c r="I94" s="338"/>
      <c r="J94" s="338"/>
      <c r="K94" s="338"/>
      <c r="L94" s="338"/>
      <c r="M94" s="339"/>
      <c r="N94" s="340"/>
      <c r="O94" s="10"/>
      <c r="P94" s="4"/>
    </row>
    <row r="95" spans="1:17" ht="14.5" customHeight="1">
      <c r="A95" s="4"/>
      <c r="B95" s="8"/>
      <c r="C95" s="362"/>
      <c r="D95" s="363"/>
      <c r="E95" s="363"/>
      <c r="F95" s="363"/>
      <c r="G95" s="364"/>
      <c r="H95" s="338"/>
      <c r="I95" s="338"/>
      <c r="J95" s="338"/>
      <c r="K95" s="338"/>
      <c r="L95" s="338"/>
      <c r="M95" s="339"/>
      <c r="N95" s="340"/>
      <c r="O95" s="10"/>
      <c r="P95" s="4"/>
    </row>
    <row r="96" spans="1:17" ht="14.5" customHeight="1">
      <c r="A96" s="4"/>
      <c r="B96" s="8"/>
      <c r="C96" s="332" t="s">
        <v>39</v>
      </c>
      <c r="D96" s="365"/>
      <c r="E96" s="365"/>
      <c r="F96" s="365"/>
      <c r="G96" s="366"/>
      <c r="H96" s="338"/>
      <c r="I96" s="338"/>
      <c r="J96" s="338"/>
      <c r="K96" s="338"/>
      <c r="L96" s="338"/>
      <c r="M96" s="339"/>
      <c r="N96" s="340"/>
      <c r="O96" s="10"/>
      <c r="P96" s="4"/>
    </row>
    <row r="97" spans="1:16" ht="14.5" customHeight="1">
      <c r="A97" s="4"/>
      <c r="B97" s="8"/>
      <c r="C97" s="367"/>
      <c r="D97" s="368"/>
      <c r="E97" s="368"/>
      <c r="F97" s="368"/>
      <c r="G97" s="369"/>
      <c r="H97" s="338"/>
      <c r="I97" s="338"/>
      <c r="J97" s="338"/>
      <c r="K97" s="338"/>
      <c r="L97" s="338"/>
      <c r="M97" s="339"/>
      <c r="N97" s="340"/>
      <c r="O97" s="10"/>
      <c r="P97" s="4"/>
    </row>
    <row r="98" spans="1:16" ht="14.5" customHeight="1">
      <c r="A98" s="4"/>
      <c r="B98" s="8"/>
      <c r="C98" s="343" t="s">
        <v>165</v>
      </c>
      <c r="D98" s="344"/>
      <c r="E98" s="344"/>
      <c r="F98" s="344"/>
      <c r="G98" s="345"/>
      <c r="H98" s="338"/>
      <c r="I98" s="338"/>
      <c r="J98" s="338"/>
      <c r="K98" s="338"/>
      <c r="L98" s="338"/>
      <c r="M98" s="339"/>
      <c r="N98" s="340"/>
      <c r="O98" s="10"/>
      <c r="P98" s="4"/>
    </row>
    <row r="99" spans="1:16" ht="14.5" customHeight="1">
      <c r="A99" s="4"/>
      <c r="B99" s="8"/>
      <c r="C99" s="343" t="s">
        <v>168</v>
      </c>
      <c r="D99" s="344"/>
      <c r="E99" s="344"/>
      <c r="F99" s="344"/>
      <c r="G99" s="345"/>
      <c r="H99" s="338"/>
      <c r="I99" s="338"/>
      <c r="J99" s="338"/>
      <c r="K99" s="338"/>
      <c r="L99" s="338"/>
      <c r="M99" s="339"/>
      <c r="N99" s="340"/>
      <c r="O99" s="10"/>
      <c r="P99" s="4"/>
    </row>
    <row r="100" spans="1:16" ht="14.5" customHeight="1">
      <c r="A100" s="4"/>
      <c r="B100" s="8"/>
      <c r="C100" s="46" t="s">
        <v>170</v>
      </c>
      <c r="D100" s="47"/>
      <c r="E100" s="47"/>
      <c r="F100" s="47"/>
      <c r="G100" s="47"/>
      <c r="H100" s="338"/>
      <c r="I100" s="338"/>
      <c r="J100" s="338"/>
      <c r="K100" s="338"/>
      <c r="L100" s="338"/>
      <c r="M100" s="339"/>
      <c r="N100" s="340"/>
      <c r="O100" s="10"/>
      <c r="P100" s="4"/>
    </row>
    <row r="101" spans="1:16" ht="14.5" customHeight="1">
      <c r="A101" s="4"/>
      <c r="B101" s="8"/>
      <c r="C101" s="46" t="s">
        <v>167</v>
      </c>
      <c r="D101" s="47"/>
      <c r="E101" s="47"/>
      <c r="F101" s="47"/>
      <c r="G101" s="47"/>
      <c r="H101" s="338"/>
      <c r="I101" s="338"/>
      <c r="J101" s="338"/>
      <c r="K101" s="338"/>
      <c r="L101" s="338"/>
      <c r="M101" s="339"/>
      <c r="N101" s="340"/>
      <c r="O101" s="10"/>
      <c r="P101" s="4"/>
    </row>
    <row r="102" spans="1:16" ht="14.5" customHeight="1">
      <c r="A102" s="4"/>
      <c r="B102" s="8"/>
      <c r="C102" s="46" t="s">
        <v>173</v>
      </c>
      <c r="D102" s="47"/>
      <c r="E102" s="47"/>
      <c r="F102" s="47"/>
      <c r="G102" s="47"/>
      <c r="H102" s="338"/>
      <c r="I102" s="338"/>
      <c r="J102" s="338"/>
      <c r="K102" s="338"/>
      <c r="L102" s="338"/>
      <c r="M102" s="339"/>
      <c r="N102" s="340"/>
      <c r="O102" s="10"/>
      <c r="P102" s="4"/>
    </row>
    <row r="103" spans="1:16" ht="14.5" customHeight="1" thickBot="1">
      <c r="A103" s="4"/>
      <c r="B103" s="8"/>
      <c r="C103" s="48"/>
      <c r="D103" s="49"/>
      <c r="E103" s="49"/>
      <c r="F103" s="49"/>
      <c r="G103" s="49"/>
      <c r="H103" s="352"/>
      <c r="I103" s="352"/>
      <c r="J103" s="352"/>
      <c r="K103" s="352"/>
      <c r="L103" s="352"/>
      <c r="M103" s="341"/>
      <c r="N103" s="342"/>
      <c r="O103" s="10"/>
      <c r="P103" s="4"/>
    </row>
    <row r="104" spans="1:16" ht="5" customHeight="1">
      <c r="A104" s="4"/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50"/>
      <c r="M104" s="50"/>
      <c r="N104" s="50"/>
      <c r="O104" s="10"/>
      <c r="P104" s="4"/>
    </row>
    <row r="105" spans="1:16" ht="24.5" customHeight="1">
      <c r="A105" s="4"/>
      <c r="B105" s="8"/>
      <c r="C105" s="12"/>
      <c r="D105" s="9"/>
      <c r="E105" s="9"/>
      <c r="F105" s="9"/>
      <c r="G105" s="9"/>
      <c r="H105" s="9"/>
      <c r="I105" s="37"/>
      <c r="J105" s="9"/>
      <c r="K105" s="443" t="s">
        <v>210</v>
      </c>
      <c r="L105" s="317" t="e">
        <f>EDATE(Q13,3)</f>
        <v>#VALUE!</v>
      </c>
      <c r="M105" s="317"/>
      <c r="N105" s="317"/>
      <c r="O105" s="10" t="s">
        <v>35</v>
      </c>
      <c r="P105" s="4"/>
    </row>
    <row r="106" spans="1:16" ht="24.5" customHeight="1" thickBot="1">
      <c r="A106" s="4"/>
      <c r="B106" s="8"/>
      <c r="C106" s="427" t="s">
        <v>212</v>
      </c>
      <c r="D106" s="9"/>
      <c r="E106" s="9"/>
      <c r="F106" s="9"/>
      <c r="G106" s="9"/>
      <c r="H106" s="9"/>
      <c r="I106" s="37"/>
      <c r="J106" s="9"/>
      <c r="K106" s="53" t="s">
        <v>37</v>
      </c>
      <c r="L106" s="319" t="str">
        <f>IF(入力用シート!I28="","",入力用シート!I28)</f>
        <v/>
      </c>
      <c r="M106" s="319"/>
      <c r="N106" s="319"/>
      <c r="O106" s="10"/>
      <c r="P106" s="4"/>
    </row>
    <row r="107" spans="1:16" ht="14.5" customHeight="1">
      <c r="A107" s="4"/>
      <c r="B107" s="8"/>
      <c r="C107" s="320" t="s">
        <v>152</v>
      </c>
      <c r="D107" s="321"/>
      <c r="E107" s="321"/>
      <c r="F107" s="321"/>
      <c r="G107" s="322"/>
      <c r="H107" s="326" t="s">
        <v>153</v>
      </c>
      <c r="I107" s="321"/>
      <c r="J107" s="321"/>
      <c r="K107" s="321"/>
      <c r="L107" s="322"/>
      <c r="M107" s="328" t="s">
        <v>151</v>
      </c>
      <c r="N107" s="329"/>
      <c r="O107" s="10"/>
      <c r="P107" s="4"/>
    </row>
    <row r="108" spans="1:16" ht="14.5" customHeight="1">
      <c r="A108" s="4"/>
      <c r="B108" s="8"/>
      <c r="C108" s="323"/>
      <c r="D108" s="324"/>
      <c r="E108" s="324"/>
      <c r="F108" s="324"/>
      <c r="G108" s="325"/>
      <c r="H108" s="327"/>
      <c r="I108" s="324"/>
      <c r="J108" s="324"/>
      <c r="K108" s="324"/>
      <c r="L108" s="325"/>
      <c r="M108" s="330"/>
      <c r="N108" s="331"/>
      <c r="O108" s="10"/>
      <c r="P108" s="4"/>
    </row>
    <row r="109" spans="1:16" ht="14.5" customHeight="1">
      <c r="A109" s="4"/>
      <c r="B109" s="8"/>
      <c r="C109" s="332" t="s">
        <v>38</v>
      </c>
      <c r="D109" s="333"/>
      <c r="E109" s="333"/>
      <c r="F109" s="333"/>
      <c r="G109" s="334"/>
      <c r="H109" s="353"/>
      <c r="I109" s="354"/>
      <c r="J109" s="354"/>
      <c r="K109" s="354"/>
      <c r="L109" s="355"/>
      <c r="M109" s="339"/>
      <c r="N109" s="340"/>
      <c r="O109" s="10"/>
      <c r="P109" s="4"/>
    </row>
    <row r="110" spans="1:16" ht="14.5" customHeight="1">
      <c r="A110" s="4"/>
      <c r="B110" s="8"/>
      <c r="C110" s="335"/>
      <c r="D110" s="336"/>
      <c r="E110" s="336"/>
      <c r="F110" s="336"/>
      <c r="G110" s="337"/>
      <c r="H110" s="356"/>
      <c r="I110" s="357"/>
      <c r="J110" s="357"/>
      <c r="K110" s="357"/>
      <c r="L110" s="358"/>
      <c r="M110" s="339"/>
      <c r="N110" s="340"/>
      <c r="O110" s="10"/>
      <c r="P110" s="4"/>
    </row>
    <row r="111" spans="1:16" ht="14.5" customHeight="1">
      <c r="A111" s="4"/>
      <c r="B111" s="8"/>
      <c r="C111" s="343" t="s">
        <v>161</v>
      </c>
      <c r="D111" s="344"/>
      <c r="E111" s="344"/>
      <c r="F111" s="344"/>
      <c r="G111" s="345"/>
      <c r="H111" s="356"/>
      <c r="I111" s="357"/>
      <c r="J111" s="357"/>
      <c r="K111" s="357"/>
      <c r="L111" s="358"/>
      <c r="M111" s="339"/>
      <c r="N111" s="340"/>
      <c r="O111" s="10"/>
      <c r="P111" s="4"/>
    </row>
    <row r="112" spans="1:16" ht="14.5" customHeight="1">
      <c r="A112" s="4"/>
      <c r="B112" s="8"/>
      <c r="C112" s="343"/>
      <c r="D112" s="344"/>
      <c r="E112" s="344"/>
      <c r="F112" s="344"/>
      <c r="G112" s="345"/>
      <c r="H112" s="356"/>
      <c r="I112" s="357"/>
      <c r="J112" s="357"/>
      <c r="K112" s="357"/>
      <c r="L112" s="358"/>
      <c r="M112" s="339"/>
      <c r="N112" s="340"/>
      <c r="O112" s="10"/>
      <c r="P112" s="4"/>
    </row>
    <row r="113" spans="1:16" ht="14.5" customHeight="1">
      <c r="A113" s="4"/>
      <c r="B113" s="8"/>
      <c r="C113" s="145" t="s">
        <v>162</v>
      </c>
      <c r="D113" s="47"/>
      <c r="E113" s="47"/>
      <c r="F113" s="47"/>
      <c r="G113" s="47"/>
      <c r="H113" s="356"/>
      <c r="I113" s="357"/>
      <c r="J113" s="357"/>
      <c r="K113" s="357"/>
      <c r="L113" s="358"/>
      <c r="M113" s="339"/>
      <c r="N113" s="340"/>
      <c r="O113" s="10"/>
      <c r="P113" s="4"/>
    </row>
    <row r="114" spans="1:16" ht="14.5" customHeight="1">
      <c r="A114" s="4"/>
      <c r="B114" s="8"/>
      <c r="C114" s="46" t="s">
        <v>163</v>
      </c>
      <c r="D114" s="47"/>
      <c r="E114" s="47"/>
      <c r="F114" s="47"/>
      <c r="G114" s="47"/>
      <c r="H114" s="356"/>
      <c r="I114" s="357"/>
      <c r="J114" s="357"/>
      <c r="K114" s="357"/>
      <c r="L114" s="358"/>
      <c r="M114" s="339"/>
      <c r="N114" s="340"/>
      <c r="O114" s="10"/>
      <c r="P114" s="4"/>
    </row>
    <row r="115" spans="1:16" ht="14.5" customHeight="1">
      <c r="A115" s="4"/>
      <c r="B115" s="8"/>
      <c r="C115" s="362"/>
      <c r="D115" s="363"/>
      <c r="E115" s="363"/>
      <c r="F115" s="363"/>
      <c r="G115" s="364"/>
      <c r="H115" s="359"/>
      <c r="I115" s="360"/>
      <c r="J115" s="360"/>
      <c r="K115" s="360"/>
      <c r="L115" s="361"/>
      <c r="M115" s="339"/>
      <c r="N115" s="340"/>
      <c r="O115" s="10"/>
      <c r="P115" s="4"/>
    </row>
    <row r="116" spans="1:16" ht="14.5" customHeight="1">
      <c r="A116" s="4"/>
      <c r="B116" s="8"/>
      <c r="C116" s="332" t="s">
        <v>39</v>
      </c>
      <c r="D116" s="365"/>
      <c r="E116" s="365"/>
      <c r="F116" s="365"/>
      <c r="G116" s="366"/>
      <c r="H116" s="373"/>
      <c r="I116" s="374"/>
      <c r="J116" s="374"/>
      <c r="K116" s="374"/>
      <c r="L116" s="375"/>
      <c r="M116" s="339"/>
      <c r="N116" s="340"/>
      <c r="O116" s="10"/>
      <c r="P116" s="4"/>
    </row>
    <row r="117" spans="1:16" ht="14.5" customHeight="1">
      <c r="A117" s="4"/>
      <c r="B117" s="8"/>
      <c r="C117" s="367"/>
      <c r="D117" s="368"/>
      <c r="E117" s="368"/>
      <c r="F117" s="368"/>
      <c r="G117" s="369"/>
      <c r="H117" s="376"/>
      <c r="I117" s="377"/>
      <c r="J117" s="377"/>
      <c r="K117" s="377"/>
      <c r="L117" s="378"/>
      <c r="M117" s="339"/>
      <c r="N117" s="340"/>
      <c r="O117" s="10"/>
      <c r="P117" s="4"/>
    </row>
    <row r="118" spans="1:16" ht="14.5" customHeight="1">
      <c r="A118" s="4"/>
      <c r="B118" s="8"/>
      <c r="C118" s="343" t="s">
        <v>165</v>
      </c>
      <c r="D118" s="344"/>
      <c r="E118" s="344"/>
      <c r="F118" s="344"/>
      <c r="G118" s="345"/>
      <c r="H118" s="376"/>
      <c r="I118" s="377"/>
      <c r="J118" s="377"/>
      <c r="K118" s="377"/>
      <c r="L118" s="378"/>
      <c r="M118" s="339"/>
      <c r="N118" s="340"/>
      <c r="O118" s="10"/>
      <c r="P118" s="4"/>
    </row>
    <row r="119" spans="1:16" ht="14.5" customHeight="1">
      <c r="A119" s="4"/>
      <c r="B119" s="8"/>
      <c r="C119" s="343" t="s">
        <v>168</v>
      </c>
      <c r="D119" s="344"/>
      <c r="E119" s="344"/>
      <c r="F119" s="344"/>
      <c r="G119" s="345"/>
      <c r="H119" s="376"/>
      <c r="I119" s="377"/>
      <c r="J119" s="377"/>
      <c r="K119" s="377"/>
      <c r="L119" s="378"/>
      <c r="M119" s="339"/>
      <c r="N119" s="340"/>
      <c r="O119" s="10"/>
      <c r="P119" s="4"/>
    </row>
    <row r="120" spans="1:16" ht="14.5" customHeight="1">
      <c r="A120" s="4"/>
      <c r="B120" s="8"/>
      <c r="C120" s="46" t="s">
        <v>170</v>
      </c>
      <c r="D120" s="47"/>
      <c r="E120" s="47"/>
      <c r="F120" s="47"/>
      <c r="G120" s="47"/>
      <c r="H120" s="376"/>
      <c r="I120" s="377"/>
      <c r="J120" s="377"/>
      <c r="K120" s="377"/>
      <c r="L120" s="378"/>
      <c r="M120" s="339"/>
      <c r="N120" s="340"/>
      <c r="O120" s="10"/>
      <c r="P120" s="4"/>
    </row>
    <row r="121" spans="1:16" ht="14.5" customHeight="1">
      <c r="A121" s="4"/>
      <c r="B121" s="8"/>
      <c r="C121" s="46" t="s">
        <v>167</v>
      </c>
      <c r="D121" s="47"/>
      <c r="E121" s="47"/>
      <c r="F121" s="47"/>
      <c r="G121" s="47"/>
      <c r="H121" s="376"/>
      <c r="I121" s="377"/>
      <c r="J121" s="377"/>
      <c r="K121" s="377"/>
      <c r="L121" s="378"/>
      <c r="M121" s="339"/>
      <c r="N121" s="340"/>
      <c r="O121" s="10"/>
      <c r="P121" s="4"/>
    </row>
    <row r="122" spans="1:16" ht="14.5" customHeight="1">
      <c r="A122" s="4"/>
      <c r="B122" s="8"/>
      <c r="C122" s="46" t="s">
        <v>173</v>
      </c>
      <c r="D122" s="47"/>
      <c r="E122" s="47"/>
      <c r="F122" s="47"/>
      <c r="G122" s="47"/>
      <c r="H122" s="376"/>
      <c r="I122" s="377"/>
      <c r="J122" s="377"/>
      <c r="K122" s="377"/>
      <c r="L122" s="378"/>
      <c r="M122" s="339"/>
      <c r="N122" s="340"/>
      <c r="O122" s="10"/>
      <c r="P122" s="4"/>
    </row>
    <row r="123" spans="1:16" ht="14.5" customHeight="1" thickBot="1">
      <c r="A123" s="4"/>
      <c r="B123" s="8"/>
      <c r="C123" s="48"/>
      <c r="D123" s="49"/>
      <c r="E123" s="49"/>
      <c r="F123" s="49"/>
      <c r="G123" s="49"/>
      <c r="H123" s="379"/>
      <c r="I123" s="380"/>
      <c r="J123" s="380"/>
      <c r="K123" s="380"/>
      <c r="L123" s="381"/>
      <c r="M123" s="341"/>
      <c r="N123" s="342"/>
      <c r="O123" s="10"/>
      <c r="P123" s="4"/>
    </row>
    <row r="124" spans="1:16" ht="5" customHeight="1">
      <c r="A124" s="4"/>
      <c r="B124" s="8"/>
      <c r="C124" s="9"/>
      <c r="D124" s="9"/>
      <c r="E124" s="9"/>
      <c r="F124" s="9"/>
      <c r="G124" s="9"/>
      <c r="H124" s="9"/>
      <c r="I124" s="9"/>
      <c r="J124" s="9"/>
      <c r="K124" s="9"/>
      <c r="L124" s="50"/>
      <c r="M124" s="50"/>
      <c r="N124" s="50"/>
      <c r="O124" s="10"/>
      <c r="P124" s="4"/>
    </row>
    <row r="125" spans="1:16" ht="24.5" customHeight="1">
      <c r="A125" s="4"/>
      <c r="B125" s="8"/>
      <c r="C125" s="12"/>
      <c r="D125" s="9"/>
      <c r="E125" s="9"/>
      <c r="F125" s="9"/>
      <c r="G125" s="9"/>
      <c r="H125" s="9"/>
      <c r="I125" s="37"/>
      <c r="J125" s="9"/>
      <c r="K125" s="443" t="s">
        <v>210</v>
      </c>
      <c r="L125" s="317" t="e">
        <f>EDATE(Q13,6)</f>
        <v>#VALUE!</v>
      </c>
      <c r="M125" s="317"/>
      <c r="N125" s="317"/>
      <c r="O125" s="10" t="s">
        <v>35</v>
      </c>
      <c r="P125" s="4"/>
    </row>
    <row r="126" spans="1:16" ht="24.5" customHeight="1" thickBot="1">
      <c r="A126" s="4"/>
      <c r="B126" s="8"/>
      <c r="C126" s="427" t="s">
        <v>213</v>
      </c>
      <c r="D126" s="9"/>
      <c r="E126" s="9"/>
      <c r="F126" s="9"/>
      <c r="G126" s="9"/>
      <c r="H126" s="9"/>
      <c r="I126" s="37"/>
      <c r="J126" s="9"/>
      <c r="K126" s="53" t="s">
        <v>37</v>
      </c>
      <c r="L126" s="319" t="str">
        <f>IF(入力用シート!I30="","",入力用シート!I30)</f>
        <v/>
      </c>
      <c r="M126" s="319"/>
      <c r="N126" s="319"/>
      <c r="O126" s="10"/>
      <c r="P126" s="4"/>
    </row>
    <row r="127" spans="1:16" ht="14.5" customHeight="1">
      <c r="A127" s="4"/>
      <c r="B127" s="8"/>
      <c r="C127" s="320" t="s">
        <v>152</v>
      </c>
      <c r="D127" s="321"/>
      <c r="E127" s="321"/>
      <c r="F127" s="321"/>
      <c r="G127" s="322"/>
      <c r="H127" s="326" t="s">
        <v>153</v>
      </c>
      <c r="I127" s="321"/>
      <c r="J127" s="321"/>
      <c r="K127" s="321"/>
      <c r="L127" s="322"/>
      <c r="M127" s="328" t="s">
        <v>151</v>
      </c>
      <c r="N127" s="329"/>
      <c r="O127" s="10"/>
      <c r="P127" s="4"/>
    </row>
    <row r="128" spans="1:16" ht="14.5" customHeight="1">
      <c r="A128" s="4"/>
      <c r="B128" s="8"/>
      <c r="C128" s="323"/>
      <c r="D128" s="324"/>
      <c r="E128" s="324"/>
      <c r="F128" s="324"/>
      <c r="G128" s="325"/>
      <c r="H128" s="327"/>
      <c r="I128" s="324"/>
      <c r="J128" s="324"/>
      <c r="K128" s="324"/>
      <c r="L128" s="325"/>
      <c r="M128" s="330"/>
      <c r="N128" s="331"/>
      <c r="O128" s="10"/>
      <c r="P128" s="4"/>
    </row>
    <row r="129" spans="1:16" ht="14.5" customHeight="1">
      <c r="A129" s="4"/>
      <c r="B129" s="8"/>
      <c r="C129" s="332" t="s">
        <v>38</v>
      </c>
      <c r="D129" s="333"/>
      <c r="E129" s="333"/>
      <c r="F129" s="333"/>
      <c r="G129" s="334"/>
      <c r="H129" s="353"/>
      <c r="I129" s="354"/>
      <c r="J129" s="354"/>
      <c r="K129" s="354"/>
      <c r="L129" s="355"/>
      <c r="M129" s="339"/>
      <c r="N129" s="340"/>
      <c r="O129" s="10"/>
      <c r="P129" s="4"/>
    </row>
    <row r="130" spans="1:16" ht="14.5" customHeight="1">
      <c r="A130" s="4"/>
      <c r="B130" s="8"/>
      <c r="C130" s="335"/>
      <c r="D130" s="336"/>
      <c r="E130" s="336"/>
      <c r="F130" s="336"/>
      <c r="G130" s="337"/>
      <c r="H130" s="356"/>
      <c r="I130" s="357"/>
      <c r="J130" s="357"/>
      <c r="K130" s="357"/>
      <c r="L130" s="358"/>
      <c r="M130" s="339"/>
      <c r="N130" s="340"/>
      <c r="O130" s="10"/>
      <c r="P130" s="4"/>
    </row>
    <row r="131" spans="1:16" ht="14.5" customHeight="1">
      <c r="A131" s="4"/>
      <c r="B131" s="8"/>
      <c r="C131" s="343" t="s">
        <v>161</v>
      </c>
      <c r="D131" s="344"/>
      <c r="E131" s="344"/>
      <c r="F131" s="344"/>
      <c r="G131" s="345"/>
      <c r="H131" s="356"/>
      <c r="I131" s="357"/>
      <c r="J131" s="357"/>
      <c r="K131" s="357"/>
      <c r="L131" s="358"/>
      <c r="M131" s="339"/>
      <c r="N131" s="340"/>
      <c r="O131" s="10"/>
      <c r="P131" s="4"/>
    </row>
    <row r="132" spans="1:16" ht="14.5" customHeight="1">
      <c r="A132" s="4"/>
      <c r="B132" s="8"/>
      <c r="C132" s="343"/>
      <c r="D132" s="344"/>
      <c r="E132" s="344"/>
      <c r="F132" s="344"/>
      <c r="G132" s="345"/>
      <c r="H132" s="356"/>
      <c r="I132" s="357"/>
      <c r="J132" s="357"/>
      <c r="K132" s="357"/>
      <c r="L132" s="358"/>
      <c r="M132" s="339"/>
      <c r="N132" s="340"/>
      <c r="O132" s="10"/>
      <c r="P132" s="4"/>
    </row>
    <row r="133" spans="1:16" ht="14.5" customHeight="1">
      <c r="A133" s="4"/>
      <c r="B133" s="8"/>
      <c r="C133" s="145" t="s">
        <v>162</v>
      </c>
      <c r="D133" s="47"/>
      <c r="E133" s="47"/>
      <c r="F133" s="47"/>
      <c r="G133" s="47"/>
      <c r="H133" s="356"/>
      <c r="I133" s="357"/>
      <c r="J133" s="357"/>
      <c r="K133" s="357"/>
      <c r="L133" s="358"/>
      <c r="M133" s="339"/>
      <c r="N133" s="340"/>
      <c r="O133" s="10"/>
      <c r="P133" s="4"/>
    </row>
    <row r="134" spans="1:16" ht="14.5" customHeight="1">
      <c r="A134" s="4"/>
      <c r="B134" s="8"/>
      <c r="C134" s="46" t="s">
        <v>163</v>
      </c>
      <c r="D134" s="47"/>
      <c r="E134" s="47"/>
      <c r="F134" s="47"/>
      <c r="G134" s="47"/>
      <c r="H134" s="356"/>
      <c r="I134" s="357"/>
      <c r="J134" s="357"/>
      <c r="K134" s="357"/>
      <c r="L134" s="358"/>
      <c r="M134" s="339"/>
      <c r="N134" s="340"/>
      <c r="O134" s="10"/>
      <c r="P134" s="4"/>
    </row>
    <row r="135" spans="1:16" ht="14.5" customHeight="1">
      <c r="A135" s="4"/>
      <c r="B135" s="8"/>
      <c r="C135" s="362"/>
      <c r="D135" s="363"/>
      <c r="E135" s="363"/>
      <c r="F135" s="363"/>
      <c r="G135" s="364"/>
      <c r="H135" s="359"/>
      <c r="I135" s="360"/>
      <c r="J135" s="360"/>
      <c r="K135" s="360"/>
      <c r="L135" s="361"/>
      <c r="M135" s="339"/>
      <c r="N135" s="340"/>
      <c r="O135" s="10"/>
      <c r="P135" s="4"/>
    </row>
    <row r="136" spans="1:16" ht="14.5" customHeight="1">
      <c r="A136" s="4"/>
      <c r="B136" s="8"/>
      <c r="C136" s="332" t="s">
        <v>39</v>
      </c>
      <c r="D136" s="365"/>
      <c r="E136" s="365"/>
      <c r="F136" s="365"/>
      <c r="G136" s="366"/>
      <c r="H136" s="353"/>
      <c r="I136" s="354"/>
      <c r="J136" s="354"/>
      <c r="K136" s="354"/>
      <c r="L136" s="355"/>
      <c r="M136" s="339"/>
      <c r="N136" s="340"/>
      <c r="O136" s="10"/>
      <c r="P136" s="4"/>
    </row>
    <row r="137" spans="1:16" ht="14.5" customHeight="1">
      <c r="A137" s="4"/>
      <c r="B137" s="8"/>
      <c r="C137" s="367"/>
      <c r="D137" s="368"/>
      <c r="E137" s="368"/>
      <c r="F137" s="368"/>
      <c r="G137" s="369"/>
      <c r="H137" s="356"/>
      <c r="I137" s="357"/>
      <c r="J137" s="357"/>
      <c r="K137" s="357"/>
      <c r="L137" s="358"/>
      <c r="M137" s="339"/>
      <c r="N137" s="340"/>
      <c r="O137" s="10"/>
      <c r="P137" s="4"/>
    </row>
    <row r="138" spans="1:16" ht="14.5" customHeight="1">
      <c r="A138" s="4"/>
      <c r="B138" s="8"/>
      <c r="C138" s="343" t="s">
        <v>165</v>
      </c>
      <c r="D138" s="344"/>
      <c r="E138" s="344"/>
      <c r="F138" s="344"/>
      <c r="G138" s="345"/>
      <c r="H138" s="356"/>
      <c r="I138" s="357"/>
      <c r="J138" s="357"/>
      <c r="K138" s="357"/>
      <c r="L138" s="358"/>
      <c r="M138" s="339"/>
      <c r="N138" s="340"/>
      <c r="O138" s="10"/>
      <c r="P138" s="4"/>
    </row>
    <row r="139" spans="1:16" ht="14.5" customHeight="1">
      <c r="A139" s="4"/>
      <c r="B139" s="8"/>
      <c r="C139" s="343" t="s">
        <v>168</v>
      </c>
      <c r="D139" s="344"/>
      <c r="E139" s="344"/>
      <c r="F139" s="344"/>
      <c r="G139" s="345"/>
      <c r="H139" s="356"/>
      <c r="I139" s="357"/>
      <c r="J139" s="357"/>
      <c r="K139" s="357"/>
      <c r="L139" s="358"/>
      <c r="M139" s="339"/>
      <c r="N139" s="340"/>
      <c r="O139" s="10"/>
      <c r="P139" s="4"/>
    </row>
    <row r="140" spans="1:16" ht="14.5" customHeight="1">
      <c r="A140" s="4"/>
      <c r="B140" s="8"/>
      <c r="C140" s="46" t="s">
        <v>170</v>
      </c>
      <c r="D140" s="47"/>
      <c r="E140" s="47"/>
      <c r="F140" s="47"/>
      <c r="G140" s="47"/>
      <c r="H140" s="356"/>
      <c r="I140" s="357"/>
      <c r="J140" s="357"/>
      <c r="K140" s="357"/>
      <c r="L140" s="358"/>
      <c r="M140" s="339"/>
      <c r="N140" s="340"/>
      <c r="O140" s="10"/>
      <c r="P140" s="4"/>
    </row>
    <row r="141" spans="1:16" ht="14.5" customHeight="1">
      <c r="A141" s="4"/>
      <c r="B141" s="8"/>
      <c r="C141" s="46" t="s">
        <v>167</v>
      </c>
      <c r="D141" s="47"/>
      <c r="E141" s="47"/>
      <c r="F141" s="47"/>
      <c r="G141" s="47"/>
      <c r="H141" s="356"/>
      <c r="I141" s="357"/>
      <c r="J141" s="357"/>
      <c r="K141" s="357"/>
      <c r="L141" s="358"/>
      <c r="M141" s="339"/>
      <c r="N141" s="340"/>
      <c r="O141" s="10"/>
      <c r="P141" s="4"/>
    </row>
    <row r="142" spans="1:16" ht="14.5" customHeight="1">
      <c r="A142" s="4"/>
      <c r="B142" s="8"/>
      <c r="C142" s="46" t="s">
        <v>173</v>
      </c>
      <c r="D142" s="47"/>
      <c r="E142" s="47"/>
      <c r="F142" s="47"/>
      <c r="G142" s="47"/>
      <c r="H142" s="356"/>
      <c r="I142" s="357"/>
      <c r="J142" s="357"/>
      <c r="K142" s="357"/>
      <c r="L142" s="358"/>
      <c r="M142" s="339"/>
      <c r="N142" s="340"/>
      <c r="O142" s="10"/>
      <c r="P142" s="4"/>
    </row>
    <row r="143" spans="1:16" ht="14.5" customHeight="1" thickBot="1">
      <c r="A143" s="4"/>
      <c r="B143" s="8"/>
      <c r="C143" s="48"/>
      <c r="D143" s="49"/>
      <c r="E143" s="49"/>
      <c r="F143" s="49"/>
      <c r="G143" s="49"/>
      <c r="H143" s="370"/>
      <c r="I143" s="371"/>
      <c r="J143" s="371"/>
      <c r="K143" s="371"/>
      <c r="L143" s="372"/>
      <c r="M143" s="341"/>
      <c r="N143" s="342"/>
      <c r="O143" s="10"/>
      <c r="P143" s="4"/>
    </row>
    <row r="144" spans="1:16" ht="5" customHeight="1">
      <c r="A144" s="4"/>
      <c r="B144" s="8"/>
      <c r="C144" s="9"/>
      <c r="D144" s="9"/>
      <c r="E144" s="9"/>
      <c r="F144" s="9"/>
      <c r="G144" s="9"/>
      <c r="H144" s="9"/>
      <c r="I144" s="9"/>
      <c r="J144" s="9"/>
      <c r="K144" s="9"/>
      <c r="L144" s="50"/>
      <c r="M144" s="50"/>
      <c r="N144" s="50"/>
      <c r="O144" s="10"/>
      <c r="P144" s="4"/>
    </row>
    <row r="145" spans="1:16" ht="24.5" customHeight="1">
      <c r="A145" s="4"/>
      <c r="B145" s="8"/>
      <c r="C145" s="12"/>
      <c r="D145" s="9"/>
      <c r="E145" s="9"/>
      <c r="F145" s="9"/>
      <c r="G145" s="9"/>
      <c r="H145" s="51" t="s">
        <v>43</v>
      </c>
      <c r="I145" s="317" t="e">
        <f>EDATE(Q11,23)</f>
        <v>#VALUE!</v>
      </c>
      <c r="J145" s="318"/>
      <c r="K145" s="162" t="s">
        <v>45</v>
      </c>
      <c r="L145" s="317" t="e">
        <f>EDATE(Q11,35)</f>
        <v>#VALUE!</v>
      </c>
      <c r="M145" s="317"/>
      <c r="N145" s="317"/>
      <c r="O145" s="150" t="s">
        <v>155</v>
      </c>
      <c r="P145" s="4"/>
    </row>
    <row r="146" spans="1:16" ht="24.5" customHeight="1" thickBot="1">
      <c r="A146" s="4"/>
      <c r="B146" s="8"/>
      <c r="C146" s="12" t="s">
        <v>171</v>
      </c>
      <c r="D146" s="9"/>
      <c r="E146" s="9"/>
      <c r="F146" s="9"/>
      <c r="G146" s="9"/>
      <c r="H146" s="51"/>
      <c r="I146" s="37"/>
      <c r="J146" s="9"/>
      <c r="K146" s="53" t="s">
        <v>37</v>
      </c>
      <c r="L146" s="319" t="str">
        <f>IF(入力用シート!I32="","",入力用シート!I32)</f>
        <v/>
      </c>
      <c r="M146" s="319"/>
      <c r="N146" s="319"/>
      <c r="O146" s="10"/>
      <c r="P146" s="4"/>
    </row>
    <row r="147" spans="1:16" ht="14.5" customHeight="1">
      <c r="A147" s="4"/>
      <c r="B147" s="8"/>
      <c r="C147" s="320" t="s">
        <v>152</v>
      </c>
      <c r="D147" s="321"/>
      <c r="E147" s="321"/>
      <c r="F147" s="321"/>
      <c r="G147" s="322"/>
      <c r="H147" s="326" t="s">
        <v>153</v>
      </c>
      <c r="I147" s="321"/>
      <c r="J147" s="321"/>
      <c r="K147" s="321"/>
      <c r="L147" s="322"/>
      <c r="M147" s="328" t="s">
        <v>151</v>
      </c>
      <c r="N147" s="329"/>
      <c r="O147" s="10"/>
      <c r="P147" s="4"/>
    </row>
    <row r="148" spans="1:16" ht="14.5" customHeight="1">
      <c r="A148" s="4"/>
      <c r="B148" s="8"/>
      <c r="C148" s="323"/>
      <c r="D148" s="324"/>
      <c r="E148" s="324"/>
      <c r="F148" s="324"/>
      <c r="G148" s="325"/>
      <c r="H148" s="327"/>
      <c r="I148" s="324"/>
      <c r="J148" s="324"/>
      <c r="K148" s="324"/>
      <c r="L148" s="325"/>
      <c r="M148" s="330"/>
      <c r="N148" s="331"/>
      <c r="O148" s="10"/>
      <c r="P148" s="4"/>
    </row>
    <row r="149" spans="1:16" ht="14.5" customHeight="1">
      <c r="A149" s="4"/>
      <c r="B149" s="8"/>
      <c r="C149" s="332" t="s">
        <v>38</v>
      </c>
      <c r="D149" s="333"/>
      <c r="E149" s="333"/>
      <c r="F149" s="333"/>
      <c r="G149" s="334"/>
      <c r="H149" s="338"/>
      <c r="I149" s="338"/>
      <c r="J149" s="338"/>
      <c r="K149" s="338"/>
      <c r="L149" s="338"/>
      <c r="M149" s="339"/>
      <c r="N149" s="340"/>
      <c r="O149" s="10"/>
      <c r="P149" s="4"/>
    </row>
    <row r="150" spans="1:16" ht="14.5" customHeight="1">
      <c r="A150" s="4"/>
      <c r="B150" s="8"/>
      <c r="C150" s="335"/>
      <c r="D150" s="336"/>
      <c r="E150" s="336"/>
      <c r="F150" s="336"/>
      <c r="G150" s="337"/>
      <c r="H150" s="338"/>
      <c r="I150" s="338"/>
      <c r="J150" s="338"/>
      <c r="K150" s="338"/>
      <c r="L150" s="338"/>
      <c r="M150" s="339"/>
      <c r="N150" s="340"/>
      <c r="O150" s="10"/>
      <c r="P150" s="4"/>
    </row>
    <row r="151" spans="1:16" ht="14.5" customHeight="1">
      <c r="A151" s="4"/>
      <c r="B151" s="8"/>
      <c r="C151" s="343" t="s">
        <v>161</v>
      </c>
      <c r="D151" s="344"/>
      <c r="E151" s="344"/>
      <c r="F151" s="344"/>
      <c r="G151" s="345"/>
      <c r="H151" s="338"/>
      <c r="I151" s="338"/>
      <c r="J151" s="338"/>
      <c r="K151" s="338"/>
      <c r="L151" s="338"/>
      <c r="M151" s="339"/>
      <c r="N151" s="340"/>
      <c r="O151" s="10"/>
      <c r="P151" s="4"/>
    </row>
    <row r="152" spans="1:16" ht="14.5" customHeight="1">
      <c r="A152" s="4"/>
      <c r="B152" s="8"/>
      <c r="C152" s="343"/>
      <c r="D152" s="344"/>
      <c r="E152" s="344"/>
      <c r="F152" s="344"/>
      <c r="G152" s="345"/>
      <c r="H152" s="338"/>
      <c r="I152" s="338"/>
      <c r="J152" s="338"/>
      <c r="K152" s="338"/>
      <c r="L152" s="338"/>
      <c r="M152" s="339"/>
      <c r="N152" s="340"/>
      <c r="O152" s="10"/>
      <c r="P152" s="4"/>
    </row>
    <row r="153" spans="1:16" ht="14.5" customHeight="1">
      <c r="A153" s="4"/>
      <c r="B153" s="8"/>
      <c r="C153" s="145" t="s">
        <v>162</v>
      </c>
      <c r="D153" s="47"/>
      <c r="E153" s="47"/>
      <c r="F153" s="47"/>
      <c r="G153" s="47"/>
      <c r="H153" s="338"/>
      <c r="I153" s="338"/>
      <c r="J153" s="338"/>
      <c r="K153" s="338"/>
      <c r="L153" s="338"/>
      <c r="M153" s="339"/>
      <c r="N153" s="340"/>
      <c r="O153" s="10"/>
      <c r="P153" s="4"/>
    </row>
    <row r="154" spans="1:16" ht="14.5" customHeight="1">
      <c r="A154" s="4"/>
      <c r="B154" s="8"/>
      <c r="C154" s="46" t="s">
        <v>163</v>
      </c>
      <c r="D154" s="47"/>
      <c r="E154" s="47"/>
      <c r="F154" s="47"/>
      <c r="G154" s="47"/>
      <c r="H154" s="338"/>
      <c r="I154" s="338"/>
      <c r="J154" s="338"/>
      <c r="K154" s="338"/>
      <c r="L154" s="338"/>
      <c r="M154" s="339"/>
      <c r="N154" s="340"/>
      <c r="O154" s="10"/>
      <c r="P154" s="4"/>
    </row>
    <row r="155" spans="1:16" ht="14.5" customHeight="1">
      <c r="A155" s="4"/>
      <c r="B155" s="8"/>
      <c r="C155" s="346" t="s">
        <v>46</v>
      </c>
      <c r="D155" s="347"/>
      <c r="E155" s="347"/>
      <c r="F155" s="347"/>
      <c r="G155" s="348"/>
      <c r="H155" s="338"/>
      <c r="I155" s="338"/>
      <c r="J155" s="338"/>
      <c r="K155" s="338"/>
      <c r="L155" s="338"/>
      <c r="M155" s="339"/>
      <c r="N155" s="340"/>
      <c r="O155" s="10"/>
      <c r="P155" s="4"/>
    </row>
    <row r="156" spans="1:16" ht="14.5" customHeight="1">
      <c r="A156" s="4"/>
      <c r="B156" s="8"/>
      <c r="C156" s="349"/>
      <c r="D156" s="350"/>
      <c r="E156" s="350"/>
      <c r="F156" s="350"/>
      <c r="G156" s="351"/>
      <c r="H156" s="338"/>
      <c r="I156" s="338"/>
      <c r="J156" s="338"/>
      <c r="K156" s="338"/>
      <c r="L156" s="338"/>
      <c r="M156" s="339"/>
      <c r="N156" s="340"/>
      <c r="O156" s="10"/>
      <c r="P156" s="4"/>
    </row>
    <row r="157" spans="1:16" ht="14.5" customHeight="1">
      <c r="A157" s="4"/>
      <c r="B157" s="8"/>
      <c r="C157" s="46" t="s">
        <v>44</v>
      </c>
      <c r="D157" s="47"/>
      <c r="E157" s="47"/>
      <c r="F157" s="47"/>
      <c r="G157" s="47"/>
      <c r="H157" s="338"/>
      <c r="I157" s="338"/>
      <c r="J157" s="338"/>
      <c r="K157" s="338"/>
      <c r="L157" s="338"/>
      <c r="M157" s="339"/>
      <c r="N157" s="340"/>
      <c r="O157" s="10"/>
      <c r="P157" s="4"/>
    </row>
    <row r="158" spans="1:16" ht="14.5" customHeight="1">
      <c r="A158" s="4"/>
      <c r="B158" s="8"/>
      <c r="C158" s="46" t="s">
        <v>168</v>
      </c>
      <c r="D158" s="47"/>
      <c r="E158" s="47"/>
      <c r="F158" s="47"/>
      <c r="G158" s="47"/>
      <c r="H158" s="338"/>
      <c r="I158" s="338"/>
      <c r="J158" s="338"/>
      <c r="K158" s="338"/>
      <c r="L158" s="338"/>
      <c r="M158" s="339"/>
      <c r="N158" s="340"/>
      <c r="O158" s="10"/>
      <c r="P158" s="4"/>
    </row>
    <row r="159" spans="1:16" ht="14.5" customHeight="1">
      <c r="A159" s="4"/>
      <c r="B159" s="8"/>
      <c r="C159" s="46" t="s">
        <v>169</v>
      </c>
      <c r="D159" s="47"/>
      <c r="E159" s="47"/>
      <c r="F159" s="47"/>
      <c r="G159" s="47"/>
      <c r="H159" s="338"/>
      <c r="I159" s="338"/>
      <c r="J159" s="338"/>
      <c r="K159" s="338"/>
      <c r="L159" s="338"/>
      <c r="M159" s="339"/>
      <c r="N159" s="340"/>
      <c r="O159" s="10"/>
      <c r="P159" s="4"/>
    </row>
    <row r="160" spans="1:16" ht="14.5" customHeight="1">
      <c r="A160" s="4"/>
      <c r="B160" s="8"/>
      <c r="C160" s="46" t="s">
        <v>166</v>
      </c>
      <c r="D160" s="47"/>
      <c r="E160" s="47"/>
      <c r="F160" s="47"/>
      <c r="G160" s="47"/>
      <c r="H160" s="338"/>
      <c r="I160" s="338"/>
      <c r="J160" s="338"/>
      <c r="K160" s="338"/>
      <c r="L160" s="338"/>
      <c r="M160" s="339"/>
      <c r="N160" s="340"/>
      <c r="O160" s="10"/>
      <c r="P160" s="4"/>
    </row>
    <row r="161" spans="1:16" ht="14.5" customHeight="1">
      <c r="A161" s="4"/>
      <c r="B161" s="8"/>
      <c r="C161" s="46" t="s">
        <v>173</v>
      </c>
      <c r="D161" s="47"/>
      <c r="E161" s="47"/>
      <c r="F161" s="47"/>
      <c r="G161" s="47"/>
      <c r="H161" s="338"/>
      <c r="I161" s="338"/>
      <c r="J161" s="338"/>
      <c r="K161" s="338"/>
      <c r="L161" s="338"/>
      <c r="M161" s="339"/>
      <c r="N161" s="340"/>
      <c r="O161" s="10"/>
      <c r="P161" s="4"/>
    </row>
    <row r="162" spans="1:16" ht="14.5" customHeight="1" thickBot="1">
      <c r="A162" s="4"/>
      <c r="B162" s="8"/>
      <c r="C162" s="149"/>
      <c r="D162" s="49"/>
      <c r="E162" s="49"/>
      <c r="F162" s="49"/>
      <c r="G162" s="49"/>
      <c r="H162" s="352"/>
      <c r="I162" s="352"/>
      <c r="J162" s="352"/>
      <c r="K162" s="352"/>
      <c r="L162" s="352"/>
      <c r="M162" s="341"/>
      <c r="N162" s="342"/>
      <c r="O162" s="10"/>
      <c r="P162" s="4"/>
    </row>
    <row r="163" spans="1:16" ht="18" customHeight="1" thickBot="1">
      <c r="A163" s="4"/>
      <c r="B163" s="16"/>
      <c r="C163" s="17"/>
      <c r="D163" s="17"/>
      <c r="E163" s="17"/>
      <c r="F163" s="17"/>
      <c r="G163" s="17"/>
      <c r="H163" s="17"/>
      <c r="I163" s="17"/>
      <c r="J163" s="17"/>
      <c r="K163" s="17"/>
      <c r="L163" s="55"/>
      <c r="M163" s="55"/>
      <c r="N163" s="55"/>
      <c r="O163" s="18"/>
      <c r="P163" s="4"/>
    </row>
    <row r="164" spans="1:16" ht="13.5" thickTop="1">
      <c r="A164" s="9"/>
      <c r="B164" s="6"/>
      <c r="C164" s="9"/>
      <c r="D164" s="9"/>
      <c r="E164" s="9"/>
      <c r="F164" s="9"/>
      <c r="G164" s="9"/>
      <c r="H164" s="9"/>
      <c r="I164" s="9"/>
      <c r="J164" s="9"/>
      <c r="K164" s="9"/>
      <c r="L164" s="50"/>
      <c r="M164" s="50"/>
      <c r="N164" s="50"/>
      <c r="O164" s="9"/>
      <c r="P164" s="4"/>
    </row>
  </sheetData>
  <sheetProtection selectLockedCells="1"/>
  <mergeCells count="91">
    <mergeCell ref="K51:M51"/>
    <mergeCell ref="K44:M44"/>
    <mergeCell ref="Q26:V28"/>
    <mergeCell ref="Q46:V48"/>
    <mergeCell ref="C7:F7"/>
    <mergeCell ref="H7:I7"/>
    <mergeCell ref="J7:L7"/>
    <mergeCell ref="C8:F9"/>
    <mergeCell ref="G8:G9"/>
    <mergeCell ref="H8:I9"/>
    <mergeCell ref="J8:L9"/>
    <mergeCell ref="C11:E11"/>
    <mergeCell ref="C13:E13"/>
    <mergeCell ref="K20:M20"/>
    <mergeCell ref="I32:J32"/>
    <mergeCell ref="K32:M32"/>
    <mergeCell ref="K24:M24"/>
    <mergeCell ref="K26:M26"/>
    <mergeCell ref="K28:M28"/>
    <mergeCell ref="I30:J30"/>
    <mergeCell ref="K30:M30"/>
    <mergeCell ref="M65:N79"/>
    <mergeCell ref="H65:L72"/>
    <mergeCell ref="H73:L79"/>
    <mergeCell ref="L62:N62"/>
    <mergeCell ref="C31:H33"/>
    <mergeCell ref="C73:G74"/>
    <mergeCell ref="K40:M40"/>
    <mergeCell ref="C54:H59"/>
    <mergeCell ref="I54:N59"/>
    <mergeCell ref="L61:N61"/>
    <mergeCell ref="C65:G66"/>
    <mergeCell ref="C67:G68"/>
    <mergeCell ref="C78:G78"/>
    <mergeCell ref="M63:N64"/>
    <mergeCell ref="C63:G64"/>
    <mergeCell ref="H63:L64"/>
    <mergeCell ref="L85:N85"/>
    <mergeCell ref="L86:N86"/>
    <mergeCell ref="C87:G88"/>
    <mergeCell ref="H87:L88"/>
    <mergeCell ref="M87:N88"/>
    <mergeCell ref="C89:G90"/>
    <mergeCell ref="H89:L95"/>
    <mergeCell ref="M89:N103"/>
    <mergeCell ref="C91:G92"/>
    <mergeCell ref="C95:G95"/>
    <mergeCell ref="C96:G97"/>
    <mergeCell ref="H96:L103"/>
    <mergeCell ref="C98:G98"/>
    <mergeCell ref="C99:G99"/>
    <mergeCell ref="L105:N105"/>
    <mergeCell ref="L106:N106"/>
    <mergeCell ref="C107:G108"/>
    <mergeCell ref="H107:L108"/>
    <mergeCell ref="M107:N108"/>
    <mergeCell ref="C109:G110"/>
    <mergeCell ref="H109:L115"/>
    <mergeCell ref="M109:N123"/>
    <mergeCell ref="C111:G112"/>
    <mergeCell ref="C115:G115"/>
    <mergeCell ref="C116:G117"/>
    <mergeCell ref="H116:L123"/>
    <mergeCell ref="C118:G118"/>
    <mergeCell ref="C119:G119"/>
    <mergeCell ref="L125:N125"/>
    <mergeCell ref="L126:N126"/>
    <mergeCell ref="C127:G128"/>
    <mergeCell ref="H127:L128"/>
    <mergeCell ref="M127:N128"/>
    <mergeCell ref="H129:L135"/>
    <mergeCell ref="M129:N143"/>
    <mergeCell ref="C131:G132"/>
    <mergeCell ref="C135:G135"/>
    <mergeCell ref="C136:G137"/>
    <mergeCell ref="H136:L143"/>
    <mergeCell ref="C138:G138"/>
    <mergeCell ref="C139:G139"/>
    <mergeCell ref="C129:G130"/>
    <mergeCell ref="C149:G150"/>
    <mergeCell ref="H149:L154"/>
    <mergeCell ref="M149:N162"/>
    <mergeCell ref="C151:G152"/>
    <mergeCell ref="C155:G156"/>
    <mergeCell ref="H155:L162"/>
    <mergeCell ref="I145:J145"/>
    <mergeCell ref="L145:N145"/>
    <mergeCell ref="L146:N146"/>
    <mergeCell ref="C147:G148"/>
    <mergeCell ref="H147:L148"/>
    <mergeCell ref="M147:N148"/>
  </mergeCells>
  <phoneticPr fontId="7"/>
  <dataValidations disablePrompts="1" count="1">
    <dataValidation type="whole" allowBlank="1" showInputMessage="1" showErrorMessage="1" sqref="G11 G13" xr:uid="{00000000-0002-0000-0700-000000000000}">
      <formula1>1900</formula1>
      <formula2>2100</formula2>
    </dataValidation>
  </dataValidations>
  <printOptions horizontalCentered="1"/>
  <pageMargins left="0.51181102362204722" right="0.31496062992125984" top="0.35433070866141736" bottom="0.35433070866141736" header="0.31496062992125984" footer="0.31496062992125984"/>
  <pageSetup paperSize="9" scale="68" fitToHeight="0" orientation="portrait" cellComments="asDisplayed" r:id="rId1"/>
  <rowBreaks count="1" manualBreakCount="1">
    <brk id="81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入力用シート</vt:lpstr>
      <vt:lpstr>チェックシート（男性・提出用）</vt:lpstr>
      <vt:lpstr>スケジュール表（男性・出産前 提出用）</vt:lpstr>
      <vt:lpstr>スケジュール表（男性・出産後 提出用）</vt:lpstr>
      <vt:lpstr>育児計画書</vt:lpstr>
      <vt:lpstr>別紙</vt:lpstr>
      <vt:lpstr>スケジュール表</vt:lpstr>
      <vt:lpstr>育児面談シート</vt:lpstr>
      <vt:lpstr>'チェックシート（男性・提出用）'!Print_Area</vt:lpstr>
      <vt:lpstr>育児計画書!Print_Area</vt:lpstr>
      <vt:lpstr>育児面談シート!Print_Area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2025-10-29T07:03:03Z</dcterms:modified>
</cp:coreProperties>
</file>